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eka\Google Drive\excel-challenge_old\"/>
    </mc:Choice>
  </mc:AlternateContent>
  <xr:revisionPtr revIDLastSave="0" documentId="13_ncr:1_{D0D02C96-DE0C-4B21-A753-928916AE8634}" xr6:coauthVersionLast="45" xr6:coauthVersionMax="45" xr10:uidLastSave="{00000000-0000-0000-0000-000000000000}"/>
  <bookViews>
    <workbookView xWindow="-108" yWindow="-108" windowWidth="23256" windowHeight="13176" activeTab="4" xr2:uid="{00000000-000D-0000-FFFF-FFFF00000000}"/>
  </bookViews>
  <sheets>
    <sheet name="Sheet1" sheetId="1" r:id="rId1"/>
    <sheet name="Pivot table1" sheetId="3" r:id="rId2"/>
    <sheet name="Pivot table2" sheetId="2" r:id="rId3"/>
    <sheet name="Pivot table3" sheetId="4" r:id="rId4"/>
    <sheet name="Kickstarter campaign" sheetId="8" r:id="rId5"/>
    <sheet name="Bonus1" sheetId="6" r:id="rId6"/>
    <sheet name="Bonus2" sheetId="7" r:id="rId7"/>
  </sheets>
  <definedNames>
    <definedName name="_xlnm._FilterDatabase" localSheetId="0" hidden="1">Sheet1!$A$1:$U$4115</definedName>
    <definedName name="_xlcn.WorksheetConnection_StarterBook.xlsxTable1" hidden="1">Table1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7" l="1" a="1"/>
  <c r="E7" i="7" s="1"/>
  <c r="E6" i="7" a="1"/>
  <c r="E6" i="7" s="1"/>
  <c r="E5" i="7" a="1"/>
  <c r="E5" i="7" s="1"/>
  <c r="E4" i="7" a="1"/>
  <c r="E4" i="7" s="1"/>
  <c r="E3" i="7" a="1"/>
  <c r="E3" i="7" s="1"/>
  <c r="D7" i="7" a="1"/>
  <c r="D7" i="7" s="1"/>
  <c r="D6" i="7" a="1"/>
  <c r="D6" i="7" s="1"/>
  <c r="D5" i="7" a="1"/>
  <c r="D5" i="7" s="1"/>
  <c r="D4" i="7" a="1"/>
  <c r="D4" i="7" s="1"/>
  <c r="D3" i="7" a="1"/>
  <c r="D3" i="7" s="1"/>
  <c r="C7" i="7" a="1"/>
  <c r="C7" i="7" s="1"/>
  <c r="C6" i="7" a="1"/>
  <c r="C6" i="7" s="1"/>
  <c r="C5" i="7" a="1"/>
  <c r="C5" i="7" s="1"/>
  <c r="C4" i="7" a="1"/>
  <c r="C4" i="7" s="1"/>
  <c r="C3" i="7" a="1"/>
  <c r="C3" i="7" s="1"/>
  <c r="B7" i="7" a="1"/>
  <c r="B7" i="7" s="1"/>
  <c r="B6" i="7" a="1"/>
  <c r="B6" i="7" s="1"/>
  <c r="B5" i="7" a="1"/>
  <c r="B5" i="7" s="1"/>
  <c r="B4" i="7" a="1"/>
  <c r="B4" i="7" s="1"/>
  <c r="B3" i="7" a="1"/>
  <c r="B3" i="7" s="1"/>
  <c r="E2" i="7"/>
  <c r="D2" i="7"/>
  <c r="C2" i="7"/>
  <c r="B2" i="7"/>
  <c r="B13" i="6" l="1"/>
  <c r="C13" i="6"/>
  <c r="D13" i="6"/>
  <c r="D12" i="6"/>
  <c r="D11" i="6"/>
  <c r="D10" i="6"/>
  <c r="D9" i="6"/>
  <c r="H9" i="6" s="1"/>
  <c r="D8" i="6"/>
  <c r="H8" i="6" s="1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E10" i="6" s="1"/>
  <c r="B9" i="6"/>
  <c r="E9" i="6" s="1"/>
  <c r="B8" i="6"/>
  <c r="E8" i="6" s="1"/>
  <c r="B7" i="6"/>
  <c r="E7" i="6" s="1"/>
  <c r="B6" i="6"/>
  <c r="E6" i="6" s="1"/>
  <c r="B5" i="6"/>
  <c r="B4" i="6"/>
  <c r="B3" i="6"/>
  <c r="B2" i="6"/>
  <c r="E2" i="6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2" i="1"/>
  <c r="H2" i="6" l="1"/>
  <c r="H10" i="6"/>
  <c r="G4" i="6"/>
  <c r="G6" i="6"/>
  <c r="H3" i="6"/>
  <c r="G7" i="6"/>
  <c r="H4" i="6"/>
  <c r="H12" i="6"/>
  <c r="G12" i="6"/>
  <c r="F11" i="6"/>
  <c r="G8" i="6"/>
  <c r="F4" i="6"/>
  <c r="F12" i="6"/>
  <c r="G9" i="6"/>
  <c r="H6" i="6"/>
  <c r="G13" i="6"/>
  <c r="G2" i="6"/>
  <c r="G10" i="6"/>
  <c r="H7" i="6"/>
  <c r="E13" i="6"/>
  <c r="H13" i="6" s="1"/>
  <c r="E5" i="6"/>
  <c r="F5" i="6" s="1"/>
  <c r="F10" i="6"/>
  <c r="E12" i="6"/>
  <c r="E4" i="6"/>
  <c r="F9" i="6"/>
  <c r="E11" i="6"/>
  <c r="G11" i="6" s="1"/>
  <c r="E3" i="6"/>
  <c r="E14" i="6" s="1"/>
  <c r="F8" i="6"/>
  <c r="F7" i="6"/>
  <c r="F2" i="6"/>
  <c r="F6" i="6"/>
  <c r="B14" i="6"/>
  <c r="C14" i="6"/>
  <c r="D14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6" l="1"/>
  <c r="F13" i="6"/>
  <c r="G3" i="6"/>
  <c r="H5" i="6"/>
  <c r="G5" i="6"/>
  <c r="H1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4DCF4-ACDE-4294-8753-24E7377F8D4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3AE9388-E390-425D-AED9-047DB53FB8EB}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tarterBook.xlsxTab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<sst xmlns="http://schemas.openxmlformats.org/spreadsheetml/2006/main" count="33061" uniqueCount="8408">
  <si>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</si>
  <si>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</si>
  <si>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</si>
  <si>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</si>
  <si>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</si>
  <si>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</si>
  <si>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</si>
  <si>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</si>
  <si>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</si>
  <si>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</si>
  <si>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</si>
  <si>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</si>
  <si>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</si>
  <si>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</si>
  <si>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</si>
  <si>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</si>
  <si>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</si>
  <si>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</si>
  <si>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</si>
  <si>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</si>
  <si>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</si>
  <si>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</si>
  <si>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</si>
  <si>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</si>
  <si>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</si>
  <si>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</si>
  <si>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</si>
  <si>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</si>
  <si>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</si>
  <si>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</si>
  <si>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</si>
  <si>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</si>
  <si>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</si>
  <si>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</si>
  <si>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</si>
  <si>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</si>
  <si>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</si>
  <si>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</si>
  <si>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</si>
  <si>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</si>
  <si>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</si>
  <si>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</si>
  <si>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</si>
  <si>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</si>
  <si>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</si>
  <si>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</si>
  <si>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</si>
  <si>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</si>
  <si>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</si>
  <si>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</si>
  <si>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</si>
  <si>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</si>
  <si>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</si>
  <si>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</si>
  <si>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</si>
  <si>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</si>
  <si>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</si>
  <si>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</si>
  <si>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</si>
  <si>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</si>
  <si>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</si>
  <si>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</si>
  <si>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</si>
  <si>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</si>
  <si>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</si>
  <si>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</si>
  <si>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</si>
  <si>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</si>
  <si>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</si>
  <si>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</si>
  <si>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</si>
  <si>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</si>
  <si>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</si>
  <si>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</si>
  <si>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</si>
  <si>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</si>
  <si>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</si>
  <si>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</si>
  <si>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</si>
  <si>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</si>
  <si>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</si>
  <si>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</si>
  <si>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</si>
  <si>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</si>
  <si>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</si>
  <si>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</si>
  <si>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</si>
  <si>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</si>
  <si>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</si>
  <si>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</si>
  <si>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</si>
  <si>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</si>
  <si>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</si>
  <si>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</si>
  <si>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</si>
  <si>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</si>
  <si>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</si>
  <si>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</si>
  <si>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</si>
  <si>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</si>
  <si>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</si>
  <si>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</si>
  <si>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</si>
  <si>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</si>
  <si>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</si>
  <si>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</si>
  <si>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</si>
  <si>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</si>
  <si>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</si>
  <si>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</si>
  <si>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</si>
  <si>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</si>
  <si>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</si>
  <si>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</si>
  <si>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</si>
  <si>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</si>
  <si>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</si>
  <si>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</si>
  <si>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</si>
  <si>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</si>
  <si>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</si>
  <si>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</si>
  <si>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</si>
  <si>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</si>
  <si>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</si>
  <si>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</si>
  <si>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</si>
  <si>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</si>
  <si>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</si>
  <si>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</si>
  <si>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</si>
  <si>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</si>
  <si>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</si>
  <si>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</si>
  <si>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</si>
  <si>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</si>
  <si>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</si>
  <si>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</si>
  <si>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</si>
  <si>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</si>
  <si>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</si>
  <si>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</si>
  <si>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</si>
  <si>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</si>
  <si>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</si>
  <si>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</si>
  <si>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</si>
  <si>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</si>
  <si>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</si>
  <si>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</si>
  <si>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</si>
  <si>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</si>
  <si>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</si>
  <si>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</si>
  <si>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</si>
  <si>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</si>
  <si>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</si>
  <si>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</si>
  <si>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</si>
  <si>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</si>
  <si>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</si>
  <si>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</si>
  <si>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</si>
  <si>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</si>
  <si>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</si>
  <si>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</si>
  <si>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</si>
  <si>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</si>
  <si>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</si>
  <si>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</si>
  <si>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</si>
  <si>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</si>
  <si>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</si>
  <si>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</si>
  <si>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</si>
  <si>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</si>
  <si>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</si>
  <si>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</si>
  <si>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</si>
  <si>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</si>
  <si>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</si>
  <si>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</si>
  <si>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</si>
  <si>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</si>
  <si>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</si>
  <si>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</si>
  <si>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</si>
  <si>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</si>
  <si>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</si>
  <si>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</si>
  <si>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</si>
  <si>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</si>
  <si>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</si>
  <si>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</si>
  <si>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</si>
  <si>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</si>
  <si>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</si>
  <si>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</si>
  <si>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</si>
  <si>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</si>
  <si>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</si>
  <si>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</si>
  <si>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</si>
  <si>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</si>
  <si>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</si>
  <si>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</si>
  <si>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</si>
  <si>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</si>
  <si>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</si>
  <si>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</si>
  <si>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</si>
  <si>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</si>
  <si>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</si>
  <si>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</si>
  <si>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</si>
  <si>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</si>
  <si>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</si>
  <si>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</si>
  <si>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</si>
  <si>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</si>
  <si>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</si>
  <si>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</si>
  <si>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</si>
  <si>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</si>
  <si>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</si>
  <si>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</si>
  <si>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</si>
  <si>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</si>
  <si>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</si>
  <si>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</si>
  <si>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</si>
  <si>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</si>
  <si>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</si>
  <si>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</si>
  <si>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</si>
  <si>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</si>
  <si>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</si>
  <si>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</si>
  <si>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</si>
  <si>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</si>
  <si>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</si>
  <si>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</si>
  <si>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</si>
  <si>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</si>
  <si>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</si>
  <si>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</si>
  <si>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</si>
  <si>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</si>
  <si>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</si>
  <si>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</si>
  <si>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</si>
  <si>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</si>
  <si>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</si>
  <si>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</si>
  <si>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</si>
  <si>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</si>
  <si>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</si>
  <si>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</si>
  <si>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</si>
  <si>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</si>
  <si>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</si>
  <si>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</si>
  <si>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</si>
  <si>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</si>
  <si>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</si>
  <si>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</si>
  <si>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</si>
  <si>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</si>
  <si>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</si>
  <si>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</si>
  <si>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</si>
  <si>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</si>
  <si>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</si>
  <si>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</si>
  <si>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</si>
  <si>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</si>
  <si>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</si>
  <si>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</si>
  <si>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</si>
  <si>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</si>
  <si>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</si>
  <si>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</si>
  <si>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</si>
  <si>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</si>
  <si>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</si>
  <si>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</si>
  <si>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</si>
  <si>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</si>
  <si>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</si>
  <si>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</si>
  <si>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</si>
  <si>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</si>
  <si>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</si>
  <si>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</si>
  <si>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</si>
  <si>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</si>
  <si>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</si>
  <si>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</si>
  <si>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</si>
  <si>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</si>
  <si>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</si>
  <si>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</si>
  <si>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</si>
  <si>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</si>
  <si>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</si>
  <si>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</si>
  <si>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</si>
  <si>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</si>
  <si>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</si>
  <si>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</si>
  <si>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</si>
  <si>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</si>
  <si>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</si>
  <si>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</si>
  <si>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</si>
  <si>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</si>
  <si>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</si>
  <si>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</si>
  <si>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</si>
  <si>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</si>
  <si>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</si>
  <si>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</si>
  <si>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</si>
  <si>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</si>
  <si>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</si>
  <si>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</si>
  <si>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</si>
  <si>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</si>
  <si>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</si>
  <si>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</si>
  <si>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</si>
  <si>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</si>
  <si>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</si>
  <si>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</si>
  <si>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</si>
  <si>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</si>
  <si>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</si>
  <si>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</si>
  <si>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</si>
  <si>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</si>
  <si>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</si>
  <si>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</si>
  <si>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</si>
  <si>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</si>
  <si>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</si>
  <si>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</si>
  <si>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</si>
  <si>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</si>
  <si>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</si>
  <si>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</si>
  <si>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</si>
  <si>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</si>
  <si>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</si>
  <si>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</si>
  <si>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</si>
  <si>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</si>
  <si>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</si>
  <si>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</si>
  <si>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</si>
  <si>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</si>
  <si>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</si>
  <si>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</si>
  <si>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</si>
  <si>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</si>
  <si>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</si>
  <si>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</si>
  <si>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</si>
  <si>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</si>
  <si>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</si>
  <si>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</si>
  <si>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</si>
  <si>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</si>
  <si>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</si>
  <si>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</si>
  <si>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</si>
  <si>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</si>
  <si>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</si>
  <si>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</si>
  <si>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</si>
  <si>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</si>
  <si>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</si>
  <si>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</si>
  <si>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</si>
  <si>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</si>
  <si>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</si>
  <si>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</si>
  <si>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</si>
  <si>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</si>
  <si>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</si>
  <si>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</si>
  <si>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</si>
  <si>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</si>
  <si>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</si>
  <si>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</si>
  <si>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</si>
  <si>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</si>
  <si>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</si>
  <si>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</si>
  <si>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</si>
  <si>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</si>
  <si>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</si>
  <si>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</si>
  <si>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</si>
  <si>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</si>
  <si>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</si>
  <si>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</si>
  <si>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</si>
  <si>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</si>
  <si>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</si>
  <si>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</si>
  <si>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</si>
  <si>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</si>
  <si>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</si>
  <si>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</si>
  <si>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</si>
  <si>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</si>
  <si>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</si>
  <si>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</si>
  <si>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</si>
  <si>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</si>
  <si>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</si>
  <si>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</si>
  <si>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</si>
  <si>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</si>
  <si>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</si>
  <si>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</si>
  <si>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</si>
  <si>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</si>
  <si>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</si>
  <si>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</si>
  <si>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</si>
  <si>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</si>
  <si>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</si>
  <si>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</si>
  <si>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</si>
  <si>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</si>
  <si>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</si>
  <si>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</si>
  <si>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</si>
  <si>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</si>
  <si>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</si>
  <si>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</si>
  <si>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</si>
  <si>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</si>
  <si>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</si>
  <si>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</si>
  <si>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</si>
  <si>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</si>
  <si>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</si>
  <si>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</si>
  <si>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</si>
  <si>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</si>
  <si>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</si>
  <si>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</si>
  <si>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</si>
  <si>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</si>
  <si>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</si>
  <si>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</si>
  <si>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</si>
  <si>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</si>
  <si>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</si>
  <si>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</si>
  <si>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</si>
  <si>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</si>
  <si>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</si>
  <si>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</si>
  <si>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</si>
  <si>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</si>
  <si>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</si>
  <si>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</si>
  <si>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</si>
  <si>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</si>
  <si>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</si>
  <si>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</si>
  <si>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</si>
  <si>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</si>
  <si>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</si>
  <si>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</si>
  <si>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</si>
  <si>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</si>
  <si>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</si>
  <si>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</si>
  <si>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</si>
  <si>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</si>
  <si>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</si>
  <si>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</si>
  <si>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</si>
  <si>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</si>
  <si>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</si>
  <si>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</si>
  <si>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</si>
  <si>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</si>
  <si>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</si>
  <si>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</si>
  <si>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</si>
  <si>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</si>
  <si>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</si>
  <si>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</si>
  <si>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</si>
  <si>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</si>
  <si>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</si>
  <si>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</si>
  <si>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</si>
  <si>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</si>
  <si>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</si>
  <si>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</si>
  <si>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</si>
  <si>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</si>
  <si>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</si>
  <si>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</si>
  <si>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</si>
  <si>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</si>
  <si>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</si>
  <si>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</si>
  <si>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</si>
  <si>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</si>
  <si>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</si>
  <si>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</si>
  <si>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</si>
  <si>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</si>
  <si>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</si>
  <si>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</si>
  <si>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</si>
  <si>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</si>
  <si>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</si>
  <si>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</si>
  <si>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</si>
  <si>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</si>
  <si>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</si>
  <si>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</si>
  <si>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</si>
  <si>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</si>
  <si>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</si>
  <si>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</si>
  <si>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</si>
  <si>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</si>
  <si>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</si>
  <si>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</si>
  <si>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</si>
  <si>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</si>
  <si>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</si>
  <si>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</si>
  <si>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</si>
  <si>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</si>
  <si>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</si>
  <si>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</si>
  <si>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</si>
  <si>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</si>
  <si>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</si>
  <si>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</si>
  <si>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</si>
  <si>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</si>
  <si>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</si>
  <si>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</si>
  <si>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</si>
  <si>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</si>
  <si>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</si>
  <si>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</si>
  <si>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</si>
  <si>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</si>
  <si>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</si>
  <si>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</si>
  <si>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</si>
  <si>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</si>
  <si>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</si>
  <si>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</si>
  <si>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</si>
  <si>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</si>
  <si>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</si>
  <si>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</si>
  <si>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</si>
  <si>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</si>
  <si>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</si>
  <si>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</si>
  <si>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</si>
  <si>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</si>
  <si>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</si>
  <si>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</si>
  <si>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</si>
  <si>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</si>
  <si>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</si>
  <si>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</si>
  <si>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</si>
  <si>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</si>
  <si>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</si>
  <si>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</si>
  <si>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</si>
  <si>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</si>
  <si>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</si>
  <si>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</si>
  <si>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</si>
  <si>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</si>
  <si>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</si>
  <si>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</si>
  <si>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</si>
  <si>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</si>
  <si>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</si>
  <si>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</si>
  <si>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</si>
  <si>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</si>
  <si>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</si>
  <si>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</si>
  <si>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</si>
  <si>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</si>
  <si>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</si>
  <si>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</si>
  <si>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</si>
  <si>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</si>
  <si>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</si>
  <si>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</si>
  <si>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</si>
  <si>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</si>
  <si>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</si>
  <si>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</si>
  <si>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</si>
  <si>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</si>
  <si>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</si>
  <si>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</si>
  <si>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</si>
  <si>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</si>
  <si>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</si>
  <si>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</si>
  <si>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</si>
  <si>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</si>
  <si>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</si>
  <si>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</si>
  <si>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</si>
  <si>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</si>
  <si>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</si>
  <si>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</si>
  <si>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</si>
  <si>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</si>
  <si>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</si>
  <si>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</si>
  <si>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</si>
  <si>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</si>
  <si>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</si>
  <si>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</si>
  <si>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</si>
  <si>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</si>
  <si>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</si>
  <si>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</si>
  <si>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</si>
  <si>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</si>
  <si>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</si>
  <si>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</si>
  <si>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</si>
  <si>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</si>
  <si>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</si>
  <si>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</si>
  <si>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</si>
  <si>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</si>
  <si>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</si>
  <si>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</si>
  <si>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</si>
  <si>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</si>
  <si>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</si>
  <si>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</si>
  <si>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</si>
  <si>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</si>
  <si>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</si>
  <si>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</si>
  <si>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</si>
  <si>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</si>
  <si>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</si>
  <si>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</si>
  <si>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</si>
  <si>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</si>
  <si>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</si>
  <si>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</si>
  <si>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</si>
  <si>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</si>
  <si>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</si>
  <si>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</si>
  <si>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</si>
  <si>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</si>
  <si>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</si>
  <si>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</si>
  <si>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</si>
  <si>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</si>
  <si>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</si>
  <si>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</si>
  <si>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</si>
  <si>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</si>
  <si>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</si>
  <si>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</si>
  <si>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</si>
  <si>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</si>
  <si>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</si>
  <si>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</si>
  <si>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</si>
  <si>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</si>
  <si>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</si>
  <si>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</si>
  <si>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</si>
  <si>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</si>
  <si>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</si>
  <si>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</si>
  <si>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</si>
  <si>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</si>
  <si>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</si>
  <si>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</si>
  <si>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</si>
  <si>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</si>
  <si>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</si>
  <si>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</si>
  <si>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</si>
  <si>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</si>
  <si>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</si>
  <si>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</si>
  <si>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</si>
  <si>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</si>
  <si>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</si>
  <si>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</si>
  <si>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</si>
  <si>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</si>
  <si>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</si>
  <si>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</si>
  <si>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</si>
  <si>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</si>
  <si>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</si>
  <si>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</si>
  <si>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</si>
  <si>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</si>
  <si>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</si>
  <si>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</si>
  <si>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</si>
  <si>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</si>
  <si>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</si>
  <si>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</si>
  <si>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</si>
  <si>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</si>
  <si>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</si>
  <si>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</si>
  <si>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</si>
  <si>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</si>
  <si>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</si>
  <si>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</si>
  <si>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</si>
  <si>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</si>
  <si>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</si>
  <si>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</si>
  <si>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</si>
  <si>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</si>
  <si>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</si>
  <si>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</si>
  <si>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</si>
  <si>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</si>
  <si>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</si>
  <si>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</si>
  <si>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</si>
  <si>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</si>
  <si>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</si>
  <si>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</si>
  <si>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</si>
  <si>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</si>
  <si>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</si>
  <si>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</si>
  <si>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</si>
  <si>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</si>
  <si>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</si>
  <si>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</si>
  <si>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</si>
  <si>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</si>
  <si>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</si>
  <si>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</si>
  <si>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</si>
  <si>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</si>
  <si>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</si>
  <si>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</si>
  <si>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</si>
  <si>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</si>
  <si>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</si>
  <si>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</si>
  <si>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</si>
  <si>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</si>
  <si>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</si>
  <si>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</si>
  <si>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</si>
  <si>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</si>
  <si>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</si>
  <si>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</si>
  <si>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</si>
  <si>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</si>
  <si>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</si>
  <si>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</si>
  <si>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</si>
  <si>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</si>
  <si>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</si>
  <si>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</si>
  <si>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</si>
  <si>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</si>
  <si>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</si>
  <si>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</si>
  <si>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</si>
  <si>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</si>
  <si>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</si>
  <si>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</si>
  <si>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</si>
  <si>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</si>
  <si>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</si>
  <si>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</si>
  <si>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</si>
  <si>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</si>
  <si>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</si>
  <si>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</si>
  <si>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</si>
  <si>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</si>
  <si>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</si>
  <si>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</si>
  <si>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</si>
  <si>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</si>
  <si>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</si>
  <si>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</si>
  <si>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</si>
  <si>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</si>
  <si>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</si>
  <si>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</si>
  <si>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</si>
  <si>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</si>
  <si>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</si>
  <si>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</si>
  <si>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</si>
  <si>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</si>
  <si>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</si>
  <si>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</si>
  <si>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</si>
  <si>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</si>
  <si>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</si>
  <si>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</si>
  <si>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</si>
  <si>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</si>
  <si>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</si>
  <si>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</si>
  <si>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</si>
  <si>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</si>
  <si>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</si>
  <si>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</si>
  <si>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</si>
  <si>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</si>
  <si>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</si>
  <si>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</si>
  <si>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</si>
  <si>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</si>
  <si>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</si>
  <si>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</si>
  <si>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</si>
  <si>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</si>
  <si>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</si>
  <si>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</si>
  <si>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</si>
  <si>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</si>
  <si>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</si>
  <si>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</si>
  <si>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</si>
  <si>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</si>
  <si>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</si>
  <si>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</si>
  <si>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</si>
  <si>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</si>
  <si>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</si>
  <si>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</si>
  <si>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</si>
  <si>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</si>
  <si>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</si>
  <si>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</si>
  <si>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</si>
  <si>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</si>
  <si>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</si>
  <si>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</si>
  <si>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</si>
  <si>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</si>
  <si>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</si>
  <si>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</si>
  <si>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</si>
  <si>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</si>
  <si>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</si>
  <si>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</si>
  <si>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</si>
  <si>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</si>
  <si>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</si>
  <si>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</si>
  <si>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</si>
  <si>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</si>
  <si>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</si>
  <si>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</si>
  <si>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</si>
  <si>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</si>
  <si>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</si>
  <si>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</si>
  <si>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</si>
  <si>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</si>
  <si>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</si>
  <si>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</si>
  <si>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</si>
  <si>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</si>
  <si>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</si>
  <si>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</si>
  <si>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</si>
  <si>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</si>
  <si>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</si>
  <si>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</si>
  <si>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</si>
  <si>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</si>
  <si>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</si>
  <si>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</si>
  <si>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</si>
  <si>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</si>
  <si>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</si>
  <si>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</si>
  <si>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</si>
  <si>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</si>
  <si>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</si>
  <si>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</si>
  <si>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</si>
  <si>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</si>
  <si>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</si>
  <si>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</si>
  <si>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</si>
  <si>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</si>
  <si>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</si>
  <si>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</si>
  <si>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</si>
  <si>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</si>
  <si>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</si>
  <si>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</si>
  <si>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</si>
  <si>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</si>
  <si>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</si>
  <si>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</si>
  <si>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</si>
  <si>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</si>
  <si>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</si>
  <si>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</si>
  <si>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</si>
  <si>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</si>
  <si>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</si>
  <si>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</si>
  <si>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</si>
  <si>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</si>
  <si>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</si>
  <si>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</si>
  <si>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</si>
  <si>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</si>
  <si>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</si>
  <si>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</si>
  <si>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</si>
  <si>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</si>
  <si>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</si>
  <si>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</si>
  <si>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</si>
  <si>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</si>
  <si>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</si>
  <si>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</si>
  <si>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</si>
  <si>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</si>
  <si>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</si>
  <si>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</si>
  <si>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</si>
  <si>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</si>
  <si>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</si>
  <si>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</si>
  <si>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</si>
  <si>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</si>
  <si>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</si>
  <si>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</si>
  <si>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</si>
  <si>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</si>
  <si>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</si>
  <si>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</si>
  <si>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</si>
  <si>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</si>
  <si>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</si>
  <si>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</si>
  <si>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</si>
  <si>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</si>
  <si>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</si>
  <si>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</si>
  <si>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</si>
  <si>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</si>
  <si>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</si>
  <si>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</si>
  <si>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</si>
  <si>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</si>
  <si>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</si>
  <si>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</si>
  <si>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</si>
  <si>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</si>
  <si>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</si>
  <si>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</si>
  <si>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</si>
  <si>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</si>
  <si>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</si>
  <si>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</si>
  <si>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</si>
  <si>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</si>
  <si>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</si>
  <si>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</si>
  <si>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</si>
  <si>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</si>
  <si>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</si>
  <si>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</si>
  <si>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</si>
  <si>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</si>
  <si>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</si>
  <si>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</si>
  <si>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</si>
  <si>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</si>
  <si>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</si>
  <si>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</si>
  <si>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</si>
  <si>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</si>
  <si>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</si>
  <si>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</si>
  <si>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</si>
  <si>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</si>
  <si>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</si>
  <si>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</si>
  <si>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</si>
  <si>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</si>
  <si>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</si>
  <si>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</si>
  <si>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</si>
  <si>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</si>
  <si>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</si>
  <si>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</si>
  <si>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</si>
  <si>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</si>
  <si>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</si>
  <si>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</si>
  <si>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</si>
  <si>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</si>
  <si>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</si>
  <si>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</si>
  <si>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</si>
  <si>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</si>
  <si>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</si>
  <si>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</si>
  <si>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</si>
  <si>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</si>
  <si>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</si>
  <si>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</si>
  <si>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</si>
  <si>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</si>
  <si>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</si>
  <si>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</si>
  <si>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</si>
  <si>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</si>
  <si>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</si>
  <si>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</si>
  <si>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</si>
  <si>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</si>
  <si>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</si>
  <si>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</si>
  <si>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</si>
  <si>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</si>
  <si>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</si>
  <si>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</si>
  <si>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</si>
  <si>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</si>
  <si>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</si>
  <si>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</si>
  <si>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</si>
  <si>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</si>
  <si>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</si>
  <si>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</si>
  <si>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</si>
  <si>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</si>
  <si>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</si>
  <si>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</si>
  <si>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</si>
  <si>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</si>
  <si>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</si>
  <si>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</si>
  <si>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</si>
  <si>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</si>
  <si>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</si>
  <si>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</si>
  <si>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</si>
  <si>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</si>
  <si>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</si>
  <si>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</si>
  <si>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</si>
  <si>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</si>
  <si>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</si>
  <si>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</si>
  <si>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</si>
  <si>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</si>
  <si>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</si>
  <si>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</si>
  <si>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</si>
  <si>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</si>
  <si>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</si>
  <si>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</si>
  <si>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</si>
  <si>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</si>
  <si>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</si>
  <si>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</si>
  <si>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</si>
  <si>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</si>
  <si>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</si>
  <si>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</si>
  <si>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</si>
  <si>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</si>
  <si>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</si>
  <si>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</si>
  <si>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</si>
  <si>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</si>
  <si>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</si>
  <si>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</si>
  <si>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</si>
  <si>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</si>
  <si>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</si>
  <si>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</si>
  <si>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</si>
  <si>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</si>
  <si>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</si>
  <si>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</si>
  <si>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</si>
  <si>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</si>
  <si>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</si>
  <si>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</si>
  <si>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</si>
  <si>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</si>
  <si>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</si>
  <si>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</si>
  <si>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</si>
  <si>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</si>
  <si>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</si>
  <si>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</si>
  <si>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</si>
  <si>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</si>
  <si>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</si>
  <si>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</si>
  <si>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</si>
  <si>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</si>
  <si>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</si>
  <si>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</si>
  <si>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</si>
  <si>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</si>
  <si>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</si>
  <si>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</si>
  <si>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</si>
  <si>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</si>
  <si>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</si>
  <si>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</si>
  <si>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</si>
  <si>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</si>
  <si>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</si>
  <si>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</si>
  <si>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</si>
  <si>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</si>
  <si>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</si>
  <si>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</si>
  <si>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</si>
  <si>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</si>
  <si>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</si>
  <si>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</si>
  <si>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</si>
  <si>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</si>
  <si>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</si>
  <si>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</si>
  <si>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</si>
  <si>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</si>
  <si>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</si>
  <si>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</si>
  <si>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</si>
  <si>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</si>
  <si>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</si>
  <si>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</si>
  <si>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</si>
  <si>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</si>
  <si>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</si>
  <si>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</si>
  <si>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</si>
  <si>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</si>
  <si>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</si>
  <si>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</si>
  <si>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</si>
  <si>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</si>
  <si>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</si>
  <si>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</si>
  <si>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</si>
  <si>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</si>
  <si>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</si>
  <si>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</si>
  <si>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</si>
  <si>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</si>
  <si>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</si>
  <si>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</si>
  <si>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</si>
  <si>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</si>
  <si>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</si>
  <si>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</si>
  <si>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</si>
  <si>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</si>
  <si>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</si>
  <si>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</si>
  <si>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</si>
  <si>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</si>
  <si>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</si>
  <si>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</si>
  <si>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</si>
  <si>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</si>
  <si>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</si>
  <si>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</si>
  <si>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</si>
  <si>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</si>
  <si>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</si>
  <si>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</si>
  <si>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</si>
  <si>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</si>
  <si>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</si>
  <si>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</si>
  <si>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</si>
  <si>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</si>
  <si>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</si>
  <si>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</si>
  <si>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</si>
  <si>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</si>
  <si>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</si>
  <si>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</si>
  <si>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</si>
  <si>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</si>
  <si>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</si>
  <si>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</si>
  <si>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</si>
  <si>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</si>
  <si>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</si>
  <si>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</si>
  <si>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</si>
  <si>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</si>
  <si>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</si>
  <si>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</si>
  <si>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</si>
  <si>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</si>
  <si>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</si>
  <si>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</si>
  <si>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</si>
  <si>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</si>
  <si>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</si>
  <si>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</si>
  <si>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</si>
  <si>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</si>
  <si>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</si>
  <si>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</si>
  <si>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</si>
  <si>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</si>
  <si>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</si>
  <si>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</si>
  <si>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</si>
  <si>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</si>
  <si>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</si>
  <si>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</si>
  <si>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</si>
  <si>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</si>
  <si>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</si>
  <si>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</si>
  <si>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</si>
  <si>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</si>
  <si>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</si>
  <si>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</si>
  <si>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</si>
  <si>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</si>
  <si>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</si>
  <si>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</si>
  <si>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</si>
  <si>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</si>
  <si>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</si>
  <si>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</si>
  <si>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</si>
  <si>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</si>
  <si>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</si>
  <si>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</si>
  <si>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</si>
  <si>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</si>
  <si>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</si>
  <si>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</si>
  <si>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</si>
  <si>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</si>
  <si>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</si>
  <si>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</si>
  <si>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</si>
  <si>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</si>
  <si>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</si>
  <si>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</si>
  <si>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</si>
  <si>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</si>
  <si>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</si>
  <si>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</si>
  <si>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</si>
  <si>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</si>
  <si>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</si>
  <si>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</si>
  <si>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</si>
  <si>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</si>
  <si>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</si>
  <si>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</si>
  <si>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</si>
  <si>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</si>
  <si>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</si>
  <si>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</si>
  <si>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</si>
  <si>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</si>
  <si>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</si>
  <si>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</si>
  <si>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</si>
  <si>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</si>
  <si>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</si>
  <si>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</si>
  <si>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</si>
  <si>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</si>
  <si>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</si>
  <si>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</si>
  <si>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</si>
  <si>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</si>
  <si>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</si>
  <si>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</si>
  <si>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</si>
  <si>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</si>
  <si>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</si>
  <si>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</si>
  <si>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</si>
  <si>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</si>
  <si>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</si>
  <si>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</si>
  <si>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</si>
  <si>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</si>
  <si>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</si>
  <si>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</si>
  <si>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</si>
  <si>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</si>
  <si>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</si>
  <si>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</si>
  <si>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</si>
  <si>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</si>
  <si>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</si>
  <si>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</si>
  <si>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</si>
  <si>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</si>
  <si>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</si>
  <si>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</si>
  <si>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</si>
  <si>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</si>
  <si>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</si>
  <si>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</si>
  <si>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</si>
  <si>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</si>
  <si>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</si>
  <si>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</si>
  <si>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</si>
  <si>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</si>
  <si>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</si>
  <si>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</si>
  <si>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</si>
  <si>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</si>
  <si>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</si>
  <si>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</si>
  <si>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</si>
  <si>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</si>
  <si>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</si>
  <si>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</si>
  <si>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</si>
  <si>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</si>
  <si>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</si>
  <si>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</si>
  <si>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</si>
  <si>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</si>
  <si>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</si>
  <si>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</si>
  <si>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</si>
  <si>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</si>
  <si>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</si>
  <si>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</si>
  <si>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</si>
  <si>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</si>
  <si>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</si>
  <si>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</si>
  <si>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</si>
  <si>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</si>
  <si>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</si>
  <si>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</si>
  <si>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</si>
  <si>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</si>
  <si>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</si>
  <si>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</si>
  <si>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</si>
  <si>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</si>
  <si>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</si>
  <si>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</si>
  <si>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</si>
  <si>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</si>
  <si>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</si>
  <si>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</si>
  <si>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</si>
  <si>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</si>
  <si>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</si>
  <si>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</si>
  <si>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</si>
  <si>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</si>
  <si>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</si>
  <si>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</si>
  <si>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</si>
  <si>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</si>
  <si>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</si>
  <si>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</si>
  <si>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</si>
  <si>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</si>
  <si>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</si>
  <si>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</si>
  <si>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</si>
  <si>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</si>
  <si>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</si>
  <si>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</si>
  <si>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</si>
  <si>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</si>
  <si>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</si>
  <si>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</si>
  <si>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</si>
  <si>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</si>
  <si>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</si>
  <si>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</si>
  <si>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</si>
  <si>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</si>
  <si>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</si>
  <si>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</si>
  <si>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</si>
  <si>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</si>
  <si>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</si>
  <si>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</si>
  <si>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</si>
  <si>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</si>
  <si>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</si>
  <si>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</si>
  <si>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</si>
  <si>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</si>
  <si>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</si>
  <si>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</si>
  <si>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</si>
  <si>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</si>
  <si>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</si>
  <si>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</si>
  <si>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</si>
  <si>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</si>
  <si>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</si>
  <si>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</si>
  <si>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</si>
  <si>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</si>
  <si>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</si>
  <si>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</si>
  <si>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</si>
  <si>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</si>
  <si>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</si>
  <si>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</si>
  <si>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</si>
  <si>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</si>
  <si>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</si>
  <si>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</si>
  <si>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</si>
  <si>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</si>
  <si>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</si>
  <si>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</si>
  <si>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</si>
  <si>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</si>
  <si>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</si>
  <si>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</si>
  <si>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</si>
  <si>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</si>
  <si>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</si>
  <si>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</si>
  <si>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</si>
  <si>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</si>
  <si>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</si>
  <si>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</si>
  <si>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</si>
  <si>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</si>
  <si>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</si>
  <si>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</si>
  <si>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</si>
  <si>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</si>
  <si>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</si>
  <si>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</si>
  <si>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</si>
  <si>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</si>
  <si>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</si>
  <si>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</si>
  <si>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</si>
  <si>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</si>
  <si>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</si>
  <si>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</si>
  <si>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</si>
  <si>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</si>
  <si>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</si>
  <si>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</si>
  <si>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</si>
  <si>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</si>
  <si>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</si>
  <si>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</si>
  <si>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</si>
  <si>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</si>
  <si>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</si>
  <si>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</si>
  <si>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</si>
  <si>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</si>
  <si>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</si>
  <si>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</si>
  <si>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</si>
  <si>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</si>
  <si>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</si>
  <si>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</si>
  <si>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</si>
  <si>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</si>
  <si>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</si>
  <si>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</si>
  <si>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</si>
  <si>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</si>
  <si>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</si>
  <si>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</si>
  <si>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</si>
  <si>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</si>
  <si>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</si>
  <si>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</si>
  <si>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</si>
  <si>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</si>
  <si>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</si>
  <si>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</si>
  <si>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</si>
  <si>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</si>
  <si>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</si>
  <si>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</si>
  <si>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</si>
  <si>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</si>
  <si>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</si>
  <si>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</si>
  <si>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</si>
  <si>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</si>
  <si>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</si>
  <si>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</si>
  <si>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</si>
  <si>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</si>
  <si>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</si>
  <si>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</si>
  <si>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</si>
  <si>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</si>
  <si>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</si>
  <si>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</si>
  <si>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</si>
  <si>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</si>
  <si>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</si>
  <si>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</si>
  <si>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</si>
  <si>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</si>
  <si>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</si>
  <si>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</si>
  <si>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</si>
  <si>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</si>
  <si>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</si>
  <si>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</si>
  <si>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</si>
  <si>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</si>
  <si>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</si>
  <si>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</si>
  <si>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</si>
  <si>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</si>
  <si>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</si>
  <si>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</si>
  <si>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</si>
  <si>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</si>
  <si>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</si>
  <si>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</si>
  <si>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</si>
  <si>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</si>
  <si>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</si>
  <si>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</si>
  <si>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</si>
  <si>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</si>
  <si>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</si>
  <si>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</si>
  <si>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</si>
  <si>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</si>
  <si>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</si>
  <si>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</si>
  <si>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</si>
  <si>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</si>
  <si>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</si>
  <si>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</si>
  <si>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</si>
  <si>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</si>
  <si>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</si>
  <si>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</si>
  <si>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</si>
  <si>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</si>
  <si>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</si>
  <si>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</si>
  <si>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</si>
  <si>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</si>
  <si>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</si>
  <si>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</si>
  <si>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</si>
  <si>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</si>
  <si>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</si>
  <si>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</si>
  <si>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</si>
  <si>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</si>
  <si>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</si>
  <si>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</si>
  <si>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</si>
  <si>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</si>
  <si>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</si>
  <si>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</si>
  <si>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</si>
  <si>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</si>
  <si>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</si>
  <si>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</si>
  <si>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</si>
  <si>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</si>
  <si>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</si>
  <si>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</si>
  <si>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</si>
  <si>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</si>
  <si>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</si>
  <si>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</si>
  <si>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</si>
  <si>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</si>
  <si>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</si>
  <si>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</si>
  <si>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</si>
  <si>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</si>
  <si>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</si>
  <si>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</si>
  <si>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</si>
  <si>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</si>
  <si>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</si>
  <si>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</si>
  <si>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</si>
  <si>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</si>
  <si>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</si>
  <si>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</si>
  <si>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</si>
  <si>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</si>
  <si>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</si>
  <si>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</si>
  <si>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</si>
  <si>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</si>
  <si>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</si>
  <si>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</si>
  <si>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</si>
  <si>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</si>
  <si>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</si>
  <si>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</si>
  <si>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</si>
  <si>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</si>
  <si>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</si>
  <si>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</si>
  <si>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</si>
  <si>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</si>
  <si>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</si>
  <si>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</si>
  <si>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</si>
  <si>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</si>
  <si>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</si>
  <si>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</si>
  <si>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</si>
  <si>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</si>
  <si>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</si>
  <si>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</si>
  <si>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</si>
  <si>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</si>
  <si>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</si>
  <si>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</si>
  <si>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</si>
  <si>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</si>
  <si>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</si>
  <si>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</si>
  <si>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</si>
  <si>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</si>
  <si>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</si>
  <si>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</si>
  <si>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</si>
  <si>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</si>
  <si>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</si>
  <si>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</si>
  <si>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</si>
  <si>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</si>
  <si>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</si>
  <si>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</si>
  <si>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</si>
  <si>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</si>
  <si>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</si>
  <si>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</si>
  <si>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</si>
  <si>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</si>
  <si>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</si>
  <si>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</si>
  <si>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</si>
  <si>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</si>
  <si>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</si>
  <si>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</si>
  <si>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</si>
  <si>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</si>
  <si>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</si>
  <si>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</si>
  <si>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</si>
  <si>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</si>
  <si>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</si>
  <si>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</si>
  <si>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</si>
  <si>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</si>
  <si>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</si>
  <si>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</si>
  <si>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</si>
  <si>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</si>
  <si>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</si>
  <si>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</si>
  <si>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</si>
  <si>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</si>
  <si>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</si>
  <si>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</si>
  <si>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</si>
  <si>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</si>
  <si>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</si>
  <si>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</si>
  <si>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</si>
  <si>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</si>
  <si>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</si>
  <si>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</si>
  <si>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</si>
  <si>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</si>
  <si>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</si>
  <si>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</si>
  <si>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</si>
  <si>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</si>
  <si>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</si>
  <si>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</si>
  <si>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</si>
  <si>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</si>
  <si>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</si>
  <si>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</si>
  <si>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</si>
  <si>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</si>
  <si>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</si>
  <si>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</si>
  <si>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</si>
  <si>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</si>
  <si>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</si>
  <si>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</si>
  <si>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</si>
  <si>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</si>
  <si>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</si>
  <si>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</si>
  <si>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</si>
  <si>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</si>
  <si>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</si>
  <si>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</si>
  <si>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</si>
  <si>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</si>
  <si>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</si>
  <si>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</si>
  <si>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</si>
  <si>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</si>
  <si>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</si>
  <si>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</si>
  <si>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</si>
  <si>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</si>
  <si>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</si>
  <si>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</si>
  <si>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</si>
  <si>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</si>
  <si>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</si>
  <si>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</si>
  <si>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</si>
  <si>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</si>
  <si>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</si>
  <si>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</si>
  <si>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</si>
  <si>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</si>
  <si>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</si>
  <si>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</si>
  <si>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</si>
  <si>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</si>
  <si>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</si>
  <si>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</si>
  <si>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</si>
  <si>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</si>
  <si>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</si>
  <si>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</si>
  <si>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</si>
  <si>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</si>
  <si>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</si>
  <si>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</si>
  <si>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</si>
  <si>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</si>
  <si>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</si>
  <si>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</si>
  <si>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</si>
  <si>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</si>
  <si>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</si>
  <si>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</si>
  <si>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</si>
  <si>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</si>
  <si>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</si>
  <si>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</si>
  <si>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</si>
  <si>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</si>
  <si>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</si>
  <si>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</si>
  <si>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</si>
  <si>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</si>
  <si>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</si>
  <si>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</si>
  <si>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</si>
  <si>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</si>
  <si>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</si>
  <si>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</si>
  <si>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</si>
  <si>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</si>
  <si>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</si>
  <si>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</si>
  <si>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</si>
  <si>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</si>
  <si>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</si>
  <si>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</si>
  <si>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</si>
  <si>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</si>
  <si>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</si>
  <si>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</si>
  <si>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</si>
  <si>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</si>
  <si>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</si>
  <si>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</si>
  <si>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</si>
  <si>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</si>
  <si>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</si>
  <si>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</si>
  <si>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</si>
  <si>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</si>
  <si>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</si>
  <si>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</si>
  <si>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</si>
  <si>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</si>
  <si>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</si>
  <si>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</si>
  <si>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</si>
  <si>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</si>
  <si>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</si>
  <si>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</si>
  <si>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</si>
  <si>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</si>
  <si>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</si>
  <si>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</si>
  <si>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</si>
  <si>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</si>
  <si>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</si>
  <si>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</si>
  <si>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</si>
  <si>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</si>
  <si>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</si>
  <si>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</si>
  <si>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</si>
  <si>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</si>
  <si>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</si>
  <si>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</si>
  <si>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</si>
  <si>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</si>
  <si>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</si>
  <si>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</si>
  <si>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</si>
  <si>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</si>
  <si>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</si>
  <si>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</si>
  <si>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</si>
  <si>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</si>
  <si>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</si>
  <si>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</si>
  <si>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</si>
  <si>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</si>
  <si>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</si>
  <si>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</si>
  <si>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</si>
  <si>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</si>
  <si>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</si>
  <si>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</si>
  <si>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</si>
  <si>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</si>
  <si>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</si>
  <si>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</si>
  <si>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</si>
  <si>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</si>
  <si>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</si>
  <si>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</si>
  <si>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</si>
  <si>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</si>
  <si>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</si>
  <si>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</si>
  <si>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</si>
  <si>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</si>
  <si>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</si>
  <si>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</si>
  <si>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</si>
  <si>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</si>
  <si>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</si>
  <si>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</si>
  <si>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</si>
  <si>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</si>
  <si>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</si>
  <si>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</si>
  <si>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</si>
  <si>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</si>
  <si>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</si>
  <si>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</si>
  <si>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</si>
  <si>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</si>
  <si>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</si>
  <si>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</si>
  <si>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</si>
  <si>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</si>
  <si>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</si>
  <si>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</si>
  <si>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</si>
  <si>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</si>
  <si>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</si>
  <si>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</si>
  <si>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</si>
  <si>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</si>
  <si>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</si>
  <si>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</si>
  <si>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</si>
  <si>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</si>
  <si>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</si>
  <si>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</si>
  <si>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</si>
  <si>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</si>
  <si>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</si>
  <si>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</si>
  <si>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</si>
  <si>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</si>
  <si>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</si>
  <si>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</si>
  <si>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</si>
  <si>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</si>
  <si>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</si>
  <si>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</si>
  <si>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</si>
  <si>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</si>
  <si>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</si>
  <si>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</si>
  <si>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</si>
  <si>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</si>
  <si>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</si>
  <si>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</si>
  <si>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</si>
  <si>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</si>
  <si>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</si>
  <si>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</si>
  <si>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</si>
  <si>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</si>
  <si>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</si>
  <si>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</si>
  <si>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</si>
  <si>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</si>
  <si>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</si>
  <si>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</si>
  <si>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</si>
  <si>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</si>
  <si>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</si>
  <si>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</si>
  <si>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</si>
  <si>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</si>
  <si>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</si>
  <si>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</si>
  <si>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</si>
  <si>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</si>
  <si>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</si>
  <si>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</si>
  <si>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</si>
  <si>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</si>
  <si>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</si>
  <si>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</si>
  <si>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</si>
  <si>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</si>
  <si>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</si>
  <si>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</si>
  <si>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</si>
  <si>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</si>
  <si>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</si>
  <si>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</si>
  <si>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</si>
  <si>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</si>
  <si>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</si>
  <si>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</si>
  <si>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</si>
  <si>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</si>
  <si>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</si>
  <si>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</si>
  <si>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</si>
  <si>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</si>
  <si>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</si>
  <si>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</si>
  <si>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</si>
  <si>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</si>
  <si>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</si>
  <si>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</si>
  <si>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</si>
  <si>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</si>
  <si>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</si>
  <si>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</si>
  <si>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</si>
  <si>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</si>
  <si>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</si>
  <si>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</si>
  <si>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</si>
  <si>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</si>
  <si>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</si>
  <si>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</si>
  <si>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</si>
  <si>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</si>
  <si>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</si>
  <si>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</si>
  <si>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</si>
  <si>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</si>
  <si>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</si>
  <si>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</si>
  <si>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</si>
  <si>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</si>
  <si>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</si>
  <si>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</si>
  <si>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</si>
  <si>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</si>
  <si>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</si>
  <si>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</si>
  <si>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</si>
  <si>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</si>
  <si>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</si>
  <si>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</si>
  <si>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</si>
  <si>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</si>
  <si>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</si>
  <si>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</si>
  <si>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</si>
  <si>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</si>
  <si>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</si>
  <si>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</si>
  <si>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</si>
  <si>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</si>
  <si>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</si>
  <si>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</si>
  <si>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</si>
  <si>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</si>
  <si>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</si>
  <si>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</si>
  <si>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</si>
  <si>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</si>
  <si>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</si>
  <si>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</si>
  <si>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</si>
  <si>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</si>
  <si>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</si>
  <si>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</si>
  <si>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</si>
  <si>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</si>
  <si>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</si>
  <si>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</si>
  <si>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</si>
  <si>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</si>
  <si>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</si>
  <si>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</si>
  <si>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</si>
  <si>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</si>
  <si>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</si>
  <si>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</si>
  <si>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</si>
  <si>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</si>
  <si>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</si>
  <si>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</si>
  <si>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</si>
  <si>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</si>
  <si>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</si>
  <si>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</si>
  <si>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</si>
  <si>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</si>
  <si>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</si>
  <si>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</si>
  <si>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</si>
  <si>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</si>
  <si>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</si>
  <si>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</si>
  <si>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</si>
  <si>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</si>
  <si>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</si>
  <si>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</si>
  <si>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</si>
  <si>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</si>
  <si>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</si>
  <si>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</si>
  <si>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</si>
  <si>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</si>
  <si>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</si>
  <si>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</si>
  <si>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</si>
  <si>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</si>
  <si>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</si>
  <si>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</si>
  <si>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</si>
  <si>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</si>
  <si>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</si>
  <si>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</si>
  <si>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</si>
  <si>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</si>
  <si>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</si>
  <si>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</si>
  <si>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</si>
  <si>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</si>
  <si>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</si>
  <si>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</si>
  <si>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</si>
  <si>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</si>
  <si>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</si>
  <si>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</si>
  <si>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</si>
  <si>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</si>
  <si>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</si>
  <si>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</si>
  <si>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</si>
  <si>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</si>
  <si>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</si>
  <si>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</si>
  <si>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</si>
  <si>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</si>
  <si>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</si>
  <si>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</si>
  <si>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</si>
  <si>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</si>
  <si>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</si>
  <si>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</si>
  <si>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</si>
  <si>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</si>
  <si>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</si>
  <si>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</si>
  <si>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</si>
  <si>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</si>
  <si>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</si>
  <si>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</si>
  <si>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</si>
  <si>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</si>
  <si>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</si>
  <si>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</si>
  <si>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</si>
  <si>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</si>
  <si>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</si>
  <si>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</si>
  <si>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</si>
  <si>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</si>
  <si>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</si>
  <si>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</si>
  <si>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</si>
  <si>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</si>
  <si>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</si>
  <si>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</si>
  <si>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</si>
  <si>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</si>
  <si>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</si>
  <si>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</si>
  <si>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</si>
  <si>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</si>
  <si>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</si>
  <si>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</si>
  <si>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</si>
  <si>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</si>
  <si>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</si>
  <si>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</si>
  <si>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</si>
  <si>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</si>
  <si>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</si>
  <si>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</si>
  <si>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</si>
  <si>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</si>
  <si>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</si>
  <si>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</si>
  <si>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</si>
  <si>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</si>
  <si>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</si>
  <si>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</si>
  <si>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</si>
  <si>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</si>
  <si>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</si>
  <si>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</si>
  <si>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</si>
  <si>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</si>
  <si>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</si>
  <si>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</si>
  <si>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</si>
  <si>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</si>
  <si>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</si>
  <si>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</si>
  <si>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</si>
  <si>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</si>
  <si>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</si>
  <si>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</si>
  <si>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</si>
  <si>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</si>
  <si>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</si>
  <si>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</si>
  <si>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</si>
  <si>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</si>
  <si>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</si>
  <si>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</si>
  <si>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</si>
  <si>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</si>
  <si>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</si>
  <si>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</si>
  <si>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</si>
  <si>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</si>
  <si>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</si>
  <si>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</si>
  <si>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</si>
  <si>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</si>
  <si>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</si>
  <si>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</si>
  <si>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</si>
  <si>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</si>
  <si>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</si>
  <si>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</si>
  <si>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</si>
  <si>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</si>
  <si>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</si>
  <si>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</si>
  <si>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</si>
  <si>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</si>
  <si>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</si>
  <si>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</si>
  <si>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</si>
  <si>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</si>
  <si>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</si>
  <si>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</si>
  <si>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</si>
  <si>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</si>
  <si>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</si>
  <si>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</si>
  <si>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</si>
  <si>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</si>
  <si>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</si>
  <si>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</si>
  <si>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</si>
  <si>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</si>
  <si>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</si>
  <si>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</si>
  <si>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</si>
  <si>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</si>
  <si>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</si>
  <si>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</si>
  <si>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</si>
  <si>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</si>
  <si>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</si>
  <si>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</si>
  <si>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</si>
  <si>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</si>
  <si>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</si>
  <si>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</si>
  <si>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</si>
  <si>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</si>
  <si>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</si>
  <si>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</si>
  <si>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</si>
  <si>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</si>
  <si>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</si>
  <si>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</si>
  <si>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</si>
  <si>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</si>
  <si>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</si>
  <si>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</si>
  <si>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</si>
  <si>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</si>
  <si>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</si>
  <si>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</si>
  <si>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</si>
  <si>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</si>
  <si>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</si>
  <si>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</si>
  <si>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</si>
  <si>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</si>
  <si>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</si>
  <si>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</si>
  <si>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</si>
  <si>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</si>
  <si>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</si>
  <si>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</si>
  <si>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</si>
  <si>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</si>
  <si>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</si>
  <si>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</si>
  <si>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</si>
  <si>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</si>
  <si>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</si>
  <si>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</si>
  <si>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</si>
  <si>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</si>
  <si>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</si>
  <si>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</si>
  <si>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</si>
  <si>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</si>
  <si>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</si>
  <si>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</si>
  <si>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</si>
  <si>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</si>
  <si>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</si>
  <si>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</si>
  <si>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</si>
  <si>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</si>
  <si>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</si>
  <si>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</si>
  <si>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</si>
  <si>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</si>
  <si>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</si>
  <si>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</si>
  <si>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</si>
  <si>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</si>
  <si>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</si>
  <si>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</si>
  <si>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</si>
  <si>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</si>
  <si>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</si>
  <si>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</si>
  <si>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</si>
  <si>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</si>
  <si>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</si>
  <si>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</si>
  <si>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</si>
  <si>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</si>
  <si>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</si>
  <si>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</si>
  <si>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</si>
  <si>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</si>
  <si>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</si>
  <si>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</si>
  <si>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</si>
  <si>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</si>
  <si>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</si>
  <si>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</si>
  <si>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</si>
  <si>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</si>
  <si>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</si>
  <si>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</si>
  <si>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</si>
  <si>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</si>
  <si>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</si>
  <si>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</si>
  <si>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</si>
  <si>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</si>
  <si>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</si>
  <si>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</si>
  <si>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</si>
  <si>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</si>
  <si>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</si>
  <si>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</si>
  <si>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</si>
  <si>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</si>
  <si>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</si>
  <si>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</si>
  <si>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</si>
  <si>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</si>
  <si>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</si>
  <si>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</si>
  <si>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</si>
  <si>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</si>
  <si>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</si>
  <si>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</si>
  <si>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</si>
  <si>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</si>
  <si>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</si>
  <si>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</si>
  <si>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</si>
  <si>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</si>
  <si>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</si>
  <si>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</si>
  <si>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</si>
  <si>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</si>
  <si>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</si>
  <si>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</si>
  <si>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</si>
  <si>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</si>
  <si>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</si>
  <si>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</si>
  <si>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</si>
  <si>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</si>
  <si>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</si>
  <si>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</si>
  <si>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</si>
  <si>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</si>
  <si>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</si>
  <si>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</si>
  <si>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</si>
  <si>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</si>
  <si>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</si>
  <si>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</si>
  <si>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</si>
  <si>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</si>
  <si>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</si>
  <si>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</si>
  <si>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</si>
  <si>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</si>
  <si>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</si>
  <si>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</si>
  <si>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</si>
  <si>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</si>
  <si>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</si>
  <si>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</si>
  <si>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</si>
  <si>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</si>
  <si>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</si>
  <si>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</si>
  <si>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</si>
  <si>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</si>
  <si>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</si>
  <si>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</si>
  <si>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</si>
  <si>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</si>
  <si>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</si>
  <si>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</si>
  <si>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</si>
  <si>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</si>
  <si>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</si>
  <si>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</si>
  <si>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</si>
  <si>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</si>
  <si>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</si>
  <si>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</si>
  <si>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</si>
  <si>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</si>
  <si>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</si>
  <si>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</si>
  <si>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</si>
  <si>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</si>
  <si>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</si>
  <si>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</si>
  <si>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</si>
  <si>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</si>
  <si>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</si>
  <si>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</si>
  <si>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</si>
  <si>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</si>
  <si>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</si>
  <si>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</si>
  <si>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</si>
  <si>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</si>
  <si>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</si>
  <si>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</si>
  <si>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</si>
  <si>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</si>
  <si>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</si>
  <si>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</si>
  <si>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</si>
  <si>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</si>
  <si>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</si>
  <si>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</si>
  <si>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</si>
  <si>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</si>
  <si>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</si>
  <si>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</si>
  <si>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</si>
  <si>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</si>
  <si>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</si>
  <si>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</si>
  <si>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</si>
  <si>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</si>
  <si>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</si>
  <si>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</si>
  <si>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</si>
  <si>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</si>
  <si>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</si>
  <si>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</si>
  <si>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</si>
  <si>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</si>
  <si>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</si>
  <si>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</si>
  <si>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</si>
  <si>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</si>
  <si>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</si>
  <si>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</si>
  <si>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</si>
  <si>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</si>
  <si>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</si>
  <si>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</si>
  <si>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</si>
  <si>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</si>
  <si>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</si>
  <si>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</si>
  <si>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</si>
  <si>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</si>
  <si>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</si>
  <si>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</si>
  <si>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</si>
  <si>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</si>
  <si>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</si>
  <si>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</si>
  <si>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</si>
  <si>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</si>
  <si>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</si>
  <si>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</si>
  <si>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</si>
  <si>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</si>
  <si>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</si>
  <si>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</si>
  <si>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</si>
  <si>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</si>
  <si>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</si>
  <si>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</si>
  <si>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</si>
  <si>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</si>
  <si>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</si>
  <si>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</si>
  <si>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</si>
  <si>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</si>
  <si>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</si>
  <si>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</si>
  <si>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</si>
  <si>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</si>
  <si>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</si>
  <si>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</si>
  <si>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</si>
  <si>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</si>
  <si>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</si>
  <si>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</si>
  <si>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</si>
  <si>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</si>
  <si>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</si>
  <si>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</si>
  <si>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</si>
  <si>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</si>
  <si>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</si>
  <si>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</si>
  <si>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</si>
  <si>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</si>
  <si>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</si>
  <si>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</si>
  <si>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</si>
  <si>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</si>
  <si>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</si>
  <si>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</si>
  <si>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</si>
  <si>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</si>
  <si>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</si>
  <si>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</si>
  <si>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</si>
  <si>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</si>
  <si>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</si>
  <si>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</si>
  <si>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</si>
  <si>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</si>
  <si>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</si>
  <si>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</si>
  <si>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</si>
  <si>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</si>
  <si>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</si>
  <si>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</si>
  <si>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</si>
  <si>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</si>
  <si>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</si>
  <si>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</si>
  <si>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</si>
  <si>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</si>
  <si>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</si>
  <si>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</si>
  <si>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</si>
  <si>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</si>
  <si>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</si>
  <si>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</si>
  <si>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</si>
  <si>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</si>
  <si>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</si>
  <si>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</si>
  <si>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</si>
  <si>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</si>
  <si>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</si>
  <si>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</si>
  <si>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</si>
  <si>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</si>
  <si>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</si>
  <si>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</si>
  <si>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</si>
  <si>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</si>
  <si>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</si>
  <si>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</si>
  <si>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</si>
  <si>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</si>
  <si>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</si>
  <si>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</si>
  <si>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</si>
  <si>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</si>
  <si>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</si>
  <si>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</si>
  <si>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</si>
  <si>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</si>
  <si>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</si>
  <si>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</si>
  <si>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</si>
  <si>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</si>
  <si>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</si>
  <si>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</si>
  <si>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</si>
  <si>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</si>
  <si>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</si>
  <si>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</si>
  <si>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</si>
  <si>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</si>
  <si>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</si>
  <si>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</si>
  <si>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</si>
  <si>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</si>
  <si>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</si>
  <si>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</si>
  <si>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</si>
  <si>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</si>
  <si>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</si>
  <si>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</si>
  <si>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</si>
  <si>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</si>
  <si>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</si>
  <si>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</si>
  <si>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</si>
  <si>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</si>
  <si>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</si>
  <si>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</si>
  <si>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</si>
  <si>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</si>
  <si>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</si>
  <si>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</si>
  <si>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</si>
  <si>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</si>
  <si>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</si>
  <si>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</si>
  <si>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</si>
  <si>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</si>
  <si>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</si>
  <si>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</si>
  <si>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</si>
  <si>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</si>
  <si>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</si>
  <si>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</si>
  <si>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</si>
  <si>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</si>
  <si>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</si>
  <si>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</si>
  <si>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</si>
  <si>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</si>
  <si>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</si>
  <si>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</si>
  <si>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</si>
  <si>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</si>
  <si>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</si>
  <si>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</si>
  <si>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</si>
  <si>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</si>
  <si>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</si>
  <si>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</si>
  <si>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</si>
  <si>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</si>
  <si>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</si>
  <si>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</si>
  <si>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</si>
  <si>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</si>
  <si>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</si>
  <si>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</si>
  <si>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</si>
  <si>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</si>
  <si>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</si>
  <si>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</si>
  <si>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</si>
  <si>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</si>
  <si>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</si>
  <si>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</si>
  <si>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</si>
  <si>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</si>
  <si>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</si>
  <si>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</si>
  <si>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</si>
  <si>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</si>
  <si>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</si>
  <si>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</si>
  <si>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</si>
  <si>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</si>
  <si>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</si>
  <si>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</si>
  <si>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</si>
  <si>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</si>
  <si>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</si>
  <si>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</si>
  <si>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</si>
  <si>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</si>
  <si>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</si>
  <si>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</si>
  <si>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</si>
  <si>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</si>
  <si>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</si>
  <si>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</si>
  <si>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</si>
  <si>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</si>
  <si>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</si>
  <si>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</si>
  <si>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</si>
  <si>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</si>
  <si>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</si>
  <si>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</si>
  <si>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</si>
  <si>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</si>
  <si>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</si>
  <si>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</si>
  <si>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</si>
  <si>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</si>
  <si>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</si>
  <si>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</si>
  <si>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</si>
  <si>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</si>
  <si>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</si>
  <si>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</si>
  <si>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</si>
  <si>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</si>
  <si>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</si>
  <si>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</si>
  <si>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</si>
  <si>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</si>
  <si>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</si>
  <si>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</si>
  <si>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</si>
  <si>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</si>
  <si>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</si>
  <si>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</si>
  <si>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</si>
  <si>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</si>
  <si>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</si>
  <si>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</si>
  <si>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</si>
  <si>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</si>
  <si>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</si>
  <si>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</si>
  <si>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</si>
  <si>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</si>
  <si>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</si>
  <si>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</si>
  <si>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</si>
  <si>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</si>
  <si>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</si>
  <si>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</si>
  <si>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</si>
  <si>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</si>
  <si>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</si>
  <si>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</si>
  <si>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</si>
  <si>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</si>
  <si>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</si>
  <si>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</si>
  <si>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</si>
  <si>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</si>
  <si>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</si>
  <si>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</si>
  <si>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</si>
  <si>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</si>
  <si>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</si>
  <si>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</si>
  <si>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</si>
  <si>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</si>
  <si>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</si>
  <si>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</si>
  <si>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</si>
  <si>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</si>
  <si>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</si>
  <si>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</si>
  <si>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</si>
  <si>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</si>
  <si>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</si>
  <si>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</si>
  <si>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</si>
  <si>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</si>
  <si>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</si>
  <si>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</si>
  <si>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</si>
  <si>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</si>
  <si>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</si>
  <si>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</si>
  <si>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</si>
  <si>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</si>
  <si>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</si>
  <si>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</si>
  <si>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</si>
  <si>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</si>
  <si>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</si>
  <si>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</si>
  <si>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</si>
  <si>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</si>
  <si>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</si>
  <si>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</si>
  <si>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</si>
  <si>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</si>
  <si>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</si>
  <si>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</si>
  <si>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</si>
  <si>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</si>
  <si>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</si>
  <si>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</si>
  <si>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</si>
  <si>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</si>
  <si>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</si>
  <si>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</si>
  <si>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</si>
  <si>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</si>
  <si>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</si>
  <si>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</si>
  <si>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</si>
  <si>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</si>
  <si>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</si>
  <si>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</si>
  <si>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</si>
  <si>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</si>
  <si>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</si>
  <si>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</si>
  <si>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</si>
  <si>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</si>
  <si>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</si>
  <si>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</si>
  <si>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</si>
  <si>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</si>
  <si>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</si>
  <si>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</si>
  <si>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</si>
  <si>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</si>
  <si>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</si>
  <si>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</si>
  <si>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</si>
  <si>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</si>
  <si>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</si>
  <si>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</si>
  <si>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</si>
  <si>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</si>
  <si>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</si>
  <si>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</si>
  <si>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</si>
  <si>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</si>
  <si>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</si>
  <si>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</si>
  <si>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</si>
  <si>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</si>
  <si>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</si>
  <si>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</si>
  <si>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</si>
  <si>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</si>
  <si>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</si>
  <si>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</si>
  <si>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</si>
  <si>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</si>
  <si>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</si>
  <si>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</si>
  <si>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</si>
  <si>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</si>
  <si>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</si>
  <si>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</si>
  <si>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</si>
  <si>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</si>
  <si>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</si>
  <si>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</si>
  <si>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</si>
  <si>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</si>
  <si>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</si>
  <si>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</si>
  <si>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</si>
  <si>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</si>
  <si>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</si>
  <si>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</si>
  <si>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</si>
  <si>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</si>
  <si>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</si>
  <si>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</si>
  <si>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</si>
  <si>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</si>
  <si>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</si>
  <si>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</si>
  <si>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</si>
  <si>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</si>
  <si>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</si>
  <si>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</si>
  <si>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</si>
  <si>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</si>
  <si>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</si>
  <si>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</si>
  <si>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</si>
  <si>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</si>
  <si>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</si>
  <si>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</si>
  <si>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</si>
  <si>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</si>
  <si>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</si>
  <si>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</si>
  <si>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</si>
  <si>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</si>
  <si>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</si>
  <si>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</si>
  <si>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</si>
  <si>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</si>
  <si>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</si>
  <si>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</si>
  <si>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</si>
  <si>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</si>
  <si>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</si>
  <si>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</si>
  <si>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</si>
  <si>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</si>
  <si>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</si>
  <si>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</si>
  <si>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</si>
  <si>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</si>
  <si>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</si>
  <si>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</si>
  <si>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</si>
  <si>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</si>
  <si>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</si>
  <si>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</si>
  <si>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</si>
  <si>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</si>
  <si>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</si>
  <si>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</si>
  <si>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</si>
  <si>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</si>
  <si>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</si>
  <si>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</si>
  <si>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</si>
  <si>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</si>
  <si>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</si>
  <si>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</si>
  <si>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</si>
  <si>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</si>
  <si>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</si>
  <si>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</si>
  <si>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</si>
  <si>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</si>
  <si>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</si>
  <si>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</si>
  <si>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</si>
  <si>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</si>
  <si>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</si>
  <si>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</si>
  <si>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</si>
  <si>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</si>
  <si>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</si>
  <si>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</si>
  <si>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</si>
  <si>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</si>
  <si>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</si>
  <si>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</si>
  <si>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</si>
  <si>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</si>
  <si>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</si>
  <si>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</si>
  <si>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</si>
  <si>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</si>
  <si>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</si>
  <si>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</si>
  <si>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</si>
  <si>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</si>
  <si>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</si>
  <si>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</si>
  <si>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</si>
  <si>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</si>
  <si>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</si>
  <si>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</si>
  <si>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</si>
  <si>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</si>
  <si>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</si>
  <si>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</si>
  <si>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</si>
  <si>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</si>
  <si>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</si>
  <si>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</si>
  <si>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</si>
  <si>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</si>
  <si>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</si>
  <si>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</si>
  <si>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</si>
  <si>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</si>
  <si>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</si>
  <si>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</si>
  <si>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</si>
  <si>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</si>
  <si>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</si>
  <si>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</si>
  <si>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</si>
  <si>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</si>
  <si>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</si>
  <si>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</si>
  <si>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</si>
  <si>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</si>
  <si>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</si>
  <si>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</si>
  <si>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</si>
  <si>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</si>
  <si>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</si>
  <si>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</si>
  <si>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</si>
  <si>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</si>
  <si>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</si>
  <si>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</si>
  <si>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</si>
  <si>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</si>
  <si>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</si>
  <si>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</si>
  <si>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</si>
  <si>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</si>
  <si>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</si>
  <si>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</si>
  <si>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</si>
  <si>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</si>
  <si>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</si>
  <si>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</si>
  <si>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</si>
  <si>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</si>
  <si>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</si>
  <si>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</si>
  <si>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</si>
  <si>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</si>
  <si>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</si>
  <si>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</si>
  <si>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</si>
  <si>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</si>
  <si>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</si>
  <si>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</si>
  <si>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</si>
  <si>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</si>
  <si>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</si>
  <si>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</si>
  <si>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</si>
  <si>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</si>
  <si>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</si>
  <si>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</si>
  <si>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</si>
  <si>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</si>
  <si>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</si>
  <si>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</si>
  <si>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</si>
  <si>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</si>
  <si>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</si>
  <si>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</si>
  <si>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</si>
  <si>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</si>
  <si>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</si>
  <si>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</si>
  <si>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</si>
  <si>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</si>
  <si>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</si>
  <si>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</si>
  <si>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</si>
  <si>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</si>
  <si>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</si>
  <si>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</si>
  <si>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</si>
  <si>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</si>
  <si>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</si>
  <si>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</si>
  <si>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</si>
  <si>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</si>
  <si>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</si>
  <si>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</si>
  <si>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</si>
  <si>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</si>
  <si>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</si>
  <si>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</si>
  <si>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</si>
  <si>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</si>
  <si>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</si>
  <si>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</si>
  <si>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</si>
  <si>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</si>
  <si>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</si>
  <si>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</si>
  <si>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</si>
  <si>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</si>
  <si>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</si>
  <si>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</si>
  <si>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</si>
  <si>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</si>
  <si>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</si>
  <si>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</si>
  <si>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</si>
  <si>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</si>
  <si>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</si>
  <si>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</si>
  <si>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</si>
  <si>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</si>
  <si>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</si>
  <si>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</si>
  <si>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</si>
  <si>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</si>
  <si>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</si>
  <si>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</si>
  <si>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</si>
  <si>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</si>
  <si>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</si>
  <si>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</si>
  <si>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</si>
  <si>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</si>
  <si>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</si>
  <si>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</si>
  <si>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</si>
  <si>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</si>
  <si>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</si>
  <si>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</si>
  <si>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</si>
  <si>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</si>
  <si>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</si>
  <si>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</si>
  <si>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</si>
  <si>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</si>
  <si>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</si>
  <si>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</si>
  <si>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</si>
  <si>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</si>
  <si>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</si>
  <si>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</si>
  <si>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</si>
  <si>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</si>
  <si>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</si>
  <si>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</si>
  <si>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</si>
  <si>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</si>
  <si>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</si>
  <si>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</si>
  <si>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</si>
  <si>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</si>
  <si>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</si>
  <si>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</si>
  <si>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</si>
  <si>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</si>
  <si>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</si>
  <si>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</si>
  <si>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</si>
  <si>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</si>
  <si>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</si>
  <si>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</si>
  <si>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</si>
  <si>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</si>
  <si>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</si>
  <si>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</si>
  <si>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</si>
  <si>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</si>
  <si>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</si>
  <si>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</si>
  <si>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</si>
  <si>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</si>
  <si>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</si>
  <si>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</si>
  <si>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</si>
  <si>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</si>
  <si>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</si>
  <si>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</si>
  <si>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</si>
  <si>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</si>
  <si>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</si>
  <si>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</si>
  <si>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</si>
  <si>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</si>
  <si>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</si>
  <si>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</si>
  <si>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</si>
  <si>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</si>
  <si>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</si>
  <si>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</si>
  <si>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</si>
  <si>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</si>
  <si>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</si>
  <si>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</si>
  <si>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</si>
  <si>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</si>
  <si>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</si>
  <si>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</si>
  <si>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</si>
  <si>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</si>
  <si>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</si>
  <si>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</si>
  <si>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</si>
  <si>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</si>
  <si>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</si>
  <si>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</si>
  <si>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</si>
  <si>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</si>
  <si>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</si>
  <si>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</si>
  <si>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</si>
  <si>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</si>
  <si>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</si>
  <si>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</si>
  <si>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</si>
  <si>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</si>
  <si>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</si>
  <si>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</si>
  <si>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</si>
  <si>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</si>
  <si>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</si>
  <si>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</si>
  <si>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</si>
  <si>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</si>
  <si>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</si>
  <si>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</si>
  <si>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</si>
  <si>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</si>
  <si>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</si>
  <si>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</si>
  <si>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</si>
  <si>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</si>
  <si>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</si>
  <si>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</si>
  <si>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</si>
  <si>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</si>
  <si>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</si>
  <si>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</si>
  <si>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</si>
  <si>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</si>
  <si>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</si>
  <si>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</si>
  <si>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</si>
  <si>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</si>
  <si>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</si>
  <si>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</si>
  <si>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</si>
  <si>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</si>
  <si>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</si>
  <si>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</si>
  <si>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</si>
  <si>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</si>
  <si>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</si>
  <si>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</si>
  <si>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</si>
  <si>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</si>
  <si>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</si>
  <si>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</si>
  <si>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</si>
  <si>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</si>
  <si>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</si>
  <si>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</si>
  <si>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</si>
  <si>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</si>
  <si>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</si>
  <si>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</si>
  <si>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</si>
  <si>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</si>
  <si>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</si>
  <si>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</si>
  <si>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</si>
  <si>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</si>
  <si>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</si>
  <si>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</si>
  <si>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</si>
  <si>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</si>
  <si>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</si>
  <si>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</si>
  <si>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</si>
  <si>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</si>
  <si>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</si>
  <si>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</si>
  <si>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</si>
  <si>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</si>
  <si>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</si>
  <si>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</si>
  <si>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</si>
  <si>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</si>
  <si>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</si>
  <si>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</si>
  <si>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</si>
  <si>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</si>
  <si>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</si>
  <si>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</si>
  <si>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</si>
  <si>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</si>
  <si>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</si>
  <si>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</si>
  <si>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</si>
  <si>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</si>
  <si>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</si>
  <si>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</si>
  <si>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</si>
  <si>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</si>
  <si>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</si>
  <si>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</si>
  <si>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</si>
  <si>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</si>
  <si>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</si>
  <si>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</si>
  <si>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</si>
  <si>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</si>
  <si>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</si>
  <si>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</si>
  <si>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</si>
  <si>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</si>
  <si>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</si>
  <si>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</si>
  <si>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</si>
  <si>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</si>
  <si>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</si>
  <si>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</si>
  <si>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</si>
  <si>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</si>
  <si>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</si>
  <si>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</si>
  <si>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</si>
  <si>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</si>
  <si>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</si>
  <si>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</si>
  <si>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</si>
  <si>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</si>
  <si>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</si>
  <si>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</si>
  <si>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</si>
  <si>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</si>
  <si>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</si>
  <si>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</si>
  <si>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</si>
  <si>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</si>
  <si>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</si>
  <si>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</si>
  <si>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</si>
  <si>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</si>
  <si>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</si>
  <si>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</si>
  <si>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</si>
  <si>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</si>
  <si>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</si>
  <si>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</si>
  <si>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</si>
  <si>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</si>
  <si>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</si>
  <si>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</si>
  <si>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</si>
  <si>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</si>
  <si>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</si>
  <si>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</si>
  <si>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</si>
  <si>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</si>
  <si>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</si>
  <si>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</si>
  <si>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</si>
  <si>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</si>
  <si>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</si>
  <si>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</si>
  <si>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</si>
  <si>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</si>
  <si>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</si>
  <si>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</si>
  <si>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</si>
  <si>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</si>
  <si>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</si>
  <si>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</si>
  <si>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</si>
  <si>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</si>
  <si>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</si>
  <si>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</si>
  <si>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</si>
  <si>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</si>
  <si>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</si>
  <si>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</si>
  <si>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</si>
  <si>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</si>
  <si>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</si>
  <si>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</si>
  <si>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</si>
  <si>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</si>
  <si>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</si>
  <si>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</si>
  <si>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</si>
  <si>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</si>
  <si>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</si>
  <si>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</si>
  <si>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</si>
  <si>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</si>
  <si>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</si>
  <si>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</si>
  <si>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</si>
  <si>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</si>
  <si>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</si>
  <si>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</si>
  <si>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</si>
  <si>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</si>
  <si>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</si>
  <si>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</si>
  <si>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</si>
  <si>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</si>
  <si>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</si>
  <si>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</si>
  <si>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</si>
  <si>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</si>
  <si>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</si>
  <si>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</si>
  <si>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</si>
  <si>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</si>
  <si>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</si>
  <si>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</si>
  <si>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</si>
  <si>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</si>
  <si>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</si>
  <si>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</si>
  <si>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</si>
  <si>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</si>
  <si>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</si>
  <si>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</si>
  <si>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</si>
  <si>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</si>
  <si>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</si>
  <si>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</si>
  <si>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</si>
  <si>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</si>
  <si>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</si>
  <si>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</si>
  <si>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</si>
  <si>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</si>
  <si>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</si>
  <si>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</si>
  <si>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</si>
  <si>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</si>
  <si>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</si>
  <si>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</si>
  <si>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</si>
  <si>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</si>
  <si>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</si>
  <si>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</si>
  <si>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</si>
  <si>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</si>
  <si>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</si>
  <si>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</si>
  <si>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</si>
  <si>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</si>
  <si>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</si>
  <si>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</si>
  <si>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</si>
  <si>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</si>
  <si>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</si>
  <si>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</si>
  <si>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</si>
  <si>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</si>
  <si>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</si>
  <si>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</si>
  <si>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</si>
  <si>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</si>
  <si>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</si>
  <si>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</si>
  <si>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</si>
  <si>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</si>
  <si>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</si>
  <si>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</si>
  <si>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</si>
  <si>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</si>
  <si>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</si>
  <si>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</si>
  <si>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</si>
  <si>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</si>
  <si>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</si>
  <si>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</si>
  <si>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</si>
  <si>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</si>
  <si>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</si>
  <si>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</si>
  <si>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</si>
  <si>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</si>
  <si>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</si>
  <si>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</si>
  <si>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</si>
  <si>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</si>
  <si>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</si>
  <si>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</si>
  <si>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</si>
  <si>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</si>
  <si>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</si>
  <si>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</si>
  <si>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</si>
  <si>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</si>
  <si>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</si>
  <si>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</si>
  <si>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</si>
  <si>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</si>
  <si>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</si>
  <si>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</si>
  <si>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</si>
  <si>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</si>
  <si>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</si>
  <si>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</si>
  <si>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</si>
  <si>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</si>
  <si>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</si>
  <si>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</si>
  <si>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</si>
  <si>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</si>
  <si>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</si>
  <si>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</si>
  <si>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</si>
  <si>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</si>
  <si>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</si>
  <si>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</si>
  <si>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</si>
  <si>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</si>
  <si>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</si>
  <si>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</si>
  <si>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</si>
  <si>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</si>
  <si>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</si>
  <si>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</si>
  <si>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</si>
  <si>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</si>
  <si>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</si>
  <si>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</si>
  <si>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</si>
  <si>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</si>
  <si>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</si>
  <si>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</si>
  <si>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</si>
  <si>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</si>
  <si>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</si>
  <si>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</si>
  <si>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</si>
  <si>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</si>
  <si>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</si>
  <si>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</si>
  <si>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</si>
  <si>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</si>
  <si>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</si>
  <si>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</si>
  <si>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</si>
  <si>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</si>
  <si>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</si>
  <si>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</si>
  <si>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</si>
  <si>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</si>
  <si>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</si>
  <si>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</si>
  <si>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</si>
  <si>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</si>
  <si>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</si>
  <si>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</si>
  <si>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</si>
  <si>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</si>
  <si>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</si>
  <si>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</si>
  <si>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</si>
  <si>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</si>
  <si>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</si>
  <si>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</si>
  <si>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</si>
  <si>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</si>
  <si>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</si>
  <si>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</si>
  <si>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</si>
  <si>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</si>
  <si>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</si>
  <si>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</si>
  <si>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</si>
  <si>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</si>
  <si>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</si>
  <si>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</si>
  <si>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</si>
  <si>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</si>
  <si>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</si>
  <si>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</si>
  <si>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</si>
  <si>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</si>
  <si>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</si>
  <si>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</si>
  <si>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</si>
  <si>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</si>
  <si>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</si>
  <si>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</si>
  <si>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</si>
  <si>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</si>
  <si>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</si>
  <si>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</si>
  <si>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</si>
  <si>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</si>
  <si>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</si>
  <si>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</si>
  <si>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</si>
  <si>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</si>
  <si>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</si>
  <si>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</si>
  <si>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</si>
  <si>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</si>
  <si>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</si>
  <si>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</si>
  <si>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</si>
  <si>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</si>
  <si>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</si>
  <si>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</si>
  <si>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</si>
  <si>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</si>
  <si>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</si>
  <si>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</si>
  <si>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</si>
  <si>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</si>
  <si>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</si>
  <si>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</si>
  <si>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</si>
  <si>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</si>
  <si>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</si>
  <si>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</si>
  <si>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</si>
  <si>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</si>
  <si>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</si>
  <si>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</si>
  <si>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</si>
  <si>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</si>
  <si>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</si>
  <si>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</si>
  <si>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</si>
  <si>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</si>
  <si>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</si>
  <si>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</si>
  <si>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</si>
  <si>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</si>
  <si>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</si>
  <si>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</si>
  <si>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</si>
  <si>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</si>
  <si>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</si>
  <si>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</si>
  <si>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</si>
  <si>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</si>
  <si>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</si>
  <si>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</si>
  <si>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</si>
  <si>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</si>
  <si>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</si>
  <si>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</si>
  <si>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</si>
  <si>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</si>
  <si>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</si>
  <si>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</si>
  <si>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</si>
  <si>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</si>
  <si>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</si>
  <si>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</si>
  <si>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</si>
  <si>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</si>
  <si>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</si>
  <si>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</si>
  <si>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</si>
  <si>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</si>
  <si>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</si>
  <si>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</si>
  <si>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</si>
  <si>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</si>
  <si>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</si>
  <si>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</si>
  <si>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</si>
  <si>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</si>
  <si>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</si>
  <si>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</si>
  <si>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</si>
  <si>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</si>
  <si>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</si>
  <si>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</si>
  <si>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</si>
  <si>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</si>
  <si>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</si>
  <si>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</si>
  <si>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</si>
  <si>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</si>
  <si>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</si>
  <si>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</si>
  <si>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</si>
  <si>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</si>
  <si>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</si>
  <si>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</si>
  <si>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</si>
  <si>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</si>
  <si>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</si>
  <si>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</si>
  <si>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</si>
  <si>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</si>
  <si>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</si>
  <si>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</si>
  <si>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</si>
  <si>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</si>
  <si>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</si>
  <si>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</si>
  <si>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</si>
  <si>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</si>
  <si>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</si>
  <si>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</si>
  <si>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</si>
  <si>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</si>
  <si>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</si>
  <si>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</si>
  <si>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</si>
  <si>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</si>
  <si>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</si>
  <si>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</si>
  <si>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</si>
  <si>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</si>
  <si>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</si>
  <si>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</si>
  <si>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</si>
  <si>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</si>
  <si>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</si>
  <si>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</si>
  <si>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</si>
  <si>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</si>
  <si>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</si>
  <si>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</si>
  <si>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</si>
  <si>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</si>
  <si>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</si>
  <si>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</si>
  <si>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</si>
  <si>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</si>
  <si>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</si>
  <si>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</si>
  <si>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</si>
  <si>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</si>
  <si>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</si>
  <si>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</si>
  <si>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</si>
  <si>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</si>
  <si>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</si>
  <si>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</si>
  <si>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</si>
  <si>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</si>
  <si>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</si>
  <si>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</si>
  <si>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</si>
  <si>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</si>
  <si>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</si>
  <si>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</si>
  <si>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</si>
  <si>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</si>
  <si>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</si>
  <si>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</si>
  <si>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</si>
  <si>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</si>
  <si>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</si>
  <si>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</si>
  <si>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</si>
  <si>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</si>
  <si>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</si>
  <si>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</si>
  <si>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</si>
  <si>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</si>
  <si>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</si>
  <si>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</si>
  <si>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</si>
  <si>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</si>
  <si>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</si>
  <si>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</si>
  <si>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</si>
  <si>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</si>
  <si>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</si>
  <si>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</si>
  <si>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</si>
  <si>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</si>
  <si>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</si>
  <si>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</si>
  <si>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</si>
  <si>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</si>
  <si>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</si>
  <si>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</si>
  <si>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</si>
  <si>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</si>
  <si>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</si>
  <si>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</si>
  <si>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</si>
  <si>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</si>
  <si>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</si>
  <si>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</si>
  <si>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</si>
  <si>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</si>
  <si>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</si>
  <si>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</si>
  <si>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</si>
  <si>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</si>
  <si>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</si>
  <si>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</si>
  <si>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</si>
  <si>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</si>
  <si>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</si>
  <si>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</si>
  <si>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</si>
  <si>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</si>
  <si>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</si>
  <si>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</si>
  <si>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</si>
  <si>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</si>
  <si>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</si>
  <si>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</si>
  <si>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</si>
  <si>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</si>
  <si>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</si>
  <si>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</si>
  <si>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</si>
  <si>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</si>
  <si>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</si>
  <si>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</si>
  <si>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</si>
  <si>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</si>
  <si>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</si>
  <si>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</si>
  <si>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</si>
  <si>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</si>
  <si>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</si>
  <si>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</si>
  <si>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</si>
  <si>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</si>
  <si>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</si>
  <si>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</si>
  <si>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</si>
  <si>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</si>
  <si>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</si>
  <si>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</si>
  <si>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</si>
  <si>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</si>
  <si>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</si>
  <si>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</si>
  <si>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</si>
  <si>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</si>
  <si>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</si>
  <si>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</si>
  <si>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</si>
  <si>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</si>
  <si>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</si>
  <si>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</si>
  <si>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</si>
  <si>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</si>
  <si>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</si>
  <si>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</si>
  <si>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</si>
  <si>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</si>
  <si>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</si>
  <si>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</si>
  <si>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</si>
  <si>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</si>
  <si>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</si>
  <si>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</si>
  <si>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</si>
  <si>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</si>
  <si>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</si>
  <si>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</si>
  <si>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</si>
  <si>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</si>
  <si>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</si>
  <si>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</si>
  <si>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</si>
  <si>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</si>
  <si>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</si>
  <si>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</si>
  <si>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</si>
  <si>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</si>
  <si>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</si>
  <si>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</si>
  <si>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</si>
  <si>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</si>
  <si>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</si>
  <si>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</si>
  <si>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</si>
  <si>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</si>
  <si>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</si>
  <si>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</si>
  <si>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</si>
  <si>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</si>
  <si>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</si>
  <si>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</si>
  <si>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</si>
  <si>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</si>
  <si>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</si>
  <si>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</si>
  <si>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</si>
  <si>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</si>
  <si>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</si>
  <si>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</si>
  <si>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</si>
  <si>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</si>
  <si>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</si>
  <si>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</si>
  <si>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</si>
  <si>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</si>
  <si>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</si>
  <si>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</si>
  <si>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</si>
  <si>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</si>
  <si>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</si>
  <si>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</si>
  <si>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</si>
  <si>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</si>
  <si>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</si>
  <si>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</si>
  <si>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</si>
  <si>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</si>
  <si>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</si>
  <si>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</si>
  <si>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</si>
  <si>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</si>
  <si>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</si>
  <si>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</si>
  <si>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</si>
  <si>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</si>
  <si>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</si>
  <si>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</si>
  <si>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</si>
  <si>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</si>
  <si>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</si>
  <si>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</si>
  <si>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</si>
  <si>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</si>
  <si>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</si>
  <si>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</si>
  <si>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</si>
  <si>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</si>
  <si>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</si>
  <si>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</si>
  <si>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</si>
  <si>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</si>
  <si>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</si>
  <si>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</si>
  <si>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</si>
  <si>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</si>
  <si>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</si>
  <si>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</si>
  <si>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</si>
  <si>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</si>
  <si>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</si>
  <si>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</si>
  <si>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</si>
  <si>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</si>
  <si>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</si>
  <si>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</si>
  <si>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</si>
  <si>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</si>
  <si>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</si>
  <si>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</si>
  <si>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</si>
  <si>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</si>
  <si>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</si>
  <si>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</si>
  <si>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</si>
  <si>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</si>
  <si>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</si>
  <si>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</si>
  <si>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</si>
  <si>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</si>
  <si>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</si>
  <si>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</si>
  <si>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</si>
  <si>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</si>
  <si>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</si>
  <si>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</si>
  <si>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</si>
  <si>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</si>
  <si>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</si>
  <si>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</si>
  <si>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</si>
  <si>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</si>
  <si>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</si>
  <si>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</si>
  <si>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</si>
  <si>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</si>
  <si>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</si>
  <si>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</si>
  <si>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</si>
  <si>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</si>
  <si>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</si>
  <si>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</si>
  <si>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</si>
  <si>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</si>
  <si>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</si>
  <si>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</si>
  <si>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</si>
  <si>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</si>
  <si>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</si>
  <si>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</si>
  <si>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</si>
  <si>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</si>
  <si>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</si>
  <si>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</si>
  <si>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</si>
  <si>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</si>
  <si>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</si>
  <si>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</si>
  <si>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</si>
  <si>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</si>
  <si>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</si>
  <si>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</si>
  <si>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</si>
  <si>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</si>
  <si>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</si>
  <si>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</si>
  <si>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</si>
  <si>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</si>
  <si>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</si>
  <si>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</si>
  <si>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</si>
  <si>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</si>
  <si>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</si>
  <si>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</si>
  <si>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</si>
  <si>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</si>
  <si>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</si>
  <si>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</si>
  <si>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</si>
  <si>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</si>
  <si>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</si>
  <si>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</si>
  <si>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</si>
  <si>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</si>
  <si>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</si>
  <si>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</si>
  <si>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</si>
  <si>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</si>
  <si>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</si>
  <si>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</si>
  <si>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</si>
  <si>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</si>
  <si>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</si>
  <si>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</si>
  <si>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</si>
  <si>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</si>
  <si>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</si>
  <si>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</si>
  <si>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</si>
  <si>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</si>
  <si>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</si>
  <si>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</si>
  <si>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</si>
  <si>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</si>
  <si>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</si>
  <si>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</si>
  <si>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</si>
  <si>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</si>
  <si>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</si>
  <si>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</si>
  <si>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</si>
  <si>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</si>
  <si>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</si>
  <si>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</si>
  <si>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</si>
  <si>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</si>
  <si>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</si>
  <si>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</si>
  <si>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</si>
  <si>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</si>
  <si>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</si>
  <si>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</si>
  <si>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</si>
  <si>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</si>
  <si>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</si>
  <si>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</si>
  <si>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</si>
  <si>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</si>
  <si>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</si>
  <si>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</si>
  <si>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</si>
  <si>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</si>
  <si>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</si>
  <si>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</si>
  <si>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</si>
  <si>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</si>
  <si>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</si>
  <si>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</si>
  <si>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</si>
  <si>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</si>
  <si>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</si>
  <si>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</si>
  <si>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</si>
  <si>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</si>
  <si>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</si>
  <si>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</si>
  <si>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</si>
  <si>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</si>
  <si>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</si>
  <si>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</si>
  <si>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</si>
  <si>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</si>
  <si>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</si>
  <si>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</si>
  <si>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</si>
  <si>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</si>
  <si>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</si>
  <si>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</si>
  <si>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</si>
  <si>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</si>
  <si>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</si>
  <si>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</si>
  <si>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</si>
  <si>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</si>
  <si>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</si>
  <si>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</si>
  <si>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</si>
  <si>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</si>
  <si>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</si>
  <si>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</si>
  <si>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</si>
  <si>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</si>
  <si>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</si>
  <si>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</si>
  <si>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</si>
  <si>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</si>
  <si>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</si>
  <si>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</si>
  <si>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</si>
  <si>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</si>
  <si>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</si>
  <si>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</si>
  <si>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</si>
  <si>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</si>
  <si>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</si>
  <si>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</si>
  <si>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</si>
  <si>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</si>
  <si>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</si>
  <si>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</si>
  <si>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</si>
  <si>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</si>
  <si>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</si>
  <si>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</si>
  <si>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</si>
  <si>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</si>
  <si>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</si>
  <si>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</si>
  <si>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</si>
  <si>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</si>
  <si>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</si>
  <si>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</si>
  <si>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</si>
  <si>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</si>
  <si>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</si>
  <si>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</si>
  <si>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</si>
  <si>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</si>
  <si>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</si>
  <si>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</si>
  <si>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</si>
  <si>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</si>
  <si>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</si>
  <si>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</si>
  <si>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</si>
  <si>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</si>
  <si>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</si>
  <si>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</si>
  <si>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</si>
  <si>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</si>
  <si>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</si>
  <si>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</si>
  <si>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</si>
  <si>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</si>
  <si>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</si>
  <si>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</si>
  <si>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</si>
  <si>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</si>
  <si>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</si>
  <si>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</si>
  <si>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</si>
  <si>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</si>
  <si>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</si>
  <si>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</si>
  <si>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</si>
  <si>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</si>
  <si>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</si>
  <si>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</si>
  <si>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</si>
  <si>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</si>
  <si>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</si>
  <si>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</si>
  <si>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</si>
  <si>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</si>
  <si>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</si>
  <si>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</si>
  <si>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</si>
  <si>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</si>
  <si>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</si>
  <si>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</si>
  <si>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</si>
  <si>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</si>
  <si>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</si>
  <si>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</si>
  <si>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</si>
  <si>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</si>
  <si>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</si>
  <si>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</si>
  <si>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</si>
  <si>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</si>
  <si>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</si>
  <si>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</si>
  <si>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</si>
  <si>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</si>
  <si>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</si>
  <si>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</si>
  <si>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</si>
  <si>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</si>
  <si>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</si>
  <si>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</si>
  <si>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</si>
  <si>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</si>
  <si>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</si>
  <si>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</si>
  <si>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</si>
  <si>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</si>
  <si>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</si>
  <si>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</si>
  <si>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</si>
  <si>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</si>
  <si>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</si>
  <si>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</si>
  <si>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</si>
  <si>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</si>
  <si>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</si>
  <si>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</si>
  <si>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</si>
  <si>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</si>
  <si>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</si>
  <si>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</si>
  <si>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</si>
  <si>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</si>
  <si>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</si>
  <si>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</si>
  <si>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</si>
  <si>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</si>
  <si>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</si>
  <si>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</si>
  <si>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</si>
  <si>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</si>
  <si>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</si>
  <si>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</si>
  <si>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</si>
  <si>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</si>
  <si>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</si>
  <si>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</si>
  <si>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</si>
  <si>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</si>
  <si>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</si>
  <si>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</si>
  <si>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</si>
  <si>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</si>
  <si>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</si>
  <si>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</si>
  <si>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</si>
  <si>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</si>
  <si>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</si>
  <si>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</si>
  <si>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</si>
  <si>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</si>
  <si>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</si>
  <si>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</si>
  <si>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</si>
  <si>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</si>
  <si>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</si>
  <si>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</si>
  <si>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</si>
  <si>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</si>
  <si>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</si>
  <si>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</si>
  <si>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</si>
  <si>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</si>
  <si>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</si>
  <si>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</si>
  <si>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</si>
  <si>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</si>
  <si>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</si>
  <si>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</si>
  <si>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</si>
  <si>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</si>
  <si>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</si>
  <si>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</si>
  <si>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</si>
  <si>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</si>
  <si>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</si>
  <si>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</si>
  <si>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</si>
  <si>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</si>
  <si>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</si>
  <si>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</si>
  <si>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</si>
  <si>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</si>
  <si>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</si>
  <si>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</si>
  <si>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</si>
  <si>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</si>
  <si>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</si>
  <si>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</si>
  <si>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</si>
  <si>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</si>
  <si>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</si>
  <si>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</si>
  <si>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</si>
  <si>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</si>
  <si>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</si>
  <si>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</si>
  <si>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</si>
  <si>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</si>
  <si>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</si>
  <si>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</si>
  <si>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</si>
  <si>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</si>
  <si>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</si>
  <si>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</si>
  <si>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</si>
  <si>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</si>
  <si>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</si>
  <si>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</si>
  <si>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</si>
  <si>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</si>
  <si>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</si>
  <si>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</si>
  <si>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</si>
  <si>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</si>
  <si>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</si>
  <si>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</si>
  <si>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</si>
  <si>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</si>
  <si>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</si>
  <si>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</si>
  <si>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</si>
  <si>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</si>
  <si>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</si>
  <si>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</si>
  <si>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</si>
  <si>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</si>
  <si>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</si>
  <si>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</si>
  <si>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</si>
  <si>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</si>
  <si>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</si>
  <si>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</si>
  <si>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</si>
  <si>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</si>
  <si>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</si>
  <si>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</si>
  <si>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</si>
  <si>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</si>
  <si>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</si>
  <si>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</si>
  <si>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</si>
  <si>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</si>
  <si>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</si>
  <si>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</si>
  <si>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</si>
  <si>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</si>
  <si>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</si>
  <si>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</si>
  <si>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</si>
  <si>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</si>
  <si>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</si>
  <si>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</si>
  <si>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</si>
  <si>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</si>
  <si>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</si>
  <si>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</si>
  <si>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</si>
  <si>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</si>
  <si>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</si>
  <si>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</si>
  <si>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</si>
  <si>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</si>
  <si>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</si>
  <si>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</si>
  <si>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</si>
  <si>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</si>
  <si>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</si>
  <si>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</si>
  <si>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</si>
  <si>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</si>
  <si>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</si>
  <si>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</si>
  <si>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</si>
  <si>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</si>
  <si>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</si>
  <si>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</si>
  <si>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</si>
  <si>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</si>
  <si>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</si>
  <si>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</si>
  <si>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</si>
  <si>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</si>
  <si>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</si>
  <si>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</si>
  <si>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</si>
  <si>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</si>
  <si>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</si>
  <si>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</si>
  <si>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</si>
  <si>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</si>
  <si>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</si>
  <si>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</si>
  <si>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</si>
  <si>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</si>
  <si>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</si>
  <si>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</si>
  <si>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</si>
  <si>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</si>
  <si>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</si>
  <si>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</si>
  <si>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</si>
  <si>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</si>
  <si>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</si>
  <si>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</si>
  <si>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</si>
  <si>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</si>
  <si>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</si>
  <si>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</si>
  <si>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</si>
  <si>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</si>
  <si>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</si>
  <si>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</si>
  <si>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</si>
  <si>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</si>
  <si>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</si>
  <si>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</si>
  <si>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</si>
  <si>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</si>
  <si>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</si>
  <si>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</si>
  <si>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</si>
  <si>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</si>
  <si>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</si>
  <si>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</si>
  <si>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</si>
  <si>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</si>
  <si>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</si>
  <si>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</si>
  <si>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</si>
  <si>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</si>
  <si>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</si>
  <si>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</si>
  <si>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</si>
  <si>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</si>
  <si>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</si>
  <si>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</si>
  <si>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</si>
  <si>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</si>
  <si>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</si>
  <si>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</si>
  <si>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</si>
  <si>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</si>
  <si>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</si>
  <si>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</si>
  <si>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</si>
  <si>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</si>
  <si>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</si>
  <si>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</si>
  <si>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</si>
  <si>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</si>
  <si>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</si>
  <si>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</si>
  <si>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</si>
  <si>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</si>
  <si>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</si>
  <si>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</si>
  <si>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</si>
  <si>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</si>
  <si>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</si>
  <si>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</si>
  <si>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</si>
  <si>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</si>
  <si>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</si>
  <si>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</si>
  <si>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</si>
  <si>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</si>
  <si>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</si>
  <si>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</si>
  <si>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</si>
  <si>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</si>
  <si>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</si>
  <si>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</si>
  <si>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</si>
  <si>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</si>
  <si>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</si>
  <si>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</si>
  <si>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</si>
  <si>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</si>
  <si>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</si>
  <si>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</si>
  <si>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</si>
  <si>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</si>
  <si>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</si>
  <si>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</si>
  <si>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</si>
  <si>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</si>
  <si>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</si>
  <si>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</si>
  <si>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</si>
  <si>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</si>
  <si>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</si>
  <si>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</si>
  <si>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</si>
  <si>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</si>
  <si>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</si>
  <si>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</si>
  <si>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</si>
  <si>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</si>
  <si>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</si>
  <si>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</si>
  <si>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</si>
  <si>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</si>
  <si>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</si>
  <si>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</si>
  <si>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</si>
  <si>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</si>
  <si>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</si>
  <si>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</si>
  <si>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</si>
  <si>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</si>
  <si>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</si>
  <si>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</si>
  <si>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</si>
  <si>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</si>
  <si>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</si>
  <si>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</si>
  <si>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</si>
  <si>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</si>
  <si>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</si>
  <si>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</si>
  <si>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</si>
  <si>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</si>
  <si>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</si>
  <si>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</si>
  <si>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</si>
  <si>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</si>
  <si>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</si>
  <si>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</si>
  <si>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</si>
  <si>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</si>
  <si>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</si>
  <si>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</si>
  <si>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</si>
  <si>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</si>
  <si>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</si>
  <si>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</si>
  <si>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</si>
  <si>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</si>
  <si>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</si>
  <si>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</si>
  <si>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</si>
  <si>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</si>
  <si>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</si>
  <si>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</si>
  <si>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</si>
  <si>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</si>
  <si>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</si>
  <si>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</si>
  <si>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</si>
  <si>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</si>
  <si>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</si>
  <si>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</si>
  <si>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</si>
  <si>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</si>
  <si>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</si>
  <si>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</si>
  <si>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</si>
  <si>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</si>
  <si>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</si>
  <si>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</si>
  <si>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</si>
  <si>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</si>
  <si>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</si>
  <si>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</si>
  <si>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</si>
  <si>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</si>
  <si>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</si>
  <si>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</si>
  <si>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</si>
  <si>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</si>
  <si>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</si>
  <si>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</si>
  <si>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</si>
  <si>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</si>
  <si>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</si>
  <si>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</si>
  <si>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</si>
  <si>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</si>
  <si>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</si>
  <si>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</si>
  <si>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</si>
  <si>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</si>
  <si>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</si>
  <si>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</si>
  <si>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</si>
  <si>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</si>
  <si>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</si>
  <si>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</si>
  <si>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</si>
  <si>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</si>
  <si>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</si>
  <si>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</si>
  <si>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</si>
  <si>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</si>
  <si>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</si>
  <si>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</si>
  <si>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</si>
  <si>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</si>
  <si>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</si>
  <si>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</si>
  <si>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</si>
  <si>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</si>
  <si>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</si>
  <si>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</si>
  <si>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</si>
  <si>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</si>
  <si>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</si>
  <si>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</si>
  <si>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</si>
  <si>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</si>
  <si>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</si>
  <si>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</si>
  <si>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</si>
  <si>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</si>
  <si>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</si>
  <si>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</si>
  <si>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</si>
  <si>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</si>
  <si>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</si>
  <si>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</si>
  <si>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</si>
  <si>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</si>
  <si>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</si>
  <si>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</si>
  <si>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</si>
  <si>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</si>
  <si>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</si>
  <si>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</si>
  <si>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</si>
  <si>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</si>
  <si>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</si>
  <si>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</si>
  <si>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</si>
  <si>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</si>
  <si>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</si>
  <si>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</si>
  <si>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</si>
  <si>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</si>
  <si>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</si>
  <si>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</si>
  <si>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</si>
  <si>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</si>
  <si>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</si>
  <si>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</si>
  <si>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</si>
  <si>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</si>
  <si>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</si>
  <si>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</si>
  <si>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</si>
  <si>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</si>
  <si>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</si>
  <si>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</si>
  <si>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</si>
  <si>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</si>
  <si>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</si>
  <si>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</si>
  <si>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</si>
  <si>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</si>
  <si>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</si>
  <si>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</si>
  <si>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</si>
  <si>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</si>
  <si>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</si>
  <si>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</si>
  <si>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</si>
  <si>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</si>
  <si>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</si>
  <si>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</si>
  <si>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</si>
  <si>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</si>
  <si>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</si>
  <si>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</si>
  <si>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</si>
  <si>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</si>
  <si>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</si>
  <si>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</si>
  <si>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</si>
  <si>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</si>
  <si>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</si>
  <si>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</si>
  <si>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</si>
  <si>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</si>
  <si>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</si>
  <si>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</si>
  <si>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</si>
  <si>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</si>
  <si>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</si>
  <si>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</si>
  <si>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</si>
  <si>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</si>
  <si>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</si>
  <si>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</si>
  <si>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</si>
  <si>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</si>
  <si>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</si>
  <si>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</si>
  <si>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</si>
  <si>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</si>
  <si>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</si>
  <si>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</si>
  <si>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</si>
  <si>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</si>
  <si>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</si>
  <si>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</si>
  <si>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</si>
  <si>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</si>
  <si>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</si>
  <si>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</si>
  <si>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</si>
  <si>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</si>
  <si>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</si>
  <si>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</si>
  <si>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</si>
  <si>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</si>
  <si>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</si>
  <si>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</si>
  <si>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</si>
  <si>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</si>
  <si>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</si>
  <si>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</si>
  <si>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</si>
  <si>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</si>
  <si>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</si>
  <si>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</si>
  <si>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</si>
  <si>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</si>
  <si>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</si>
  <si>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</si>
  <si>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</si>
  <si>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</si>
  <si>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</si>
  <si>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</si>
  <si>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</si>
  <si>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</si>
  <si>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</si>
  <si>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</si>
  <si>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</si>
  <si>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</si>
  <si>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</si>
  <si>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</si>
  <si>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</si>
  <si>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</si>
  <si>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</si>
  <si>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</si>
  <si>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</si>
  <si>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</si>
  <si>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</si>
  <si>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</si>
  <si>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</si>
  <si>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</si>
  <si>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</si>
  <si>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</si>
  <si>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</si>
  <si>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</si>
  <si>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</si>
  <si>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</si>
  <si>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</si>
  <si>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</si>
  <si>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</si>
  <si>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</si>
  <si>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</si>
  <si>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</si>
  <si>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</si>
  <si>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</si>
  <si>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</si>
  <si>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</si>
  <si>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</si>
  <si>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</si>
  <si>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</si>
  <si>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</si>
  <si>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</si>
  <si>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</si>
  <si>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</si>
  <si>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</si>
  <si>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</si>
  <si>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</si>
  <si>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</si>
  <si>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</si>
  <si>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</si>
  <si>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</si>
  <si>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</si>
  <si>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</si>
  <si>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</si>
  <si>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</si>
  <si>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</si>
  <si>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</si>
  <si>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</si>
  <si>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</si>
  <si>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</si>
  <si>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</si>
  <si>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</si>
  <si>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</si>
  <si>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</si>
  <si>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</si>
  <si>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</si>
  <si>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</si>
  <si>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</si>
  <si>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</si>
  <si>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</si>
  <si>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</si>
  <si>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</si>
  <si>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</si>
  <si>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</si>
  <si>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</si>
  <si>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</si>
  <si>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</si>
  <si>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</si>
  <si>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</si>
  <si>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</si>
  <si>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</si>
  <si>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</si>
  <si>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</si>
  <si>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</si>
  <si>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</si>
  <si>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</si>
  <si>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</si>
  <si>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</si>
  <si>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</si>
  <si>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</si>
  <si>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</si>
  <si>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</si>
  <si>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</si>
  <si>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</si>
  <si>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</si>
  <si>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</si>
  <si>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</si>
  <si>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</si>
  <si>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</si>
  <si>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</si>
  <si>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</si>
  <si>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</si>
  <si>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</si>
  <si>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</si>
  <si>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</si>
  <si>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</si>
  <si>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</si>
  <si>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</si>
  <si>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</si>
  <si>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</si>
  <si>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</si>
  <si>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</si>
  <si>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</si>
  <si>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</si>
  <si>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</si>
  <si>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</si>
  <si>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</si>
  <si>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</si>
  <si>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</si>
  <si>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</si>
  <si>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</si>
  <si>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</si>
  <si>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</si>
  <si>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</si>
  <si>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</si>
  <si>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</si>
  <si>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</si>
  <si>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</si>
  <si>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</si>
  <si>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</si>
  <si>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</si>
  <si>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</si>
  <si>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</si>
  <si>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</si>
  <si>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</si>
  <si>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</si>
  <si>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</si>
  <si>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</si>
  <si>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</si>
  <si>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</si>
  <si>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</si>
  <si>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</si>
  <si>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</si>
  <si>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</si>
  <si>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</si>
  <si>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</si>
  <si>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</si>
  <si>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</si>
  <si>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</si>
  <si>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</si>
  <si>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</si>
  <si>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</si>
  <si>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</si>
  <si>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</si>
  <si>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</si>
  <si>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</si>
  <si>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</si>
  <si>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</si>
  <si>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</si>
  <si>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</si>
  <si>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</si>
  <si>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</si>
  <si>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</si>
  <si>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</si>
  <si>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</si>
  <si>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</si>
  <si>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</si>
  <si>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</si>
  <si>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</si>
  <si>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</si>
  <si>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</si>
  <si>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</si>
  <si>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</si>
  <si>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</si>
  <si>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</si>
  <si>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</si>
  <si>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</si>
  <si>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</si>
  <si>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</si>
  <si>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</si>
  <si>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</si>
  <si>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</si>
  <si>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</si>
  <si>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</si>
  <si>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</si>
  <si>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</si>
  <si>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</si>
  <si>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</si>
  <si>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</si>
  <si>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</si>
  <si>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</si>
  <si>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</si>
  <si>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</si>
  <si>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</si>
  <si>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</si>
  <si>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</si>
  <si>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</si>
  <si>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</si>
  <si>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</si>
  <si>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</si>
  <si>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</si>
  <si>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</si>
  <si>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</si>
  <si>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</si>
  <si>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</si>
  <si>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</si>
  <si>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</si>
  <si>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</si>
  <si>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</si>
  <si>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</si>
  <si>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</si>
  <si>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</si>
  <si>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</si>
  <si>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</si>
  <si>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</si>
  <si>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</si>
  <si>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</si>
  <si>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</si>
  <si>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</si>
  <si>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</si>
  <si>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</si>
  <si>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</si>
  <si>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</si>
  <si>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</si>
  <si>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</si>
  <si>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</si>
  <si>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</si>
  <si>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</si>
  <si>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</si>
  <si>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</si>
  <si>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</si>
  <si>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</si>
  <si>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</si>
  <si>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</si>
  <si>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</si>
  <si>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</si>
  <si>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</si>
  <si>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</si>
  <si>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</si>
  <si>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</si>
  <si>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</si>
  <si>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</si>
  <si>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</si>
  <si>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</si>
  <si>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</si>
  <si>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</si>
  <si>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</si>
  <si>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</si>
  <si>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</si>
  <si>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</si>
  <si>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</si>
  <si>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</si>
  <si>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</si>
  <si>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</si>
  <si>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</si>
  <si>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</si>
  <si>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</si>
  <si>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</si>
  <si>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</si>
  <si>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</si>
  <si>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</si>
  <si>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</si>
  <si>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</si>
  <si>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</si>
  <si>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</si>
  <si>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</si>
  <si>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</si>
  <si>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</si>
  <si>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</si>
  <si>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</si>
  <si>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</si>
  <si>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</si>
  <si>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</si>
  <si>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</si>
  <si>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</si>
  <si>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</si>
  <si>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</si>
  <si>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</si>
  <si>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</si>
  <si>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</si>
  <si>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</si>
  <si>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</si>
  <si>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</si>
  <si>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</si>
  <si>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</si>
  <si>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</si>
  <si>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</si>
  <si>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</si>
  <si>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</si>
  <si>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</si>
  <si>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</si>
  <si>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</si>
  <si>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</si>
  <si>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</si>
  <si>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</si>
  <si>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</si>
  <si>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</si>
  <si>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</si>
  <si>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</si>
  <si>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</si>
  <si>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</si>
  <si>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</si>
  <si>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</si>
  <si>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</si>
  <si>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</si>
  <si>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</si>
  <si>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</si>
  <si>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</si>
  <si>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</si>
  <si>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</si>
  <si>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</si>
  <si>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</si>
  <si>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</si>
  <si>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</si>
  <si>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</si>
  <si>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</si>
  <si>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</si>
  <si>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</si>
  <si>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</si>
  <si>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</si>
  <si>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</si>
  <si>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</si>
  <si>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</si>
  <si>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</si>
  <si>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</si>
  <si>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</si>
  <si>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</si>
  <si>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</si>
  <si>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</si>
  <si>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</si>
  <si>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</si>
  <si>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</si>
  <si>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</si>
  <si>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</si>
  <si>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</si>
  <si>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</si>
  <si>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</si>
  <si>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</si>
  <si>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</si>
  <si>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</si>
  <si>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</si>
  <si>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</si>
  <si>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</si>
  <si>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</si>
  <si>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</si>
  <si>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</si>
  <si>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</si>
  <si>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</si>
  <si>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</si>
  <si>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</si>
  <si>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</si>
  <si>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</si>
  <si>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</si>
  <si>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</si>
  <si>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</si>
  <si>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</si>
  <si>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</si>
  <si>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</si>
  <si>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</si>
  <si>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</si>
  <si>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</si>
  <si>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</si>
  <si>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</si>
  <si>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</si>
  <si>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</si>
  <si>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</si>
  <si>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</si>
  <si>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</si>
  <si>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</si>
  <si>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</si>
  <si>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</si>
  <si>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</si>
  <si>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</si>
  <si>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</si>
  <si>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</si>
  <si>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</si>
  <si>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</si>
  <si>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</si>
  <si>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</si>
  <si>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</si>
  <si>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</si>
  <si>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</si>
  <si>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</si>
  <si>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</si>
  <si>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</si>
  <si>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</si>
  <si>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</si>
  <si>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</si>
  <si>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</si>
  <si>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</si>
  <si>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</si>
  <si>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</si>
  <si>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</si>
  <si>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</si>
  <si>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</si>
  <si>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</si>
  <si>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</si>
  <si>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</si>
  <si>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</si>
  <si>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</si>
  <si>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</si>
  <si>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</si>
  <si>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</si>
  <si>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</si>
  <si>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</si>
  <si>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</si>
  <si>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</si>
  <si>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</si>
  <si>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</si>
  <si>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</si>
  <si>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</si>
  <si>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</si>
  <si>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</si>
  <si>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</si>
  <si>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</si>
  <si>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</si>
  <si>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</si>
  <si>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</si>
  <si>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</si>
  <si>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</si>
  <si>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</si>
  <si>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</si>
  <si>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</si>
  <si>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</si>
  <si>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</si>
  <si>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</si>
  <si>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</si>
  <si>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</si>
  <si>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</si>
  <si>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</si>
  <si>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</si>
  <si>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</si>
  <si>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</si>
  <si>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</si>
  <si>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</si>
  <si>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</si>
  <si>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</si>
  <si>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</si>
  <si>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</si>
  <si>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</si>
  <si>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</si>
  <si>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</si>
  <si>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</si>
  <si>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</si>
  <si>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</si>
  <si>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</si>
  <si>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</si>
  <si>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</si>
  <si>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</si>
  <si>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</si>
  <si>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</si>
  <si>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</si>
  <si>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</si>
  <si>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</si>
  <si>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</si>
  <si>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</si>
  <si>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</si>
  <si>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</si>
  <si>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</si>
  <si>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</si>
  <si>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</si>
  <si>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</si>
  <si>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</si>
  <si>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</si>
  <si>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</si>
  <si>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</si>
  <si>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</si>
  <si>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</si>
  <si>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</si>
  <si>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</si>
  <si>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</si>
  <si>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</si>
  <si>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</si>
  <si>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</si>
  <si>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</si>
  <si>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</si>
  <si>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</si>
  <si>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</si>
  <si>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</si>
  <si>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</si>
  <si>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</si>
  <si>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</si>
  <si>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</si>
  <si>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</si>
  <si>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</si>
  <si>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</si>
  <si>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</si>
  <si>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</si>
  <si>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</si>
  <si>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</si>
  <si>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</si>
  <si>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</si>
  <si>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</si>
  <si>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</si>
  <si>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</si>
  <si>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</si>
  <si>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</si>
  <si>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</si>
  <si>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</si>
  <si>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</si>
  <si>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</si>
  <si>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</si>
  <si>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</si>
  <si>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</si>
  <si>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</si>
  <si>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</si>
  <si>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</si>
  <si>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</si>
  <si>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</si>
  <si>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</si>
  <si>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</si>
  <si>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</si>
  <si>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</si>
  <si>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</si>
  <si>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</si>
  <si>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</si>
  <si>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</si>
  <si>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</si>
  <si>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</si>
  <si>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</si>
  <si>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</si>
  <si>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</si>
  <si>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</si>
  <si>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</si>
  <si>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</si>
  <si>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</si>
  <si>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</si>
  <si>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</si>
  <si>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</si>
  <si>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</si>
  <si>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</si>
  <si>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</si>
  <si>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</si>
  <si>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</si>
  <si>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</si>
  <si>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</si>
  <si>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</si>
  <si>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</si>
  <si>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</si>
  <si>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</si>
  <si>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</si>
  <si>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</si>
  <si>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</si>
  <si>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</si>
  <si>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</si>
  <si>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</si>
  <si>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</si>
  <si>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</si>
  <si>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</si>
  <si>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</si>
  <si>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</si>
  <si>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</si>
  <si>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</si>
  <si>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</si>
  <si>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</si>
  <si>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</si>
  <si>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</si>
  <si>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</si>
  <si>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</si>
  <si>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</si>
  <si>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</si>
  <si>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</si>
  <si>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</si>
  <si>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</si>
  <si>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</si>
  <si>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</si>
  <si>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</si>
  <si>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</si>
  <si>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</si>
  <si>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</si>
  <si>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</si>
  <si>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</si>
  <si>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</si>
  <si>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</si>
  <si>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</si>
  <si>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</si>
  <si>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</si>
  <si>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</si>
  <si>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</si>
  <si>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</si>
  <si>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</si>
  <si>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</si>
  <si>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</si>
  <si>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</si>
  <si>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</si>
  <si>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</si>
  <si>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</si>
  <si>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</si>
  <si>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</si>
  <si>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</si>
  <si>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</si>
  <si>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</si>
  <si>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</si>
  <si>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</si>
  <si>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</si>
  <si>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</si>
  <si>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</si>
  <si>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</si>
  <si>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</si>
  <si>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</si>
  <si>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</si>
  <si>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</si>
  <si>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</si>
  <si>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</si>
  <si>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</si>
  <si>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</si>
  <si>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</si>
  <si>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</si>
  <si>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</si>
  <si>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</si>
  <si>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</si>
  <si>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</si>
  <si>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</si>
  <si>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</si>
  <si>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</si>
  <si>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</si>
  <si>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</si>
  <si>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</si>
  <si>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</si>
  <si>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</si>
  <si>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</si>
  <si>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</si>
  <si>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</si>
  <si>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</si>
  <si>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</si>
  <si>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</si>
  <si>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</si>
  <si>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</si>
  <si>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</si>
  <si>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</si>
  <si>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</si>
  <si>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</si>
  <si>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</si>
  <si>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</si>
  <si>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</si>
  <si>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</si>
  <si>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</si>
  <si>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</si>
  <si>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</si>
  <si>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</si>
  <si>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</si>
  <si>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</si>
  <si>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</si>
  <si>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</si>
  <si>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</si>
  <si>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</si>
  <si>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</si>
  <si>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</si>
  <si>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</si>
  <si>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</si>
  <si>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</si>
  <si>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</si>
  <si>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</si>
  <si>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</si>
  <si>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</si>
  <si>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</si>
  <si>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</si>
  <si>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</si>
  <si>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</si>
  <si>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</si>
  <si>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</si>
  <si>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</si>
  <si>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</si>
  <si>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</si>
  <si>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</si>
  <si>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</si>
  <si>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</si>
  <si>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</si>
  <si>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</si>
  <si>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</si>
  <si>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</si>
  <si>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</si>
  <si>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</si>
  <si>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</si>
  <si>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</si>
  <si>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</si>
  <si>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</si>
  <si>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</si>
  <si>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</si>
  <si>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</si>
  <si>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</si>
  <si>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</si>
  <si>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</si>
  <si>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</si>
  <si>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</si>
  <si>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</si>
  <si>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</si>
  <si>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</si>
  <si>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</si>
  <si>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</si>
  <si>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</si>
  <si>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</si>
  <si>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</si>
  <si>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</si>
  <si>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</si>
  <si>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</si>
  <si>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</si>
  <si>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</si>
  <si>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</si>
  <si>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</si>
  <si>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</si>
  <si>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</si>
  <si>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</si>
  <si>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</si>
  <si>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</si>
  <si>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</si>
  <si>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</si>
  <si>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</si>
  <si>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</si>
  <si>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</si>
  <si>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</si>
  <si>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</si>
  <si>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</si>
  <si>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</si>
  <si>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</si>
  <si>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</si>
  <si>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</si>
  <si>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</si>
  <si>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</si>
  <si>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</si>
  <si>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</si>
  <si>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</si>
  <si>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</si>
  <si>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</si>
  <si>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</si>
  <si>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</si>
  <si>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</si>
  <si>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</si>
  <si>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</si>
  <si>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</si>
  <si>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</si>
  <si>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</si>
  <si>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</si>
  <si>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</si>
  <si>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</si>
  <si>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</si>
  <si>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</si>
  <si>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</si>
  <si>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</si>
  <si>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</si>
  <si>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</si>
  <si>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</si>
  <si>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</si>
  <si>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</si>
  <si>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</si>
  <si>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</si>
  <si>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</si>
  <si>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</si>
  <si>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</si>
  <si>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</si>
  <si>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</si>
  <si>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</si>
  <si>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</si>
  <si>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</si>
  <si>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</si>
  <si>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</si>
  <si>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</si>
  <si>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</si>
  <si>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</si>
  <si>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</si>
  <si>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</si>
  <si>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</si>
  <si>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</si>
  <si>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</si>
  <si>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</si>
  <si>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</si>
  <si>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</si>
  <si>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</si>
  <si>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</si>
  <si>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</si>
  <si>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</si>
  <si>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</si>
  <si>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</si>
  <si>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</si>
  <si>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</si>
  <si>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</si>
  <si>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</si>
  <si>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</si>
  <si>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</si>
  <si>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</si>
  <si>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</si>
  <si>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</si>
  <si>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</si>
  <si>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</si>
  <si>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</si>
  <si>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</si>
  <si>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</si>
  <si>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</si>
  <si>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</si>
  <si>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</si>
  <si>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</si>
  <si>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</si>
  <si>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</si>
  <si>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</si>
  <si>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</si>
  <si>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</si>
  <si>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</si>
  <si>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</si>
  <si>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</si>
  <si>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</si>
  <si>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</si>
  <si>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</si>
  <si>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</si>
  <si>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</si>
  <si>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</si>
  <si>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</si>
  <si>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</si>
  <si>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</si>
  <si>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</si>
  <si>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</si>
  <si>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</si>
  <si>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</si>
  <si>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</si>
  <si>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</si>
  <si>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</si>
  <si>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</si>
  <si>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</si>
  <si>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</si>
  <si>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</si>
  <si>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</si>
  <si>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</si>
  <si>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</si>
  <si>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</si>
  <si>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</si>
  <si>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</si>
  <si>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</si>
  <si>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</si>
  <si>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</si>
  <si>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</si>
  <si>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</si>
  <si>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</si>
  <si>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</si>
  <si>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</si>
  <si>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</si>
  <si>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</si>
  <si>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</si>
  <si>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</si>
  <si>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</si>
  <si>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</si>
  <si>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</si>
  <si>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</si>
  <si>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</si>
  <si>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</si>
  <si>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</si>
  <si>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</si>
  <si>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</si>
  <si>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</si>
  <si>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</si>
  <si>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</si>
  <si>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</si>
  <si>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</si>
  <si>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</si>
  <si>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</si>
  <si>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</si>
  <si>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</si>
  <si>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</si>
  <si>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</si>
  <si>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</si>
  <si>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</si>
  <si>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</si>
  <si>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</si>
  <si>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</si>
  <si>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</si>
  <si>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</si>
  <si>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</si>
  <si>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</si>
  <si>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</si>
  <si>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</si>
  <si>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</si>
  <si>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</si>
  <si>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</si>
  <si>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</si>
  <si>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</si>
  <si>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</si>
  <si>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</si>
  <si>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</si>
  <si>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</si>
  <si>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</si>
  <si>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</si>
  <si>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</si>
  <si>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</si>
  <si>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</si>
  <si>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</si>
  <si>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</si>
  <si>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</si>
  <si>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</si>
  <si>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</si>
  <si>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</si>
  <si>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</si>
  <si>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</si>
  <si>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</si>
  <si>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</si>
  <si>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</si>
  <si>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</si>
  <si>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</si>
  <si>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</si>
  <si>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</si>
  <si>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</si>
  <si>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</si>
  <si>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</si>
  <si>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</si>
  <si>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</si>
  <si>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</si>
  <si>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</si>
  <si>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</si>
  <si>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</si>
  <si>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</si>
  <si>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</si>
  <si>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</si>
  <si>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</si>
  <si>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</si>
  <si>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</si>
  <si>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</si>
  <si>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</si>
  <si>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</si>
  <si>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</si>
  <si>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</si>
  <si>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</si>
  <si>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</si>
  <si>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</si>
  <si>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</si>
  <si>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</si>
  <si>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</si>
  <si>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</si>
  <si>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</si>
  <si>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</si>
  <si>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</si>
  <si>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</si>
  <si>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</si>
  <si>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</si>
  <si>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</si>
  <si>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</si>
  <si>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</si>
  <si>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</si>
  <si>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</si>
  <si>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</si>
  <si>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</si>
  <si>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</si>
  <si>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</si>
  <si>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</si>
  <si>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</si>
  <si>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</si>
  <si>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</si>
  <si>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</si>
  <si>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</si>
  <si>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</si>
  <si>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</si>
  <si>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</si>
  <si>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</si>
  <si>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</si>
  <si>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</si>
  <si>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</si>
  <si>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</si>
  <si>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</si>
  <si>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</si>
  <si>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</si>
  <si>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</si>
  <si>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</si>
  <si>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</si>
  <si>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</si>
  <si>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</si>
  <si>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</si>
  <si>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</si>
  <si>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</si>
  <si>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</si>
  <si>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</si>
  <si>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</si>
  <si>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</si>
  <si>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</si>
  <si>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</si>
  <si>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</si>
  <si>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</si>
  <si>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</si>
  <si>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</si>
  <si>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</si>
  <si>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</si>
  <si>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</si>
  <si>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</si>
  <si>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</si>
  <si>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</si>
  <si>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</si>
  <si>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</si>
  <si>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</si>
  <si>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</si>
  <si>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</si>
  <si>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</si>
  <si>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</si>
  <si>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</si>
  <si>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</si>
  <si>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</si>
  <si>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</si>
  <si>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</si>
  <si>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</si>
  <si>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</si>
  <si>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</si>
  <si>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</si>
  <si>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</si>
  <si>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</si>
  <si>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</si>
  <si>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</si>
  <si>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</si>
  <si>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</si>
  <si>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</si>
  <si>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</si>
  <si>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</si>
  <si>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</si>
  <si>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</si>
  <si>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</si>
  <si>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</si>
  <si>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</si>
  <si>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</si>
  <si>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</si>
  <si>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</si>
  <si>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</si>
  <si>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</si>
  <si>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</si>
  <si>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</si>
  <si>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</si>
  <si>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</si>
  <si>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</si>
  <si>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</si>
  <si>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</si>
  <si>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</si>
  <si>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</si>
  <si>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</si>
  <si>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</si>
  <si>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</si>
  <si>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</si>
  <si>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</si>
  <si>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</si>
  <si>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</si>
  <si>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</si>
  <si>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</si>
  <si>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</si>
  <si>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</si>
  <si>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</si>
  <si>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</si>
  <si>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</si>
  <si>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</si>
  <si>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</si>
  <si>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</si>
  <si>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</si>
  <si>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</si>
  <si>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</si>
  <si>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</si>
  <si>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</si>
  <si>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</si>
  <si>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</si>
  <si>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</si>
  <si>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</si>
  <si>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</si>
  <si>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</si>
  <si>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</si>
  <si>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</si>
  <si>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</si>
  <si>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</si>
  <si>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</si>
  <si>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</si>
  <si>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</si>
  <si>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</si>
  <si>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</si>
  <si>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</si>
  <si>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</si>
  <si>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</si>
  <si>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</si>
  <si>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</si>
  <si>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</si>
  <si>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</si>
  <si>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</si>
  <si>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</si>
  <si>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</si>
  <si>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</si>
  <si>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</si>
  <si>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</si>
  <si>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</si>
  <si>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</si>
  <si>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</si>
  <si>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</si>
  <si>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</si>
  <si>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</si>
  <si>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</si>
  <si>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</si>
  <si>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</si>
  <si>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</si>
  <si>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</si>
  <si>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</si>
  <si>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</si>
  <si>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</si>
  <si>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</si>
  <si>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</si>
  <si>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</si>
  <si>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</si>
  <si>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</si>
  <si>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</si>
  <si>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</si>
  <si>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</si>
  <si>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</si>
  <si>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</si>
  <si>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</si>
  <si>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</si>
  <si>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</si>
  <si>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</si>
  <si>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</si>
  <si>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</si>
  <si>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</si>
  <si>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</si>
  <si>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</si>
  <si>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</si>
  <si>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</si>
  <si>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</si>
  <si>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</si>
  <si>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</si>
  <si>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</si>
  <si>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</si>
  <si>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</si>
  <si>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</si>
  <si>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</si>
  <si>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</si>
  <si>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</si>
  <si>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</si>
  <si>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</si>
  <si>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</si>
  <si>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</si>
  <si>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</si>
  <si>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</si>
  <si>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</si>
  <si>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</si>
  <si>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</si>
  <si>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</si>
  <si>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</si>
  <si>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</si>
  <si>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</si>
  <si>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</si>
  <si>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</si>
  <si>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</si>
  <si>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</si>
  <si>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</si>
  <si>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</si>
  <si>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</si>
  <si>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</si>
  <si>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</si>
  <si>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</si>
  <si>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</si>
  <si>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</si>
  <si>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</si>
  <si>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</si>
  <si>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</si>
  <si>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</si>
  <si>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</si>
  <si>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</si>
  <si>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</si>
  <si>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</si>
  <si>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</si>
  <si>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</si>
  <si>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</si>
  <si>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</si>
  <si>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</si>
  <si>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</si>
  <si>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</si>
  <si>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</si>
  <si>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</si>
  <si>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</si>
  <si>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</si>
  <si>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</si>
  <si>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</si>
  <si>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</si>
  <si>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</si>
  <si>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</si>
  <si>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</si>
  <si>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</si>
  <si>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</si>
  <si>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</si>
  <si>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</si>
  <si>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</si>
  <si>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</si>
  <si>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</si>
  <si>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</si>
  <si>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</si>
  <si>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</si>
  <si>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</si>
  <si>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</si>
  <si>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</si>
  <si>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</si>
  <si>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</si>
  <si>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</si>
  <si>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</si>
  <si>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</si>
  <si>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</si>
  <si>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</si>
  <si>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</si>
  <si>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</si>
  <si>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</si>
  <si>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</si>
  <si>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</si>
  <si>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</si>
  <si>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</si>
  <si>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</si>
  <si>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</si>
  <si>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</si>
  <si>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</si>
  <si>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</si>
  <si>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</si>
  <si>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</si>
  <si>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</si>
  <si>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</si>
  <si>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</si>
  <si>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</si>
  <si>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</si>
  <si>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</si>
  <si>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</si>
  <si>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</si>
  <si>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</si>
  <si>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</si>
  <si>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</si>
  <si>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</si>
  <si>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</si>
  <si>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</si>
  <si>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</si>
  <si>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</si>
  <si>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</si>
  <si>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</si>
  <si>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</si>
  <si>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</si>
  <si>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</si>
  <si>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</si>
  <si>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</si>
  <si>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</si>
  <si>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</si>
  <si>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</si>
  <si>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</si>
  <si>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</si>
  <si>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</si>
  <si>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</si>
  <si>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</si>
  <si>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</si>
  <si>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</si>
  <si>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</si>
  <si>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</si>
  <si>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</si>
  <si>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</si>
  <si>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</si>
  <si>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</si>
  <si>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</si>
  <si>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</si>
  <si>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</si>
  <si>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</si>
  <si>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</si>
  <si>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</si>
  <si>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</si>
  <si>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</si>
  <si>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</si>
  <si>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</si>
  <si>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</si>
  <si>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</si>
  <si>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</si>
  <si>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</si>
  <si>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</si>
  <si>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</si>
  <si>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</si>
  <si>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</si>
  <si>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</si>
  <si>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</si>
  <si>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</si>
  <si>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</si>
  <si>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</si>
  <si>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</si>
  <si>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</si>
  <si>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</si>
  <si>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</si>
  <si>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</si>
  <si>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</si>
  <si>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</si>
  <si>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</si>
  <si>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</si>
  <si>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</si>
  <si>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</si>
  <si>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</si>
  <si>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</si>
  <si>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</si>
  <si>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</si>
  <si>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</si>
  <si>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</si>
  <si>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</si>
  <si>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</si>
  <si>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</si>
  <si>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</si>
  <si>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</si>
  <si>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</si>
  <si>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</si>
  <si>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</si>
  <si>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</si>
  <si>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</si>
  <si>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</si>
  <si>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</si>
  <si>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</si>
  <si>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</si>
  <si>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</si>
  <si>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</si>
  <si>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</si>
  <si>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</si>
  <si>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</si>
  <si>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</si>
  <si>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</si>
  <si>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</si>
  <si>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</si>
  <si>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</si>
  <si>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</si>
  <si>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</si>
  <si>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</si>
  <si>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</si>
  <si>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</si>
  <si>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</si>
  <si>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</si>
  <si>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</si>
  <si>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</si>
  <si>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</si>
  <si>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</si>
  <si>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</si>
  <si>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</si>
  <si>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</si>
  <si>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</si>
  <si>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</si>
  <si>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</si>
  <si>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</si>
  <si>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</si>
  <si>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</si>
  <si>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</si>
  <si>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</si>
  <si>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</si>
  <si>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</si>
  <si>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</si>
  <si>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</si>
  <si>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</si>
  <si>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</si>
  <si>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</si>
  <si>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</si>
  <si>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</si>
  <si>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</si>
  <si>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</si>
  <si>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</si>
  <si>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</si>
  <si>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</si>
  <si>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</si>
  <si>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</si>
  <si>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</si>
  <si>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</si>
  <si>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</si>
  <si>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</si>
  <si>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</si>
  <si>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</si>
  <si>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</si>
  <si>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</si>
  <si>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</si>
  <si>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</si>
  <si>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</si>
  <si>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</si>
  <si>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</si>
  <si>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</si>
  <si>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</si>
  <si>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</si>
  <si>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</si>
  <si>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</si>
  <si>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</si>
  <si>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</si>
  <si>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</si>
  <si>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</si>
  <si>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</si>
  <si>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</si>
  <si>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</si>
  <si>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</si>
  <si>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</si>
  <si>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</si>
  <si>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</si>
  <si>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</si>
  <si>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</si>
  <si>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</si>
  <si>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</si>
  <si>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</si>
  <si>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</si>
  <si>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</si>
  <si>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</si>
  <si>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</si>
  <si>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</si>
  <si>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</si>
  <si>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</si>
  <si>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</si>
  <si>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</si>
  <si>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</si>
  <si>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</si>
  <si>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</si>
  <si>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</si>
  <si>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</si>
  <si>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</si>
  <si>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</si>
  <si>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</si>
  <si>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</si>
  <si>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</si>
  <si>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</si>
  <si>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</si>
  <si>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</si>
  <si>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</si>
  <si>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</si>
  <si>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</si>
  <si>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</si>
  <si>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</si>
  <si>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</si>
  <si>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</si>
  <si>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</si>
  <si>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</si>
  <si>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</si>
  <si>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</si>
  <si>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</si>
  <si>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</si>
  <si>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</si>
  <si>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</si>
  <si>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</si>
  <si>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</si>
  <si>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</si>
  <si>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</si>
  <si>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</si>
  <si>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</si>
  <si>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</si>
  <si>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</si>
  <si>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</si>
  <si>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</si>
  <si>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</si>
  <si>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</si>
  <si>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</si>
  <si>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</si>
  <si>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</si>
  <si>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</si>
  <si>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</si>
  <si>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</si>
  <si>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</si>
  <si>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</si>
  <si>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</si>
  <si>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</si>
  <si>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</si>
  <si>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</si>
  <si>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</si>
  <si>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</si>
  <si>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</si>
  <si>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</si>
  <si>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</si>
  <si>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</si>
  <si>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</si>
  <si>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</si>
  <si>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</si>
  <si>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</si>
  <si>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</si>
  <si>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</si>
  <si>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</si>
  <si>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</si>
  <si>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</si>
  <si>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</si>
  <si>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</si>
  <si>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</si>
  <si>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</si>
  <si>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</si>
  <si>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</si>
  <si>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</si>
  <si>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</si>
  <si>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</si>
  <si>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</si>
  <si>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</si>
  <si>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</si>
  <si>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</si>
  <si>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</si>
  <si>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</si>
  <si>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</si>
  <si>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</si>
  <si>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</si>
  <si>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</si>
  <si>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</si>
  <si>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</si>
  <si>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</si>
  <si>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</si>
  <si>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</si>
  <si>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</si>
  <si>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</si>
  <si>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</si>
  <si>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</si>
  <si>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</si>
  <si>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</si>
  <si>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</si>
  <si>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</si>
  <si>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</si>
  <si>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</si>
  <si>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</si>
  <si>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</si>
  <si>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</si>
  <si>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</si>
  <si>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</si>
  <si>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</si>
  <si>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</si>
  <si>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</si>
  <si>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</si>
  <si>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</si>
  <si>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</si>
  <si>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</si>
  <si>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</si>
  <si>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</si>
  <si>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</si>
  <si>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</si>
  <si>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</si>
  <si>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</si>
  <si>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</si>
  <si>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</si>
  <si>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</si>
  <si>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</si>
  <si>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</si>
  <si>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</si>
  <si>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</si>
  <si>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</si>
  <si>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</si>
  <si>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</si>
  <si>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</si>
  <si>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</si>
  <si>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</si>
  <si>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</si>
  <si>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</si>
  <si>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</si>
  <si>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</si>
  <si>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</si>
  <si>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</si>
  <si>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</si>
  <si>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</si>
  <si>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</si>
  <si>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</si>
  <si>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</si>
  <si>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</si>
  <si>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</si>
  <si>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</si>
  <si>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</si>
  <si>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</si>
  <si>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</si>
  <si>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</si>
  <si>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</si>
  <si>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</si>
  <si>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</si>
  <si>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</si>
  <si>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</si>
  <si>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</si>
  <si>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</si>
  <si>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</si>
  <si>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</si>
  <si>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</si>
  <si>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</si>
  <si>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</si>
  <si>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</si>
  <si>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</si>
  <si>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</si>
  <si>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</si>
  <si>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</si>
  <si>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</si>
  <si>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</si>
  <si>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</si>
  <si>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</si>
  <si>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</si>
  <si>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</si>
  <si>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</si>
  <si>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</si>
  <si>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</si>
  <si>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</si>
  <si>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</si>
  <si>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</si>
  <si>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</si>
  <si>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</si>
  <si>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</si>
  <si>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</si>
  <si>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</si>
  <si>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</si>
  <si>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</si>
  <si>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</si>
  <si>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</si>
  <si>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</si>
  <si>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</si>
  <si>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</si>
  <si>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</si>
  <si>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</si>
  <si>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</si>
  <si>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</si>
  <si>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</si>
  <si>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</si>
  <si>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</si>
  <si>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</si>
  <si>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</si>
  <si>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</si>
  <si>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</si>
  <si>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</si>
  <si>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</si>
  <si>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</si>
  <si>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</si>
  <si>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</si>
  <si>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</si>
  <si>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</si>
  <si>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</si>
  <si>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</si>
  <si>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</si>
  <si>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</si>
  <si>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</si>
  <si>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</si>
  <si>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</si>
  <si>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</si>
  <si>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</si>
  <si>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</si>
  <si>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</si>
  <si>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</si>
  <si>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</si>
  <si>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</si>
  <si>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</si>
  <si>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</si>
  <si>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</si>
  <si>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</si>
  <si>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</si>
  <si>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</si>
  <si>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</si>
  <si>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</si>
  <si>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</si>
  <si>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</si>
  <si>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</si>
  <si>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</si>
  <si>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</si>
  <si>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</si>
  <si>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</si>
  <si>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</si>
  <si>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</si>
  <si>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</si>
  <si>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</si>
  <si>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</si>
  <si>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</si>
  <si>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</si>
  <si>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</si>
  <si>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</si>
  <si>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</si>
  <si>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</si>
  <si>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</si>
  <si>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</si>
  <si>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</si>
  <si>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</si>
  <si>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</si>
  <si>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</si>
  <si>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</si>
  <si>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</si>
  <si>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</si>
  <si>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</si>
  <si>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</si>
  <si>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</si>
  <si>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</si>
  <si>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</si>
  <si>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</si>
  <si>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</si>
  <si>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</si>
  <si>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</si>
  <si>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</si>
  <si>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</si>
  <si>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</si>
  <si>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</si>
  <si>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</si>
  <si>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</si>
  <si>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</si>
  <si>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</si>
  <si>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</si>
  <si>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</si>
  <si>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</si>
  <si>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</si>
  <si>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</si>
  <si>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</si>
  <si>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</si>
  <si>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</si>
  <si>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</si>
  <si>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</si>
  <si>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</si>
  <si>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</si>
  <si>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</si>
  <si>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</si>
  <si>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</si>
  <si>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</si>
  <si>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</si>
  <si>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</si>
  <si>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</si>
  <si>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</si>
  <si>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</si>
  <si>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</si>
  <si>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</si>
  <si>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</si>
  <si>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</si>
  <si>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</si>
  <si>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</si>
  <si>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</si>
  <si>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</si>
  <si>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</si>
  <si>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</si>
  <si>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</si>
  <si>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</si>
  <si>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</si>
  <si>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</si>
  <si>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</si>
  <si>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</si>
  <si>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</si>
  <si>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</si>
  <si>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</si>
  <si>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</si>
  <si>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</si>
  <si>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</si>
  <si>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</si>
  <si>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</si>
  <si>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</si>
  <si>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</si>
  <si>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</si>
  <si>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</si>
  <si>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</si>
  <si>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</si>
  <si>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</si>
  <si>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</si>
  <si>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</si>
  <si>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</si>
  <si>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</si>
  <si>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</si>
  <si>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</si>
  <si>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</si>
  <si>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</si>
  <si>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</si>
  <si>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</si>
  <si>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</si>
  <si>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</si>
  <si>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</si>
  <si>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</si>
  <si>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</si>
  <si>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</si>
  <si>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</si>
  <si>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</si>
  <si>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</si>
  <si>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</si>
  <si>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</si>
  <si>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</si>
  <si>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</si>
  <si>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</si>
  <si>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</si>
  <si>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</si>
  <si>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</si>
  <si>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</si>
  <si>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</si>
  <si>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</si>
  <si>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</si>
  <si>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</si>
  <si>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</si>
  <si>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</si>
  <si>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</si>
  <si>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</si>
  <si>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</si>
  <si>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</si>
  <si>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</si>
  <si>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</si>
  <si>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</si>
  <si>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</si>
  <si>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</si>
  <si>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</si>
  <si>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</si>
  <si>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</si>
  <si>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</si>
  <si>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</si>
  <si>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</si>
  <si>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</si>
  <si>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</si>
  <si>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</si>
  <si>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</si>
  <si>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</si>
  <si>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</si>
  <si>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</si>
  <si>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</si>
  <si>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</si>
  <si>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</si>
  <si>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</si>
  <si>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</si>
  <si>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</si>
  <si>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</si>
  <si>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</si>
  <si>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</si>
  <si>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</si>
  <si>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</si>
  <si>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</si>
  <si>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</si>
  <si>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</si>
  <si>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</si>
  <si>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</si>
  <si>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</si>
  <si>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</si>
  <si>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</si>
  <si>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</si>
  <si>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</si>
  <si>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</si>
  <si>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</si>
  <si>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</si>
  <si>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</si>
  <si>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</si>
  <si>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</si>
  <si>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</si>
  <si>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</si>
  <si>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</si>
  <si>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</si>
  <si>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</si>
  <si>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</si>
  <si>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</si>
  <si>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</si>
  <si>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</si>
  <si>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</si>
  <si>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</si>
  <si>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</si>
  <si>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</si>
  <si>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</si>
  <si>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</si>
  <si>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</si>
  <si>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</si>
  <si>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</si>
  <si>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</si>
  <si>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</si>
  <si>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</si>
  <si>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</si>
  <si>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</si>
  <si>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</si>
  <si>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</si>
  <si>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</si>
  <si>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</si>
  <si>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</si>
  <si>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</si>
  <si>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</si>
  <si>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</si>
  <si>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</si>
  <si>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</si>
  <si>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</si>
  <si>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</si>
  <si>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</si>
  <si>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</si>
  <si>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</si>
  <si>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</si>
  <si>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</si>
  <si>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</si>
  <si>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</si>
  <si>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</si>
  <si>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</si>
  <si>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</si>
  <si>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</si>
  <si>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</si>
  <si>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</si>
  <si>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</si>
  <si>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</si>
  <si>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</si>
  <si>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</si>
  <si>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</si>
  <si>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</si>
  <si>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</si>
  <si>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</si>
  <si>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</si>
  <si>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</si>
  <si>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</si>
  <si>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</si>
  <si>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</si>
  <si>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</si>
  <si>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</si>
  <si>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</si>
  <si>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</si>
  <si>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</si>
  <si>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</si>
  <si>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</si>
  <si>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</si>
  <si>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</si>
  <si>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</si>
  <si>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</si>
  <si>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</si>
  <si>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</si>
  <si>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</si>
  <si>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</si>
  <si>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</si>
  <si>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</si>
  <si>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</si>
  <si>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</si>
  <si>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</si>
  <si>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</si>
  <si>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</si>
  <si>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</si>
  <si>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</si>
  <si>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</si>
  <si>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</si>
  <si>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</si>
  <si>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</si>
  <si>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</si>
  <si>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</si>
  <si>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</si>
  <si>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</si>
  <si>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</si>
  <si>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</si>
  <si>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</si>
  <si>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</si>
  <si>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</si>
  <si>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</si>
  <si>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</si>
  <si>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</si>
  <si>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</si>
  <si>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</si>
  <si>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</si>
  <si>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</si>
  <si>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</si>
  <si>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</si>
  <si>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</si>
  <si>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</si>
  <si>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</si>
  <si>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</si>
  <si>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</si>
  <si>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</si>
  <si>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</si>
  <si>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</si>
  <si>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</si>
  <si>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</si>
  <si>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</si>
  <si>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</si>
  <si>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</si>
  <si>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</si>
  <si>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</si>
  <si>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</si>
  <si>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</si>
  <si>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</si>
  <si>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</si>
  <si>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</si>
  <si>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</si>
  <si>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</si>
  <si>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</si>
  <si>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</si>
  <si>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</si>
  <si>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</si>
  <si>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</si>
  <si>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</si>
  <si>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</si>
  <si>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</si>
  <si>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</si>
  <si>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</si>
  <si>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</si>
  <si>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</si>
  <si>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</si>
  <si>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</si>
  <si>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</si>
  <si>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</si>
  <si>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</si>
  <si>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</si>
  <si>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</si>
  <si>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</si>
  <si>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</si>
  <si>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</si>
  <si>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</si>
  <si>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</si>
  <si>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</si>
  <si>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</si>
  <si>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</si>
  <si>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</si>
  <si>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</si>
  <si>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</si>
  <si>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</si>
  <si>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</si>
  <si>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</si>
  <si>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</si>
  <si>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</si>
  <si>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</si>
  <si>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</si>
  <si>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</si>
  <si>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</si>
  <si>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</si>
  <si>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</si>
  <si>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</si>
  <si>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</si>
  <si>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</si>
  <si>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</si>
  <si>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</si>
  <si>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</si>
  <si>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</si>
  <si>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</si>
  <si>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</si>
  <si>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</si>
  <si>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</si>
  <si>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</si>
  <si>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</si>
  <si>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</si>
  <si>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</si>
  <si>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</si>
  <si>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</si>
  <si>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</si>
  <si>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</si>
  <si>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</si>
  <si>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</si>
  <si>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</si>
  <si>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</si>
  <si>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</si>
  <si>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</si>
  <si>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</si>
  <si>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</si>
  <si>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</si>
  <si>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</si>
  <si>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</si>
  <si>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</si>
  <si>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</si>
  <si>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</si>
  <si>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</si>
  <si>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</si>
  <si>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</si>
  <si>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</si>
  <si>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</si>
  <si>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</si>
  <si>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</si>
  <si>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</si>
  <si>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</si>
  <si>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</si>
  <si>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</si>
  <si>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</si>
  <si>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</si>
  <si>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</si>
  <si>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</si>
  <si>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</si>
  <si>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</si>
  <si>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</si>
  <si>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</si>
  <si>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</si>
  <si>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</si>
  <si>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</si>
  <si>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</si>
  <si>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</si>
  <si>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</si>
  <si>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</si>
  <si>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</si>
  <si>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</si>
  <si>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</si>
  <si>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</si>
  <si>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</si>
  <si>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</si>
  <si>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</si>
  <si>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</si>
  <si>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</si>
  <si>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</si>
  <si>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</si>
  <si>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</si>
  <si>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</si>
  <si>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</si>
  <si>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</si>
  <si>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</si>
  <si>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</si>
  <si>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</si>
  <si>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</si>
  <si>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</si>
  <si>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</si>
  <si>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</si>
  <si>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</si>
  <si>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</si>
  <si>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</si>
  <si>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</si>
  <si>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</si>
  <si>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</si>
  <si>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</si>
  <si>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</si>
  <si>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</si>
  <si>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</si>
  <si>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</si>
  <si>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</si>
  <si>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</si>
  <si>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</si>
  <si>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</si>
  <si>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</si>
  <si>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</si>
  <si>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</si>
  <si>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</si>
  <si>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</si>
  <si>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</si>
  <si>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</si>
  <si>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</si>
  <si>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</si>
  <si>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</si>
  <si>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</si>
  <si>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</si>
  <si>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</si>
  <si>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</si>
  <si>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</si>
  <si>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</si>
  <si>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</si>
  <si>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</si>
  <si>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</si>
  <si>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</si>
  <si>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</si>
  <si>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</si>
  <si>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</si>
  <si>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</si>
  <si>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</si>
  <si>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</si>
  <si>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</si>
  <si>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</si>
  <si>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</si>
  <si>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</si>
  <si>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</si>
  <si>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</si>
  <si>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</si>
  <si>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</si>
  <si>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</si>
  <si>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</si>
  <si>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</si>
  <si>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</si>
  <si>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</si>
  <si>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</si>
  <si>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</si>
  <si>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</si>
  <si>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</si>
  <si>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</si>
  <si>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</si>
  <si>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</si>
  <si>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</si>
  <si>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</si>
  <si>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</si>
  <si>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</si>
  <si>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</si>
  <si>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</si>
  <si>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</si>
  <si>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</si>
  <si>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</si>
  <si>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</si>
  <si>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</si>
  <si>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</si>
  <si>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</si>
  <si>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</si>
  <si>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</si>
  <si>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</si>
  <si>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</si>
  <si>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</si>
  <si>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</si>
  <si>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</si>
  <si>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</si>
  <si>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</si>
  <si>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</si>
  <si>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</si>
  <si>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</si>
  <si>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</si>
  <si>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</si>
  <si>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</si>
  <si>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</si>
  <si>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</si>
  <si>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</si>
  <si>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</si>
  <si>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</si>
  <si>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</si>
  <si>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</si>
  <si>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</si>
  <si>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</si>
  <si>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</si>
  <si>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</si>
  <si>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</si>
  <si>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</si>
  <si>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</si>
  <si>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</si>
  <si>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</si>
  <si>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</si>
  <si>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</si>
  <si>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</si>
  <si>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</si>
  <si>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</si>
  <si>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</si>
  <si>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</si>
  <si>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</si>
  <si>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</si>
  <si>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</si>
  <si>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</si>
  <si>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</si>
  <si>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</si>
  <si>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</si>
  <si>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</si>
  <si>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</si>
  <si>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</si>
  <si>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</si>
  <si>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</si>
  <si>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</si>
  <si>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</si>
  <si>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</si>
  <si>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</si>
  <si>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</si>
  <si>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</si>
  <si>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</si>
  <si>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</si>
  <si>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</si>
  <si>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</si>
  <si>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</si>
  <si>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</si>
  <si>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</si>
  <si>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</si>
  <si>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</si>
  <si>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</si>
  <si>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</si>
  <si>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</si>
  <si>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</si>
  <si>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</si>
  <si>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</si>
  <si>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</si>
  <si>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</si>
  <si>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</si>
  <si>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</si>
  <si>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</si>
  <si>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</si>
  <si>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</si>
  <si>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</si>
  <si>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</si>
  <si>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</si>
  <si>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</si>
  <si>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</si>
  <si>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</si>
  <si>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</si>
  <si>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</si>
  <si>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</si>
  <si>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</si>
  <si>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</si>
  <si>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</si>
  <si>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</si>
  <si>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</si>
  <si>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</si>
  <si>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</si>
  <si>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</si>
  <si>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</si>
  <si>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</si>
  <si>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</si>
  <si>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</si>
  <si>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</si>
  <si>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</si>
  <si>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</si>
  <si>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</si>
  <si>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</si>
  <si>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</si>
  <si>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</si>
  <si>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</si>
  <si>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</si>
  <si>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</si>
  <si>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</si>
  <si>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</si>
  <si>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</si>
  <si>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</si>
  <si>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</si>
  <si>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</si>
  <si>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</si>
  <si>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</si>
  <si>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</si>
  <si>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</si>
  <si>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</si>
  <si>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</si>
  <si>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</si>
  <si>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</si>
  <si>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</si>
  <si>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</si>
  <si>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</si>
  <si>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</si>
  <si>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</si>
  <si>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</si>
  <si>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</si>
  <si>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</si>
  <si>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</si>
  <si>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</si>
  <si>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</si>
  <si>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</si>
  <si>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</si>
  <si>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</si>
  <si>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</si>
  <si>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</si>
  <si>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</si>
  <si>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</si>
  <si>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</si>
  <si>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</si>
  <si>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</si>
  <si>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</si>
  <si>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</si>
  <si>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</si>
  <si>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</si>
  <si>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</si>
  <si>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</si>
  <si>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</si>
  <si>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</si>
  <si>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</si>
  <si>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</si>
  <si>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</si>
  <si>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</si>
  <si>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</si>
  <si>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</si>
  <si>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</si>
  <si>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</si>
  <si>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</si>
  <si>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</si>
  <si>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</si>
  <si>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</si>
  <si>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</si>
  <si>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</si>
  <si>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</si>
  <si>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</si>
  <si>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</si>
  <si>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</si>
  <si>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</si>
  <si>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</si>
  <si>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</si>
  <si>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</si>
  <si>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</si>
  <si>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</si>
  <si>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</si>
  <si>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</si>
  <si>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</si>
  <si>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</si>
  <si>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</si>
  <si>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</si>
  <si>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</si>
  <si>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</si>
  <si>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</si>
  <si>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</si>
  <si>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</si>
  <si>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</si>
  <si>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</si>
  <si>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</si>
  <si>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</si>
  <si>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</si>
  <si>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</si>
  <si>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</si>
  <si>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</si>
  <si>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</si>
  <si>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</si>
  <si>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</si>
  <si>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</si>
  <si>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</si>
  <si>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</si>
  <si>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</si>
  <si>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</si>
  <si>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</si>
  <si>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</si>
  <si>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</si>
  <si>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</si>
  <si>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</si>
  <si>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</si>
  <si>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</si>
  <si>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</si>
  <si>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</si>
  <si>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</si>
  <si>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</si>
  <si>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</si>
  <si>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</si>
  <si>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</si>
  <si>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</si>
  <si>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</si>
  <si>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</si>
  <si>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</si>
  <si>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</si>
  <si>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</si>
  <si>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</si>
  <si>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</si>
  <si>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</si>
  <si>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</si>
  <si>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</si>
  <si>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</si>
  <si>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</si>
  <si>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</si>
  <si>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</si>
  <si>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</si>
  <si>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</si>
  <si>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</si>
  <si>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</si>
  <si>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</si>
  <si>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</si>
  <si>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</si>
  <si>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</si>
  <si>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</si>
  <si>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</si>
  <si>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</si>
  <si>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</si>
  <si>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</si>
  <si>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</si>
  <si>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</si>
  <si>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</si>
  <si>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</si>
  <si>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</si>
  <si>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</si>
  <si>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</si>
  <si>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</si>
  <si>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</si>
  <si>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</si>
  <si>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</si>
  <si>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</si>
  <si>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</si>
  <si>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</si>
  <si>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</si>
  <si>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</si>
  <si>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</si>
  <si>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</si>
  <si>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</si>
  <si>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</si>
  <si>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</si>
  <si>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</si>
  <si>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</si>
  <si>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</si>
  <si>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</si>
  <si>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</si>
  <si>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</si>
  <si>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</si>
  <si>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</si>
  <si>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</si>
  <si>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</si>
  <si>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</si>
  <si>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</si>
  <si>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</si>
  <si>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</si>
  <si>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</si>
  <si>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</si>
  <si>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</si>
  <si>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</si>
  <si>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</si>
  <si>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</si>
  <si>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</si>
  <si>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</si>
  <si>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</si>
  <si>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</si>
  <si>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</si>
  <si>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</si>
  <si>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</si>
  <si>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</si>
  <si>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</si>
  <si>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</si>
  <si>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</si>
  <si>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</si>
  <si>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</si>
  <si>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</si>
  <si>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</si>
  <si>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</si>
  <si>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</si>
  <si>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</si>
  <si>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</si>
  <si>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</si>
  <si>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</si>
  <si>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</si>
  <si>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</si>
  <si>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</si>
  <si>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</si>
  <si>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</si>
  <si>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</si>
  <si>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</si>
  <si>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</si>
  <si>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</si>
  <si>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</si>
  <si>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</si>
  <si>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</si>
  <si>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</si>
  <si>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</si>
  <si>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</si>
  <si>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</si>
  <si>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</si>
  <si>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</si>
  <si>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</si>
  <si>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</si>
  <si>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</si>
  <si>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</si>
  <si>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</si>
  <si>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</si>
  <si>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</si>
  <si>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</si>
  <si>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</si>
  <si>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</si>
  <si>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</si>
  <si>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</si>
  <si>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</si>
  <si>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</si>
  <si>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</si>
  <si>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</si>
  <si>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</si>
  <si>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</si>
  <si>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</si>
  <si>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</si>
  <si>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</si>
  <si>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</si>
  <si>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</si>
  <si>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</si>
  <si>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</si>
  <si>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</si>
  <si>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</si>
  <si>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</si>
  <si>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</si>
  <si>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</si>
  <si>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</si>
  <si>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</si>
  <si>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</si>
  <si>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</si>
  <si>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</si>
  <si>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</si>
  <si>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</si>
  <si>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</si>
  <si>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</si>
  <si>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</si>
  <si>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</si>
  <si>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</si>
  <si>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</si>
  <si>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</si>
  <si>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</si>
  <si>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</si>
  <si>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</si>
  <si>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</si>
  <si>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</si>
  <si>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</si>
  <si>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</si>
  <si>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</si>
  <si>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</si>
  <si>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</si>
  <si>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</si>
  <si>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</si>
  <si>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</si>
  <si>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</si>
  <si>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</si>
  <si>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</si>
  <si>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</si>
  <si>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</si>
  <si>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</si>
  <si>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</si>
  <si>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</si>
  <si>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</si>
  <si>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</si>
  <si>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</si>
  <si>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</si>
  <si>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</si>
  <si>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</si>
  <si>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</si>
  <si>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</si>
  <si>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</si>
  <si>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</si>
  <si>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</si>
  <si>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</si>
  <si>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</si>
  <si>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</si>
  <si>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</si>
  <si>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</si>
  <si>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</si>
  <si>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</si>
  <si>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</si>
  <si>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</si>
  <si>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</si>
  <si>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</si>
  <si>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</si>
  <si>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</si>
  <si>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</si>
  <si>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</si>
  <si>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</si>
  <si>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</si>
  <si>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</si>
  <si>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</si>
  <si>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</si>
  <si>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</si>
  <si>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</si>
  <si>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</si>
  <si>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</si>
  <si>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</si>
  <si>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</si>
  <si>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</si>
  <si>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</si>
  <si>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</si>
  <si>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</si>
  <si>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</si>
  <si>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</si>
  <si>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</si>
  <si>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</si>
  <si>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</si>
  <si>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</si>
  <si>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</si>
  <si>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</si>
  <si>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</si>
  <si>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</si>
  <si>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</si>
  <si>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</si>
  <si>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</si>
  <si>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</si>
  <si>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</si>
  <si>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</si>
  <si>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</si>
  <si>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</si>
  <si>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</si>
  <si>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</si>
  <si>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</si>
  <si>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</si>
  <si>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</si>
  <si>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</si>
  <si>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</si>
  <si>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</si>
  <si>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</si>
  <si>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</si>
  <si>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</si>
  <si>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</si>
  <si>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</si>
  <si>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</si>
  <si>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</si>
  <si>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</si>
  <si>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</si>
  <si>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</si>
  <si>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</si>
  <si>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</si>
  <si>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</si>
  <si>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</si>
  <si>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</si>
  <si>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</si>
  <si>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</si>
  <si>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</si>
  <si>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</si>
  <si>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</si>
  <si>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</si>
  <si>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</si>
  <si>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</si>
  <si>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</si>
  <si>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</si>
  <si>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</si>
  <si>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</si>
  <si>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</si>
  <si>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</si>
  <si>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</si>
  <si>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</si>
  <si>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</si>
  <si>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</si>
  <si>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</si>
  <si>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</si>
  <si>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</si>
  <si>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</si>
  <si>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</si>
  <si>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</si>
  <si>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</si>
  <si>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</si>
  <si>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</si>
  <si>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</si>
  <si>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</si>
  <si>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</si>
  <si>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</si>
  <si>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</si>
  <si>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</si>
  <si>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</si>
  <si>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</si>
  <si>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</si>
  <si>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</si>
  <si>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</si>
  <si>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</si>
  <si>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</si>
  <si>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</si>
  <si>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</si>
  <si>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</si>
  <si>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</si>
  <si>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</si>
  <si>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</si>
  <si>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</si>
  <si>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</si>
  <si>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</si>
  <si>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</si>
  <si>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</si>
  <si>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</si>
  <si>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</si>
  <si>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</si>
  <si>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</si>
  <si>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</si>
  <si>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</si>
  <si>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</si>
  <si>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</si>
  <si>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</si>
  <si>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</si>
  <si>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</si>
  <si>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</si>
  <si>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</si>
  <si>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</si>
  <si>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</si>
  <si>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</si>
  <si>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</si>
  <si>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</si>
  <si>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</si>
  <si>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</si>
  <si>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</si>
  <si>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</si>
  <si>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</si>
  <si>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</si>
  <si>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</si>
  <si>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</si>
  <si>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</si>
  <si>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</si>
  <si>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</si>
  <si>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</si>
  <si>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</si>
  <si>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</si>
  <si>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</si>
  <si>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</si>
  <si>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</si>
  <si>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</si>
  <si>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</si>
  <si>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</si>
  <si>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</si>
  <si>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</si>
  <si>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</si>
  <si>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</si>
  <si>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</si>
  <si>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</si>
  <si>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</si>
  <si>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</si>
  <si>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</si>
  <si>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</si>
  <si>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</si>
  <si>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</si>
  <si>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</si>
  <si>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</si>
  <si>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</si>
  <si>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</si>
  <si>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</si>
  <si>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</si>
  <si>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</si>
  <si>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</si>
  <si>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</si>
  <si>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</si>
  <si>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</si>
  <si>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</si>
  <si>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</si>
  <si>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</si>
  <si>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</si>
  <si>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</si>
  <si>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</si>
  <si>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</si>
  <si>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</si>
  <si>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</si>
  <si>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</si>
  <si>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</si>
  <si>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</si>
  <si>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</si>
  <si>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</si>
  <si>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</si>
  <si>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</si>
  <si>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</si>
  <si>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</si>
  <si>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</si>
  <si>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</si>
  <si>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</si>
  <si>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</si>
  <si>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</si>
  <si>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</si>
  <si>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</si>
  <si>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</si>
  <si>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</si>
  <si>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</si>
  <si>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</si>
  <si>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</si>
  <si>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</si>
  <si>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</si>
  <si>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</si>
  <si>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</si>
  <si>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</si>
  <si>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</si>
  <si>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</si>
  <si>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</si>
  <si>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</si>
  <si>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</si>
  <si>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</si>
  <si>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</si>
  <si>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</si>
  <si>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</si>
  <si>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</si>
  <si>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</si>
  <si>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</si>
  <si>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</si>
  <si>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</si>
  <si>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</si>
  <si>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</si>
  <si>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</si>
  <si>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</si>
  <si>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</si>
  <si>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</si>
  <si>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</si>
  <si>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</si>
  <si>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</si>
  <si>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</si>
  <si>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</si>
  <si>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</si>
  <si>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</si>
  <si>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</si>
  <si>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</si>
  <si>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</si>
  <si>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</si>
  <si>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</si>
  <si>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</si>
  <si>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</si>
  <si>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</si>
  <si>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</si>
  <si>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</si>
  <si>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</si>
  <si>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</si>
  <si>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</si>
  <si>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</si>
  <si>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</si>
  <si>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</si>
  <si>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</si>
  <si>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</si>
  <si>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</si>
  <si>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</si>
  <si>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</si>
  <si>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</si>
  <si>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</si>
  <si>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</si>
  <si>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</si>
  <si>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</si>
  <si>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</si>
  <si>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</si>
  <si>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</si>
  <si>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</si>
  <si>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</si>
  <si>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</si>
  <si>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</si>
  <si>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</si>
  <si>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</si>
  <si>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</si>
  <si>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</si>
  <si>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</si>
  <si>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</si>
  <si>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</si>
  <si>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</si>
  <si>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</si>
  <si>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</si>
  <si>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</si>
  <si>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</si>
  <si>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</si>
  <si>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</si>
  <si>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</si>
  <si>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</si>
  <si>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</si>
  <si>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</si>
  <si>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</si>
  <si>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</si>
  <si>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</si>
  <si>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</si>
  <si>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</si>
  <si>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</si>
  <si>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</si>
  <si>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</si>
  <si>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</si>
  <si>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</si>
  <si>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</si>
  <si>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</si>
  <si>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</si>
  <si>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</si>
  <si>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</si>
  <si>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</si>
  <si>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</si>
  <si>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</si>
  <si>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</si>
  <si>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</si>
  <si>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</si>
  <si>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</si>
  <si>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</si>
  <si>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</si>
  <si>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</si>
  <si>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</si>
  <si>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</si>
  <si>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</si>
  <si>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</si>
  <si>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</si>
  <si>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</si>
  <si>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</si>
  <si>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</si>
  <si>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</si>
  <si>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</si>
  <si>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</si>
  <si>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</si>
  <si>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</si>
  <si>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</si>
  <si>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</si>
  <si>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</si>
  <si>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</si>
  <si>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</si>
  <si>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</si>
  <si>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</si>
  <si>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</si>
  <si>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</si>
  <si>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</si>
  <si>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</si>
  <si>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</si>
  <si>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</si>
  <si>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</si>
  <si>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</si>
  <si>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</si>
  <si>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</si>
  <si>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</si>
  <si>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</si>
  <si>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</si>
  <si>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</si>
  <si>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</si>
  <si>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</si>
  <si>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</si>
  <si>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</si>
  <si>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</si>
  <si>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</si>
  <si>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</si>
  <si>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</si>
  <si>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</si>
  <si>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</si>
  <si>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</si>
  <si>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</si>
  <si>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</si>
  <si>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</si>
  <si>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</si>
  <si>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</si>
  <si>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</si>
  <si>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</si>
  <si>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</si>
  <si>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</si>
  <si>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</si>
  <si>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</si>
  <si>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</si>
  <si>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</si>
  <si>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</si>
  <si>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</si>
  <si>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</si>
  <si>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</si>
  <si>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</si>
  <si>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</si>
  <si>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</si>
  <si>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</si>
  <si>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</si>
  <si>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</si>
  <si>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</si>
  <si>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</si>
  <si>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</si>
  <si>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</si>
  <si>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</si>
  <si>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</si>
  <si>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</si>
  <si>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</si>
  <si>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</si>
  <si>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</si>
  <si>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</si>
  <si>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</si>
  <si>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</si>
  <si>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</si>
  <si>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</si>
  <si>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</si>
  <si>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</si>
  <si>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</si>
  <si>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</si>
  <si>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</si>
  <si>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</si>
  <si>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</si>
  <si>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</si>
  <si>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</si>
  <si>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</si>
  <si>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</si>
  <si>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</si>
  <si>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</si>
  <si>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</si>
  <si>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</si>
  <si>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</si>
  <si>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</si>
  <si>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</si>
  <si>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</si>
  <si>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</si>
  <si>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</si>
  <si>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</si>
  <si>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</si>
  <si>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</si>
  <si>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</si>
  <si>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</si>
  <si>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</si>
  <si>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</si>
  <si>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</si>
  <si>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</si>
  <si>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</si>
  <si>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</si>
  <si>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</si>
  <si>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</si>
  <si>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</si>
  <si>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</si>
  <si>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</si>
  <si>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</si>
  <si>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</si>
  <si>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</si>
  <si>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</si>
  <si>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</si>
  <si>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</si>
  <si>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</si>
  <si>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</si>
  <si>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</si>
  <si>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</si>
  <si>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</si>
  <si>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</si>
  <si>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</si>
  <si>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</si>
  <si>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</si>
  <si>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</si>
  <si>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</si>
  <si>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</si>
  <si>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</si>
  <si>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</si>
  <si>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</si>
  <si>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</si>
  <si>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</si>
  <si>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</si>
  <si>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</si>
  <si>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</si>
  <si>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</si>
  <si>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</si>
  <si>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</si>
  <si>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</si>
  <si>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</si>
  <si>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</si>
  <si>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</si>
  <si>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</si>
  <si>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</si>
  <si>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</si>
  <si>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</si>
  <si>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</si>
  <si>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</si>
  <si>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</si>
  <si>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</si>
  <si>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</si>
  <si>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</si>
  <si>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</si>
  <si>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</si>
  <si>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</si>
  <si>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</si>
  <si>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</si>
  <si>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</si>
  <si>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</si>
  <si>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</si>
  <si>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</si>
  <si>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</si>
  <si>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</si>
  <si>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</si>
  <si>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</si>
  <si>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</si>
  <si>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</si>
  <si>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</si>
  <si>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</si>
  <si>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</si>
  <si>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</si>
  <si>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</si>
  <si>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</si>
  <si>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</si>
  <si>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</si>
  <si>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</si>
  <si>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</si>
  <si>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</si>
  <si>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</si>
  <si>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</si>
  <si>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</si>
  <si>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</si>
  <si>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</si>
  <si>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</si>
  <si>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</si>
  <si>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</si>
  <si>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</si>
  <si>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</si>
  <si>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</si>
  <si>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</si>
  <si>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</si>
  <si>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</si>
  <si>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</si>
  <si>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</si>
  <si>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</si>
  <si>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</si>
  <si>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</si>
  <si>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</si>
  <si>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</si>
  <si>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</si>
  <si>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</si>
  <si>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</si>
  <si>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</si>
  <si>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</si>
  <si>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</si>
  <si>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</si>
  <si>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</si>
  <si>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</si>
  <si>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</si>
  <si>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</si>
  <si>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</si>
  <si>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</si>
  <si>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</si>
  <si>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</si>
  <si>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</si>
  <si>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</si>
  <si>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</si>
  <si>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</si>
  <si>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</si>
  <si>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</si>
  <si>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</si>
  <si>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</si>
  <si>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</si>
  <si>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</si>
  <si>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</si>
  <si>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</si>
  <si>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</si>
  <si>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</si>
  <si>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</si>
  <si>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</si>
  <si>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</si>
  <si>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</si>
  <si>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</si>
  <si>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</si>
  <si>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</si>
  <si>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</si>
  <si>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</si>
  <si>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</si>
  <si>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</si>
  <si>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</si>
  <si>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</si>
  <si>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</si>
  <si>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</si>
  <si>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</si>
  <si>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</si>
  <si>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</si>
  <si>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</si>
  <si>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</si>
  <si>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</si>
  <si>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</si>
  <si>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</si>
  <si>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</si>
  <si>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</si>
  <si>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</si>
  <si>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</si>
  <si>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</si>
  <si>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</si>
  <si>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</si>
  <si>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</si>
  <si>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</si>
  <si>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</si>
  <si>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</si>
  <si>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</si>
  <si>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</si>
  <si>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</si>
  <si>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</si>
  <si>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</si>
  <si>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</si>
  <si>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</si>
  <si>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</si>
  <si>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</si>
  <si>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</si>
  <si>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</si>
  <si>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</si>
  <si>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</si>
  <si>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</si>
  <si>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</si>
  <si>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</si>
  <si>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</si>
  <si>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</si>
  <si>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</si>
  <si>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</si>
  <si>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</si>
  <si>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</si>
  <si>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</si>
  <si>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</si>
  <si>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</si>
  <si>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</si>
  <si>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</si>
  <si>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</si>
  <si>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</si>
  <si>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</si>
  <si>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</si>
  <si>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</si>
  <si>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</si>
  <si>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</si>
  <si>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</si>
  <si>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</si>
  <si>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</si>
  <si>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</si>
  <si>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</si>
  <si>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</si>
  <si>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</si>
  <si>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</si>
  <si>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</si>
  <si>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</si>
  <si>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</si>
  <si>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</si>
  <si>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</si>
  <si>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</si>
  <si>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</si>
  <si>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</si>
  <si>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</si>
  <si>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</si>
  <si>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</si>
  <si>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</si>
  <si>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</si>
  <si>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</si>
  <si>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</si>
  <si>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</si>
  <si>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</si>
  <si>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</si>
  <si>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</si>
  <si>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</si>
  <si>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</si>
  <si>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</si>
  <si>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</si>
  <si>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</si>
  <si>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</si>
  <si>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</si>
  <si>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</si>
  <si>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</si>
  <si>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</si>
  <si>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</si>
  <si>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</si>
  <si>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</si>
  <si>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</si>
  <si>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</si>
  <si>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</si>
  <si>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</si>
  <si>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</si>
  <si>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</si>
  <si>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</si>
  <si>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</si>
  <si>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</si>
  <si>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</si>
  <si>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</si>
  <si>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</si>
  <si>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</si>
  <si>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</si>
  <si>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</si>
  <si>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</si>
  <si>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</si>
  <si>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</si>
  <si>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</si>
  <si>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</si>
  <si>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</si>
  <si>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</si>
  <si>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</si>
  <si>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</si>
  <si>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</si>
  <si>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</si>
  <si>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</si>
  <si>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</si>
  <si>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</si>
  <si>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</si>
  <si>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</si>
  <si>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</si>
  <si>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</si>
  <si>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</si>
  <si>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</si>
  <si>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</si>
  <si>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</si>
  <si>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</si>
  <si>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</si>
  <si>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</si>
  <si>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</si>
  <si>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</si>
  <si>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</si>
  <si>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</si>
  <si>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</si>
  <si>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</si>
  <si>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</si>
  <si>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</si>
  <si>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</si>
  <si>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</si>
  <si>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</si>
  <si>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</si>
  <si>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</si>
  <si>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</si>
  <si>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</si>
  <si>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</si>
  <si>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</si>
  <si>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</si>
  <si>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</si>
  <si>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</si>
  <si>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</si>
  <si>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</si>
  <si>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</si>
  <si>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</si>
  <si>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</si>
  <si>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</si>
  <si>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</si>
  <si>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</si>
  <si>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</si>
  <si>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</si>
  <si>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</si>
  <si>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</si>
  <si>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</si>
  <si>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</si>
  <si>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</si>
  <si>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</si>
  <si>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</si>
  <si>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</si>
  <si>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</si>
  <si>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</si>
  <si>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</si>
  <si>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</si>
  <si>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</si>
  <si>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</si>
  <si>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</si>
  <si>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</si>
  <si>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</si>
  <si>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</si>
  <si>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</si>
  <si>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</si>
  <si>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</si>
  <si>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</si>
  <si>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</si>
  <si>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</si>
  <si>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</si>
  <si>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</si>
  <si>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</si>
  <si>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</si>
  <si>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</si>
  <si>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</si>
  <si>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</si>
  <si>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</si>
  <si>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</si>
  <si>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</si>
  <si>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</si>
  <si>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</si>
  <si>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</si>
  <si>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</si>
  <si>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</si>
  <si>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</si>
  <si>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</si>
  <si>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</si>
  <si>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</si>
  <si>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</si>
  <si>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</si>
  <si>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</si>
  <si>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</si>
  <si>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</si>
  <si>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</si>
  <si>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</si>
  <si>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</si>
  <si>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</si>
  <si>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</si>
  <si>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</si>
  <si>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</si>
  <si>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</si>
  <si>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</si>
  <si>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</si>
  <si>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</si>
  <si>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</si>
  <si>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</si>
  <si>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</si>
  <si>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</si>
  <si>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</si>
  <si>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</si>
  <si>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</si>
  <si>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</si>
  <si>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</si>
  <si>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</si>
  <si>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</si>
  <si>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</si>
  <si>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</si>
  <si>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</si>
  <si>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</si>
  <si>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</si>
  <si>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</si>
  <si>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</si>
  <si>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</si>
  <si>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</si>
  <si>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</si>
  <si>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</si>
  <si>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</si>
  <si>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</si>
  <si>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</si>
  <si>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</si>
  <si>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</si>
  <si>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</si>
  <si>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</si>
  <si>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</si>
  <si>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</si>
  <si>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</si>
  <si>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</si>
  <si>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</si>
  <si>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</si>
  <si>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</si>
  <si>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</si>
  <si>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</si>
  <si>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</si>
  <si>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</si>
  <si>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</si>
  <si>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</si>
  <si>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</si>
  <si>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</si>
  <si>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</si>
  <si>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</si>
  <si>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</si>
  <si>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</si>
  <si>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</si>
  <si>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</si>
  <si>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</si>
  <si>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</si>
  <si>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</si>
  <si>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</si>
  <si>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</si>
  <si>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</si>
  <si>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</si>
  <si>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</si>
  <si>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</si>
  <si>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</si>
  <si>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</si>
  <si>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</si>
  <si>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</si>
  <si>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</si>
  <si>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</si>
  <si>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</si>
  <si>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</si>
  <si>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</si>
  <si>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</si>
  <si>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</si>
  <si>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</si>
  <si>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</si>
  <si>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</si>
  <si>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</si>
  <si>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</si>
  <si>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</si>
  <si>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</si>
  <si>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</si>
  <si>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</si>
  <si>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</si>
  <si>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</si>
  <si>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</si>
  <si>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</si>
  <si>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</si>
  <si>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</si>
  <si>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</si>
  <si>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</si>
  <si>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</si>
  <si>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</si>
  <si>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</si>
  <si>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</si>
  <si>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</si>
  <si>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</si>
  <si>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</si>
  <si>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</si>
  <si>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</si>
  <si>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</si>
  <si>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</si>
  <si>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</si>
  <si>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</si>
  <si>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</si>
  <si>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</si>
  <si>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</si>
  <si>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</si>
  <si>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</si>
  <si>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</si>
  <si>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</si>
  <si>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</si>
  <si>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</si>
  <si>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</si>
  <si>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</si>
  <si>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</si>
  <si>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</si>
  <si>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</si>
  <si>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</si>
  <si>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</si>
  <si>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</si>
  <si>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</si>
  <si>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</si>
  <si>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</si>
  <si>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</si>
  <si>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</si>
  <si>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</si>
  <si>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</si>
  <si>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</si>
  <si>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</si>
  <si>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</si>
  <si>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</si>
  <si>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</si>
  <si>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</si>
  <si>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</si>
  <si>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</si>
  <si>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</si>
  <si>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</si>
  <si>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</si>
  <si>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</si>
  <si>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</si>
  <si>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</si>
  <si>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</si>
  <si>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</si>
  <si>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</si>
  <si>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</si>
  <si>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</si>
  <si>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</si>
  <si>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</si>
  <si>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</si>
  <si>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</si>
  <si>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</si>
  <si>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</si>
  <si>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</si>
  <si>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</si>
  <si>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</si>
  <si>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</si>
  <si>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</si>
  <si>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</si>
  <si>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</si>
  <si>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</si>
  <si>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</si>
  <si>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</si>
  <si>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</si>
  <si>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</si>
  <si>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</si>
  <si>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</si>
  <si>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</si>
  <si>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</si>
  <si>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</si>
  <si>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</si>
  <si>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</si>
  <si>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</si>
  <si>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</si>
  <si>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</si>
  <si>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</si>
  <si>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</si>
  <si>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</si>
  <si>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</si>
  <si>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</si>
  <si>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</si>
  <si>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</si>
  <si>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</si>
  <si>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</si>
  <si>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</si>
  <si>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</si>
  <si>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</si>
  <si>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</si>
  <si>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</si>
  <si>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</si>
  <si>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</si>
  <si>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</si>
  <si>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</si>
  <si>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</si>
  <si>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</si>
  <si>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</si>
  <si>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</si>
  <si>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</si>
  <si>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</si>
  <si>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</si>
  <si>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</si>
  <si>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</si>
  <si>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</si>
  <si>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</si>
  <si>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</si>
  <si>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</si>
  <si>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</si>
  <si>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</si>
  <si>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</si>
  <si>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</si>
  <si>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</si>
  <si>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</si>
  <si>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</si>
  <si>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</si>
  <si>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</si>
  <si>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</si>
  <si>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</si>
  <si>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</si>
  <si>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</si>
  <si>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</si>
  <si>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</si>
  <si>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</si>
  <si>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</si>
  <si>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</si>
  <si>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</si>
  <si>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</si>
  <si>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</si>
  <si>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</si>
  <si>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</si>
  <si>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</si>
  <si>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</si>
  <si>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</si>
  <si>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</si>
  <si>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</si>
  <si>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</si>
  <si>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</si>
  <si>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</si>
  <si>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</si>
  <si>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</si>
  <si>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</si>
  <si>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</si>
  <si>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</si>
  <si>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</si>
  <si>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</si>
  <si>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</si>
  <si>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</si>
  <si>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</si>
  <si>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</si>
  <si>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</si>
  <si>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</si>
  <si>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</si>
  <si>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</si>
  <si>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</si>
  <si>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</si>
  <si>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</si>
  <si>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</si>
  <si>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</si>
  <si>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</si>
  <si>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</si>
  <si>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</si>
  <si>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</si>
  <si>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</si>
  <si>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</si>
  <si>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</si>
  <si>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</si>
  <si>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</si>
  <si>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</si>
  <si>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</si>
  <si>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</si>
  <si>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</si>
  <si>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</si>
  <si>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</si>
  <si>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</si>
  <si>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</si>
  <si>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</si>
  <si>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</si>
  <si>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</si>
  <si>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</si>
  <si>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</si>
  <si>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</si>
  <si>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</si>
  <si>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</si>
  <si>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</si>
  <si>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</si>
  <si>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</si>
  <si>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</si>
  <si>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</si>
  <si>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</si>
  <si>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</si>
  <si>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</si>
  <si>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</si>
  <si>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</si>
  <si>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</si>
  <si>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</si>
  <si>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</si>
  <si>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</si>
  <si>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</si>
  <si>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</si>
  <si>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</si>
  <si>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</si>
  <si>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</si>
  <si>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</si>
  <si>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</si>
  <si>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</si>
  <si>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</si>
  <si>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</si>
  <si>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</si>
  <si>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</si>
  <si>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</si>
  <si>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</si>
  <si>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</si>
  <si>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</si>
  <si>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</si>
  <si>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</si>
  <si>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</si>
  <si>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</si>
  <si>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</si>
  <si>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</si>
  <si>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</si>
  <si>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</si>
  <si>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</si>
  <si>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</si>
  <si>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</si>
  <si>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</si>
  <si>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</si>
  <si>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</si>
  <si>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</si>
  <si>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</si>
  <si>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</si>
  <si>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</si>
  <si>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</si>
  <si>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</si>
  <si>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</si>
  <si>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</si>
  <si>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</si>
  <si>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</si>
  <si>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</si>
  <si>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</si>
  <si>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</si>
  <si>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</si>
  <si>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</si>
  <si>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</si>
  <si>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</si>
  <si>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</si>
  <si>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</si>
  <si>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</si>
  <si>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</si>
  <si>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</si>
  <si>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</si>
  <si>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</si>
  <si>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</si>
  <si>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</si>
  <si>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</si>
  <si>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</si>
  <si>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</si>
  <si>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</si>
  <si>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</si>
  <si>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</si>
  <si>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</si>
  <si>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</si>
  <si>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</si>
  <si>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</si>
  <si>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</si>
  <si>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</si>
  <si>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</si>
  <si>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</si>
  <si>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</si>
  <si>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Greater than or equal to 50000</t>
  </si>
  <si>
    <t>45000 to 49999</t>
  </si>
  <si>
    <t>40000 to 44999</t>
  </si>
  <si>
    <t>Beckers</t>
  </si>
  <si>
    <t>Mean</t>
  </si>
  <si>
    <t>Minimum</t>
  </si>
  <si>
    <t>Maximum</t>
  </si>
  <si>
    <t>Variance</t>
  </si>
  <si>
    <t>StdDev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</si>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</sst>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pivotButton="1" applyNumberFormat="1"/>
    <xf numFmtId="9" fontId="0" fillId="0" borderId="0" xfId="2" applyFont="1"/>
    <xf numFmtId="4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3">
    <dxf>
      <numFmt numFmtId="19" formatCode="m/d/yyyy"/>
    </dxf>
    <dxf>
      <numFmt numFmtId="19" formatCode="m/d/yyyy"/>
    </dxf>
    <dxf>
      <numFmt numFmtId="19" formatCode="m/d/yyyy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6969"/>
      </font>
    </dxf>
    <dxf>
      <font>
        <color rgb="FFFF0000"/>
      </font>
      <fill>
        <patternFill>
          <bgColor rgb="FFFF9797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39994506668294322"/>
        </patternFill>
      </fill>
    </dxf>
  </dxfs>
  <tableStyles count="1" defaultTableStyle="TableStyleMedium2" defaultPivotStyle="PivotStyleLight16">
    <tableStyle name="Table Style 1" pivot="0" count="0" xr9:uid="{04150F03-5007-44FB-A331-568304296E0A}"/>
  </tableStyles>
  <colors>
    <mruColors>
      <color rgb="FFFF9797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9-43AC-9B10-990F1360E797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9-43AC-9B10-990F1360E797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9-43AC-9B10-990F1360E797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9-43AC-9B10-990F1360E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4938080"/>
        <c:axId val="717652928"/>
      </c:barChart>
      <c:catAx>
        <c:axId val="7149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52928"/>
        <c:crosses val="autoZero"/>
        <c:auto val="1"/>
        <c:lblAlgn val="ctr"/>
        <c:lblOffset val="100"/>
        <c:noMultiLvlLbl val="0"/>
      </c:catAx>
      <c:valAx>
        <c:axId val="7176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A-4BE6-9C4D-1B9F2D5C090B}"/>
            </c:ext>
          </c:extLst>
        </c:ser>
        <c:ser>
          <c:idx val="1"/>
          <c:order val="1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A-4BE6-9C4D-1B9F2D5C090B}"/>
            </c:ext>
          </c:extLst>
        </c:ser>
        <c:ser>
          <c:idx val="2"/>
          <c:order val="2"/>
          <c:tx>
            <c:strRef>
              <c:f>'Pivot table2'!$E$4:$E$5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A-4BE6-9C4D-1B9F2D5C090B}"/>
            </c:ext>
          </c:extLst>
        </c:ser>
        <c:ser>
          <c:idx val="3"/>
          <c:order val="3"/>
          <c:tx>
            <c:strRef>
              <c:f>'Pivot table2'!$F$4:$F$5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A-4BE6-9C4D-1B9F2D5C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652976"/>
        <c:axId val="665749072"/>
      </c:barChart>
      <c:catAx>
        <c:axId val="66365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49072"/>
        <c:crosses val="autoZero"/>
        <c:auto val="1"/>
        <c:lblAlgn val="ctr"/>
        <c:lblOffset val="100"/>
        <c:noMultiLvlLbl val="0"/>
      </c:catAx>
      <c:valAx>
        <c:axId val="6657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5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1-4279-A797-7CC807BCD56A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1-4279-A797-7CC807BCD56A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1-4279-A797-7CC807BCD56A}"/>
            </c:ext>
          </c:extLst>
        </c:ser>
        <c:ser>
          <c:idx val="3"/>
          <c:order val="3"/>
          <c:tx>
            <c:strRef>
              <c:f>'Pivot table3'!$E$4:$E$5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1-4279-A797-7CC807BCD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32864"/>
        <c:axId val="433241456"/>
      </c:lineChart>
      <c:catAx>
        <c:axId val="6477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41456"/>
        <c:crosses val="autoZero"/>
        <c:auto val="1"/>
        <c:lblAlgn val="ctr"/>
        <c:lblOffset val="100"/>
        <c:noMultiLvlLbl val="0"/>
      </c:catAx>
      <c:valAx>
        <c:axId val="4332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Status by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7-4502-ACDE-D95AD5C376A8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17-4502-ACDE-D95AD5C376A8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17-4502-ACDE-D95AD5C37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544688"/>
        <c:axId val="441453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17-4502-ACDE-D95AD5C376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17-4502-ACDE-D95AD5C376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17-4502-ACDE-D95AD5C376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17-4502-ACDE-D95AD5C376A8}"/>
                  </c:ext>
                </c:extLst>
              </c15:ser>
            </c15:filteredLineSeries>
          </c:ext>
        </c:extLst>
      </c:lineChart>
      <c:catAx>
        <c:axId val="5755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53680"/>
        <c:crosses val="autoZero"/>
        <c:auto val="1"/>
        <c:lblAlgn val="ctr"/>
        <c:lblOffset val="100"/>
        <c:noMultiLvlLbl val="0"/>
      </c:catAx>
      <c:valAx>
        <c:axId val="4414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332421</xdr:colOff>
      <xdr:row>0</xdr:row>
      <xdr:rowOff>64769</xdr:rowOff>
    </xdr:from>
    <xdr:to>
      <xdr:col>16</xdr:col>
      <xdr:colOff>314325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8DB03-2133-4031-AD4C-5A61371D1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10</xdr:row>
      <xdr:rowOff>83820</xdr:rowOff>
    </xdr:from>
    <xdr:to>
      <xdr:col>19</xdr:col>
      <xdr:colOff>276225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82341-64EE-4162-B35F-4EAE0F4DB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81915</xdr:colOff>
      <xdr:row>3</xdr:row>
      <xdr:rowOff>24765</xdr:rowOff>
    </xdr:from>
    <xdr:to>
      <xdr:col>21</xdr:col>
      <xdr:colOff>144780</xdr:colOff>
      <xdr:row>18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B1969-84FE-4AFF-B758-49C8BC48E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181596</xdr:colOff>
      <xdr:row>32</xdr:row>
      <xdr:rowOff>16059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7AF36-8756-4F43-87D6-8EB5F0E8E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48796" cy="586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81915</xdr:rowOff>
    </xdr:from>
    <xdr:to>
      <xdr:col>15</xdr:col>
      <xdr:colOff>476250</xdr:colOff>
      <xdr:row>16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4E146-1962-4ABD-9A1C-1057D217C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e Kalay" refreshedDate="43996.909228472221" createdVersion="6" refreshedVersion="6" minRefreshableVersion="3" recordCount="4114" xr:uid="{179F3FFC-1AB7-46C4-BD5B-17237E752E37}">
  <cacheSource type="worksheet">
    <worksheetSource ref="A1:U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arent Category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1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642CE-018D-4496-9AA7-B8963E232B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B1985-7501-48C5-9913-B431F1F2E5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ED6AB-B748-41DF-9B79-47DA3D54911F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formats count="3">
    <format dxfId="2">
      <pivotArea type="origin" dataOnly="0" labelOnly="1" outline="0" fieldPosition="0"/>
    </format>
    <format dxfId="1">
      <pivotArea field="12" type="button" dataOnly="0" labelOnly="1" outline="0" axis="axisRow" fieldPosition="0"/>
    </format>
    <format dxfId="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selection activeCell="K6" sqref="K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5546875" style="15" bestFit="1" customWidth="1"/>
    <col min="5" max="5" width="16.44140625" customWidth="1"/>
    <col min="6" max="6" width="21.33203125" customWidth="1"/>
    <col min="7" max="7" width="20.6640625" bestFit="1" customWidth="1"/>
    <col min="8" max="8" width="13.21875" bestFit="1" customWidth="1"/>
    <col min="9" max="10" width="14" bestFit="1" customWidth="1"/>
    <col min="11" max="11" width="14" style="13" customWidth="1"/>
    <col min="12" max="12" width="17.88671875" style="15" customWidth="1"/>
    <col min="13" max="13" width="17.44140625" style="13" customWidth="1"/>
    <col min="14" max="14" width="15.44140625" customWidth="1"/>
    <col min="15" max="15" width="19" bestFit="1" customWidth="1"/>
    <col min="16" max="16" width="14.109375" bestFit="1" customWidth="1"/>
    <col min="17" max="17" width="30.5546875" bestFit="1" customWidth="1"/>
    <col min="18" max="18" width="14.5546875" style="6" bestFit="1" customWidth="1"/>
    <col min="19" max="19" width="16.77734375" style="8" bestFit="1" customWidth="1"/>
    <col min="20" max="20" width="13" bestFit="1" customWidth="1"/>
    <col min="21" max="21" width="12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t="s">
        <v>8218</v>
      </c>
      <c r="G1" s="1" t="s">
        <v>8380</v>
      </c>
      <c r="H1" s="1" t="s">
        <v>8223</v>
      </c>
      <c r="I1" s="1" t="s">
        <v>8245</v>
      </c>
      <c r="J1" s="1" t="s">
        <v>8259</v>
      </c>
      <c r="K1" s="12" t="s">
        <v>8366</v>
      </c>
      <c r="L1" s="14" t="s">
        <v>8260</v>
      </c>
      <c r="M1" s="12" t="s">
        <v>8365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7" t="s">
        <v>8307</v>
      </c>
      <c r="T1" s="1" t="s">
        <v>8308</v>
      </c>
      <c r="U1" s="1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tr">
        <f t="shared" ref="G2:G65" si="0">F2</f>
        <v>successful</v>
      </c>
      <c r="H2" t="s">
        <v>8224</v>
      </c>
      <c r="I2" t="s">
        <v>8246</v>
      </c>
      <c r="J2">
        <v>1437620400</v>
      </c>
      <c r="K2" s="13">
        <f>(((J2/60)/60)/24)+DATE(1970,1,1)</f>
        <v>42208.125</v>
      </c>
      <c r="L2" s="15">
        <v>1434931811</v>
      </c>
      <c r="M2" s="13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(E2/D2)*100</f>
        <v>136.85882352941178</v>
      </c>
      <c r="S2" s="8">
        <f t="shared" ref="S2:S65" si="2">E2/O2</f>
        <v>63.917582417582416</v>
      </c>
      <c r="T2" t="s">
        <v>8310</v>
      </c>
      <c r="U2" t="s">
        <v>8311</v>
      </c>
    </row>
    <row r="3" spans="1:21" ht="28.8" x14ac:dyDescent="0.3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tr">
        <f t="shared" si="0"/>
        <v>successful</v>
      </c>
      <c r="H3" t="s">
        <v>8224</v>
      </c>
      <c r="I3" t="s">
        <v>8246</v>
      </c>
      <c r="J3">
        <v>1488464683</v>
      </c>
      <c r="K3" s="13">
        <f t="shared" ref="K3:K66" si="3">(((J3/60)/60)/24)+DATE(1970,1,1)</f>
        <v>42796.600497685184</v>
      </c>
      <c r="L3" s="15">
        <v>1485872683</v>
      </c>
      <c r="M3" s="13">
        <f t="shared" ref="M3:M66" si="4">(((L3/60)/60)/24)+DATE(1970,1,1)</f>
        <v>42766.600497685184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142.60827250608273</v>
      </c>
      <c r="S3" s="8">
        <f t="shared" si="2"/>
        <v>185.48101265822785</v>
      </c>
      <c r="T3" t="s">
        <v>8310</v>
      </c>
      <c r="U3" t="s">
        <v>8311</v>
      </c>
    </row>
    <row r="4" spans="1:21" ht="43.2" x14ac:dyDescent="0.3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tr">
        <f t="shared" si="0"/>
        <v>successful</v>
      </c>
      <c r="H4" t="s">
        <v>8225</v>
      </c>
      <c r="I4" t="s">
        <v>8247</v>
      </c>
      <c r="J4">
        <v>1455555083</v>
      </c>
      <c r="K4" s="13">
        <f t="shared" si="3"/>
        <v>42415.702349537038</v>
      </c>
      <c r="L4" s="15">
        <v>1454691083</v>
      </c>
      <c r="M4" s="13">
        <f t="shared" si="4"/>
        <v>42405.702349537038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105</v>
      </c>
      <c r="S4" s="8">
        <f t="shared" si="2"/>
        <v>15</v>
      </c>
      <c r="T4" t="s">
        <v>8310</v>
      </c>
      <c r="U4" t="s">
        <v>8311</v>
      </c>
    </row>
    <row r="5" spans="1:21" ht="28.8" x14ac:dyDescent="0.3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tr">
        <f t="shared" si="0"/>
        <v>successful</v>
      </c>
      <c r="H5" t="s">
        <v>8224</v>
      </c>
      <c r="I5" t="s">
        <v>8246</v>
      </c>
      <c r="J5">
        <v>1407414107</v>
      </c>
      <c r="K5" s="13">
        <f t="shared" si="3"/>
        <v>41858.515127314815</v>
      </c>
      <c r="L5" s="15">
        <v>1404822107</v>
      </c>
      <c r="M5" s="13">
        <f t="shared" si="4"/>
        <v>41828.515127314815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103.89999999999999</v>
      </c>
      <c r="S5" s="8">
        <f t="shared" si="2"/>
        <v>69.266666666666666</v>
      </c>
      <c r="T5" t="s">
        <v>8310</v>
      </c>
      <c r="U5" t="s">
        <v>8311</v>
      </c>
    </row>
    <row r="6" spans="1:21" ht="57.6" x14ac:dyDescent="0.3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tr">
        <f t="shared" si="0"/>
        <v>successful</v>
      </c>
      <c r="H6" t="s">
        <v>8224</v>
      </c>
      <c r="I6" t="s">
        <v>8246</v>
      </c>
      <c r="J6">
        <v>1450555279</v>
      </c>
      <c r="K6" s="13">
        <f t="shared" si="3"/>
        <v>42357.834247685183</v>
      </c>
      <c r="L6" s="15">
        <v>1447963279</v>
      </c>
      <c r="M6" s="13">
        <f t="shared" si="4"/>
        <v>42327.834247685183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122.99154545454545</v>
      </c>
      <c r="S6" s="8">
        <f t="shared" si="2"/>
        <v>190.55028169014085</v>
      </c>
      <c r="T6" t="s">
        <v>8310</v>
      </c>
      <c r="U6" t="s">
        <v>8311</v>
      </c>
    </row>
    <row r="7" spans="1:21" ht="43.2" x14ac:dyDescent="0.3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tr">
        <f t="shared" si="0"/>
        <v>successful</v>
      </c>
      <c r="H7" t="s">
        <v>8224</v>
      </c>
      <c r="I7" t="s">
        <v>8246</v>
      </c>
      <c r="J7">
        <v>1469770500</v>
      </c>
      <c r="K7" s="13">
        <f t="shared" si="3"/>
        <v>42580.232638888891</v>
      </c>
      <c r="L7" s="15">
        <v>1468362207</v>
      </c>
      <c r="M7" s="13">
        <f t="shared" si="4"/>
        <v>42563.932951388888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109.77744436109028</v>
      </c>
      <c r="S7" s="8">
        <f t="shared" si="2"/>
        <v>93.40425531914893</v>
      </c>
      <c r="T7" t="s">
        <v>8310</v>
      </c>
      <c r="U7" t="s">
        <v>8311</v>
      </c>
    </row>
    <row r="8" spans="1:21" ht="43.2" x14ac:dyDescent="0.3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tr">
        <f t="shared" si="0"/>
        <v>successful</v>
      </c>
      <c r="H8" t="s">
        <v>8224</v>
      </c>
      <c r="I8" t="s">
        <v>8246</v>
      </c>
      <c r="J8">
        <v>1402710250</v>
      </c>
      <c r="K8" s="13">
        <f t="shared" si="3"/>
        <v>41804.072337962964</v>
      </c>
      <c r="L8" s="15">
        <v>1401846250</v>
      </c>
      <c r="M8" s="13">
        <f t="shared" si="4"/>
        <v>41794.072337962964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106.4875</v>
      </c>
      <c r="S8" s="8">
        <f t="shared" si="2"/>
        <v>146.87931034482759</v>
      </c>
      <c r="T8" t="s">
        <v>8310</v>
      </c>
      <c r="U8" t="s">
        <v>8311</v>
      </c>
    </row>
    <row r="9" spans="1:21" ht="57.6" x14ac:dyDescent="0.3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tr">
        <f t="shared" si="0"/>
        <v>successful</v>
      </c>
      <c r="H9" t="s">
        <v>8224</v>
      </c>
      <c r="I9" t="s">
        <v>8246</v>
      </c>
      <c r="J9">
        <v>1467680867</v>
      </c>
      <c r="K9" s="13">
        <f t="shared" si="3"/>
        <v>42556.047071759262</v>
      </c>
      <c r="L9" s="15">
        <v>1464224867</v>
      </c>
      <c r="M9" s="13">
        <f t="shared" si="4"/>
        <v>42516.047071759262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101.22222222222221</v>
      </c>
      <c r="S9" s="8">
        <f t="shared" si="2"/>
        <v>159.82456140350877</v>
      </c>
      <c r="T9" t="s">
        <v>8310</v>
      </c>
      <c r="U9" t="s">
        <v>8311</v>
      </c>
    </row>
    <row r="10" spans="1:21" ht="28.8" x14ac:dyDescent="0.3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tr">
        <f t="shared" si="0"/>
        <v>successful</v>
      </c>
      <c r="H10" t="s">
        <v>8224</v>
      </c>
      <c r="I10" t="s">
        <v>8246</v>
      </c>
      <c r="J10">
        <v>1460754000</v>
      </c>
      <c r="K10" s="13">
        <f t="shared" si="3"/>
        <v>42475.875</v>
      </c>
      <c r="L10" s="15">
        <v>1460155212</v>
      </c>
      <c r="M10" s="13">
        <f t="shared" si="4"/>
        <v>42468.94458333333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100.04342857142856</v>
      </c>
      <c r="S10" s="8">
        <f t="shared" si="2"/>
        <v>291.79333333333335</v>
      </c>
      <c r="T10" t="s">
        <v>8310</v>
      </c>
      <c r="U10" t="s">
        <v>8311</v>
      </c>
    </row>
    <row r="11" spans="1:21" ht="43.2" x14ac:dyDescent="0.3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tr">
        <f t="shared" si="0"/>
        <v>successful</v>
      </c>
      <c r="H11" t="s">
        <v>8224</v>
      </c>
      <c r="I11" t="s">
        <v>8246</v>
      </c>
      <c r="J11">
        <v>1460860144</v>
      </c>
      <c r="K11" s="13">
        <f t="shared" si="3"/>
        <v>42477.103518518517</v>
      </c>
      <c r="L11" s="15">
        <v>1458268144</v>
      </c>
      <c r="M11" s="13">
        <f t="shared" si="4"/>
        <v>42447.103518518517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125.998</v>
      </c>
      <c r="S11" s="8">
        <f t="shared" si="2"/>
        <v>31.499500000000001</v>
      </c>
      <c r="T11" t="s">
        <v>8310</v>
      </c>
      <c r="U11" t="s">
        <v>8311</v>
      </c>
    </row>
    <row r="12" spans="1:21" ht="43.2" x14ac:dyDescent="0.3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tr">
        <f t="shared" si="0"/>
        <v>successful</v>
      </c>
      <c r="H12" t="s">
        <v>8224</v>
      </c>
      <c r="I12" t="s">
        <v>8246</v>
      </c>
      <c r="J12">
        <v>1403660279</v>
      </c>
      <c r="K12" s="13">
        <f t="shared" si="3"/>
        <v>41815.068043981482</v>
      </c>
      <c r="L12" s="15">
        <v>1400636279</v>
      </c>
      <c r="M12" s="13">
        <f t="shared" si="4"/>
        <v>41780.068043981482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100.49999999999999</v>
      </c>
      <c r="S12" s="8">
        <f t="shared" si="2"/>
        <v>158.68421052631578</v>
      </c>
      <c r="T12" t="s">
        <v>8310</v>
      </c>
      <c r="U12" t="s">
        <v>8311</v>
      </c>
    </row>
    <row r="13" spans="1:21" ht="57.6" x14ac:dyDescent="0.3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tr">
        <f t="shared" si="0"/>
        <v>successful</v>
      </c>
      <c r="H13" t="s">
        <v>8224</v>
      </c>
      <c r="I13" t="s">
        <v>8246</v>
      </c>
      <c r="J13">
        <v>1471834800</v>
      </c>
      <c r="K13" s="13">
        <f t="shared" si="3"/>
        <v>42604.125</v>
      </c>
      <c r="L13" s="15">
        <v>1469126462</v>
      </c>
      <c r="M13" s="13">
        <f t="shared" si="4"/>
        <v>42572.778495370367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120.5</v>
      </c>
      <c r="S13" s="8">
        <f t="shared" si="2"/>
        <v>80.333333333333329</v>
      </c>
      <c r="T13" t="s">
        <v>8310</v>
      </c>
      <c r="U13" t="s">
        <v>8311</v>
      </c>
    </row>
    <row r="14" spans="1:21" ht="57.6" x14ac:dyDescent="0.3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tr">
        <f t="shared" si="0"/>
        <v>successful</v>
      </c>
      <c r="H14" t="s">
        <v>8224</v>
      </c>
      <c r="I14" t="s">
        <v>8246</v>
      </c>
      <c r="J14">
        <v>1405479600</v>
      </c>
      <c r="K14" s="13">
        <f t="shared" si="3"/>
        <v>41836.125</v>
      </c>
      <c r="L14" s="15">
        <v>1401642425</v>
      </c>
      <c r="M14" s="13">
        <f t="shared" si="4"/>
        <v>41791.713252314818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165.29333333333335</v>
      </c>
      <c r="S14" s="8">
        <f t="shared" si="2"/>
        <v>59.961305925030231</v>
      </c>
      <c r="T14" t="s">
        <v>8310</v>
      </c>
      <c r="U14" t="s">
        <v>8311</v>
      </c>
    </row>
    <row r="15" spans="1:21" ht="43.2" x14ac:dyDescent="0.3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tr">
        <f t="shared" si="0"/>
        <v>successful</v>
      </c>
      <c r="H15" t="s">
        <v>8224</v>
      </c>
      <c r="I15" t="s">
        <v>8246</v>
      </c>
      <c r="J15">
        <v>1466713620</v>
      </c>
      <c r="K15" s="13">
        <f t="shared" si="3"/>
        <v>42544.852083333331</v>
      </c>
      <c r="L15" s="15">
        <v>1463588109</v>
      </c>
      <c r="M15" s="13">
        <f t="shared" si="4"/>
        <v>42508.677187499998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159.97142857142856</v>
      </c>
      <c r="S15" s="8">
        <f t="shared" si="2"/>
        <v>109.78431372549019</v>
      </c>
      <c r="T15" t="s">
        <v>8310</v>
      </c>
      <c r="U15" t="s">
        <v>8311</v>
      </c>
    </row>
    <row r="16" spans="1:21" ht="28.8" x14ac:dyDescent="0.3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tr">
        <f t="shared" si="0"/>
        <v>successful</v>
      </c>
      <c r="H16" t="s">
        <v>8226</v>
      </c>
      <c r="I16" t="s">
        <v>8248</v>
      </c>
      <c r="J16">
        <v>1405259940</v>
      </c>
      <c r="K16" s="13">
        <f t="shared" si="3"/>
        <v>41833.582638888889</v>
      </c>
      <c r="L16" s="15">
        <v>1403051888</v>
      </c>
      <c r="M16" s="13">
        <f t="shared" si="4"/>
        <v>41808.02648148148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100.93333333333334</v>
      </c>
      <c r="S16" s="8">
        <f t="shared" si="2"/>
        <v>147.70731707317074</v>
      </c>
      <c r="T16" t="s">
        <v>8310</v>
      </c>
      <c r="U16" t="s">
        <v>8311</v>
      </c>
    </row>
    <row r="17" spans="1:21" ht="43.2" x14ac:dyDescent="0.3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tr">
        <f t="shared" si="0"/>
        <v>successful</v>
      </c>
      <c r="H17" t="s">
        <v>8227</v>
      </c>
      <c r="I17" t="s">
        <v>8249</v>
      </c>
      <c r="J17">
        <v>1443384840</v>
      </c>
      <c r="K17" s="13">
        <f t="shared" si="3"/>
        <v>42274.843055555553</v>
      </c>
      <c r="L17" s="15">
        <v>1441790658</v>
      </c>
      <c r="M17" s="13">
        <f t="shared" si="4"/>
        <v>42256.391875000001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106.60000000000001</v>
      </c>
      <c r="S17" s="8">
        <f t="shared" si="2"/>
        <v>21.755102040816325</v>
      </c>
      <c r="T17" t="s">
        <v>8310</v>
      </c>
      <c r="U17" t="s">
        <v>8311</v>
      </c>
    </row>
    <row r="18" spans="1:21" ht="43.2" x14ac:dyDescent="0.3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tr">
        <f t="shared" si="0"/>
        <v>successful</v>
      </c>
      <c r="H18" t="s">
        <v>8224</v>
      </c>
      <c r="I18" t="s">
        <v>8246</v>
      </c>
      <c r="J18">
        <v>1402896600</v>
      </c>
      <c r="K18" s="13">
        <f t="shared" si="3"/>
        <v>41806.229166666664</v>
      </c>
      <c r="L18" s="15">
        <v>1398971211</v>
      </c>
      <c r="M18" s="13">
        <f t="shared" si="4"/>
        <v>41760.796423611115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100.24166666666667</v>
      </c>
      <c r="S18" s="8">
        <f t="shared" si="2"/>
        <v>171.84285714285716</v>
      </c>
      <c r="T18" t="s">
        <v>8310</v>
      </c>
      <c r="U18" t="s">
        <v>8311</v>
      </c>
    </row>
    <row r="19" spans="1:21" ht="43.2" x14ac:dyDescent="0.3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tr">
        <f t="shared" si="0"/>
        <v>successful</v>
      </c>
      <c r="H19" t="s">
        <v>8225</v>
      </c>
      <c r="I19" t="s">
        <v>8247</v>
      </c>
      <c r="J19">
        <v>1415126022</v>
      </c>
      <c r="K19" s="13">
        <f t="shared" si="3"/>
        <v>41947.773402777777</v>
      </c>
      <c r="L19" s="15">
        <v>1412530422</v>
      </c>
      <c r="M19" s="13">
        <f t="shared" si="4"/>
        <v>41917.731736111113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100.66666666666666</v>
      </c>
      <c r="S19" s="8">
        <f t="shared" si="2"/>
        <v>41.944444444444443</v>
      </c>
      <c r="T19" t="s">
        <v>8310</v>
      </c>
      <c r="U19" t="s">
        <v>8311</v>
      </c>
    </row>
    <row r="20" spans="1:21" ht="43.2" x14ac:dyDescent="0.3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tr">
        <f t="shared" si="0"/>
        <v>successful</v>
      </c>
      <c r="H20" t="s">
        <v>8224</v>
      </c>
      <c r="I20" t="s">
        <v>8246</v>
      </c>
      <c r="J20">
        <v>1410958856</v>
      </c>
      <c r="K20" s="13">
        <f t="shared" si="3"/>
        <v>41899.542314814818</v>
      </c>
      <c r="L20" s="15">
        <v>1408366856</v>
      </c>
      <c r="M20" s="13">
        <f t="shared" si="4"/>
        <v>41869.542314814818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106.32110000000002</v>
      </c>
      <c r="S20" s="8">
        <f t="shared" si="2"/>
        <v>93.264122807017543</v>
      </c>
      <c r="T20" t="s">
        <v>8310</v>
      </c>
      <c r="U20" t="s">
        <v>8311</v>
      </c>
    </row>
    <row r="21" spans="1:21" ht="43.2" x14ac:dyDescent="0.3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tr">
        <f t="shared" si="0"/>
        <v>successful</v>
      </c>
      <c r="H21" t="s">
        <v>8224</v>
      </c>
      <c r="I21" t="s">
        <v>8246</v>
      </c>
      <c r="J21">
        <v>1437420934</v>
      </c>
      <c r="K21" s="13">
        <f t="shared" si="3"/>
        <v>42205.816365740742</v>
      </c>
      <c r="L21" s="15">
        <v>1434828934</v>
      </c>
      <c r="M21" s="13">
        <f t="shared" si="4"/>
        <v>42175.816365740742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145.29411764705881</v>
      </c>
      <c r="S21" s="8">
        <f t="shared" si="2"/>
        <v>56.136363636363633</v>
      </c>
      <c r="T21" t="s">
        <v>8310</v>
      </c>
      <c r="U21" t="s">
        <v>8311</v>
      </c>
    </row>
    <row r="22" spans="1:21" ht="43.2" x14ac:dyDescent="0.3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tr">
        <f t="shared" si="0"/>
        <v>successful</v>
      </c>
      <c r="H22" t="s">
        <v>8224</v>
      </c>
      <c r="I22" t="s">
        <v>8246</v>
      </c>
      <c r="J22">
        <v>1442167912</v>
      </c>
      <c r="K22" s="13">
        <f t="shared" si="3"/>
        <v>42260.758240740746</v>
      </c>
      <c r="L22" s="15">
        <v>1436983912</v>
      </c>
      <c r="M22" s="13">
        <f t="shared" si="4"/>
        <v>42200.758240740746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100.2</v>
      </c>
      <c r="S22" s="8">
        <f t="shared" si="2"/>
        <v>80.16</v>
      </c>
      <c r="T22" t="s">
        <v>8310</v>
      </c>
      <c r="U22" t="s">
        <v>8311</v>
      </c>
    </row>
    <row r="23" spans="1:21" ht="43.2" x14ac:dyDescent="0.3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tr">
        <f t="shared" si="0"/>
        <v>successful</v>
      </c>
      <c r="H23" t="s">
        <v>8224</v>
      </c>
      <c r="I23" t="s">
        <v>8246</v>
      </c>
      <c r="J23">
        <v>1411743789</v>
      </c>
      <c r="K23" s="13">
        <f t="shared" si="3"/>
        <v>41908.627187500002</v>
      </c>
      <c r="L23" s="15">
        <v>1409151789</v>
      </c>
      <c r="M23" s="13">
        <f t="shared" si="4"/>
        <v>41878.627187500002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109.13513513513513</v>
      </c>
      <c r="S23" s="8">
        <f t="shared" si="2"/>
        <v>199.9009900990099</v>
      </c>
      <c r="T23" t="s">
        <v>8310</v>
      </c>
      <c r="U23" t="s">
        <v>8311</v>
      </c>
    </row>
    <row r="24" spans="1:21" ht="28.8" x14ac:dyDescent="0.3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tr">
        <f t="shared" si="0"/>
        <v>successful</v>
      </c>
      <c r="H24" t="s">
        <v>8224</v>
      </c>
      <c r="I24" t="s">
        <v>8246</v>
      </c>
      <c r="J24">
        <v>1420099140</v>
      </c>
      <c r="K24" s="13">
        <f t="shared" si="3"/>
        <v>42005.332638888889</v>
      </c>
      <c r="L24" s="15">
        <v>1418766740</v>
      </c>
      <c r="M24" s="13">
        <f t="shared" si="4"/>
        <v>41989.91134259259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117.14285714285715</v>
      </c>
      <c r="S24" s="8">
        <f t="shared" si="2"/>
        <v>51.25</v>
      </c>
      <c r="T24" t="s">
        <v>8310</v>
      </c>
      <c r="U24" t="s">
        <v>8311</v>
      </c>
    </row>
    <row r="25" spans="1:21" ht="43.2" x14ac:dyDescent="0.3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tr">
        <f t="shared" si="0"/>
        <v>successful</v>
      </c>
      <c r="H25" t="s">
        <v>8224</v>
      </c>
      <c r="I25" t="s">
        <v>8246</v>
      </c>
      <c r="J25">
        <v>1430407200</v>
      </c>
      <c r="K25" s="13">
        <f t="shared" si="3"/>
        <v>42124.638888888891</v>
      </c>
      <c r="L25" s="15">
        <v>1428086501</v>
      </c>
      <c r="M25" s="13">
        <f t="shared" si="4"/>
        <v>42097.778946759259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118.5</v>
      </c>
      <c r="S25" s="8">
        <f t="shared" si="2"/>
        <v>103.04347826086956</v>
      </c>
      <c r="T25" t="s">
        <v>8310</v>
      </c>
      <c r="U25" t="s">
        <v>8311</v>
      </c>
    </row>
    <row r="26" spans="1:21" ht="28.8" x14ac:dyDescent="0.3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tr">
        <f t="shared" si="0"/>
        <v>successful</v>
      </c>
      <c r="H26" t="s">
        <v>8224</v>
      </c>
      <c r="I26" t="s">
        <v>8246</v>
      </c>
      <c r="J26">
        <v>1442345940</v>
      </c>
      <c r="K26" s="13">
        <f t="shared" si="3"/>
        <v>42262.818750000006</v>
      </c>
      <c r="L26" s="15">
        <v>1439494863</v>
      </c>
      <c r="M26" s="13">
        <f t="shared" si="4"/>
        <v>42229.820173611108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108.80768571428572</v>
      </c>
      <c r="S26" s="8">
        <f t="shared" si="2"/>
        <v>66.346149825783982</v>
      </c>
      <c r="T26" t="s">
        <v>8310</v>
      </c>
      <c r="U26" t="s">
        <v>8311</v>
      </c>
    </row>
    <row r="27" spans="1:21" ht="43.2" x14ac:dyDescent="0.3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tr">
        <f t="shared" si="0"/>
        <v>successful</v>
      </c>
      <c r="H27" t="s">
        <v>8224</v>
      </c>
      <c r="I27" t="s">
        <v>8246</v>
      </c>
      <c r="J27">
        <v>1452299761</v>
      </c>
      <c r="K27" s="13">
        <f t="shared" si="3"/>
        <v>42378.025011574078</v>
      </c>
      <c r="L27" s="15">
        <v>1447115761</v>
      </c>
      <c r="M27" s="13">
        <f t="shared" si="4"/>
        <v>42318.025011574078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133.33333333333331</v>
      </c>
      <c r="S27" s="8">
        <f t="shared" si="2"/>
        <v>57.142857142857146</v>
      </c>
      <c r="T27" t="s">
        <v>8310</v>
      </c>
      <c r="U27" t="s">
        <v>8311</v>
      </c>
    </row>
    <row r="28" spans="1:21" ht="43.2" x14ac:dyDescent="0.3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tr">
        <f t="shared" si="0"/>
        <v>successful</v>
      </c>
      <c r="H28" t="s">
        <v>8224</v>
      </c>
      <c r="I28" t="s">
        <v>8246</v>
      </c>
      <c r="J28">
        <v>1408278144</v>
      </c>
      <c r="K28" s="13">
        <f t="shared" si="3"/>
        <v>41868.515555555554</v>
      </c>
      <c r="L28" s="15">
        <v>1404822144</v>
      </c>
      <c r="M28" s="13">
        <f t="shared" si="4"/>
        <v>41828.515555555554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155.20000000000002</v>
      </c>
      <c r="S28" s="8">
        <f t="shared" si="2"/>
        <v>102.10526315789474</v>
      </c>
      <c r="T28" t="s">
        <v>8310</v>
      </c>
      <c r="U28" t="s">
        <v>8311</v>
      </c>
    </row>
    <row r="29" spans="1:21" ht="43.2" x14ac:dyDescent="0.3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tr">
        <f t="shared" si="0"/>
        <v>successful</v>
      </c>
      <c r="H29" t="s">
        <v>8228</v>
      </c>
      <c r="I29" t="s">
        <v>8250</v>
      </c>
      <c r="J29">
        <v>1416113833</v>
      </c>
      <c r="K29" s="13">
        <f t="shared" si="3"/>
        <v>41959.206400462965</v>
      </c>
      <c r="L29" s="15">
        <v>1413518233</v>
      </c>
      <c r="M29" s="13">
        <f t="shared" si="4"/>
        <v>41929.164733796293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111.72500000000001</v>
      </c>
      <c r="S29" s="8">
        <f t="shared" si="2"/>
        <v>148.96666666666667</v>
      </c>
      <c r="T29" t="s">
        <v>8310</v>
      </c>
      <c r="U29" t="s">
        <v>8311</v>
      </c>
    </row>
    <row r="30" spans="1:21" ht="28.8" x14ac:dyDescent="0.3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tr">
        <f t="shared" si="0"/>
        <v>successful</v>
      </c>
      <c r="H30" t="s">
        <v>8224</v>
      </c>
      <c r="I30" t="s">
        <v>8246</v>
      </c>
      <c r="J30">
        <v>1450307284</v>
      </c>
      <c r="K30" s="13">
        <f t="shared" si="3"/>
        <v>42354.96393518518</v>
      </c>
      <c r="L30" s="15">
        <v>1447715284</v>
      </c>
      <c r="M30" s="13">
        <f t="shared" si="4"/>
        <v>42324.96393518518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100.35000000000001</v>
      </c>
      <c r="S30" s="8">
        <f t="shared" si="2"/>
        <v>169.6056338028169</v>
      </c>
      <c r="T30" t="s">
        <v>8310</v>
      </c>
      <c r="U30" t="s">
        <v>8311</v>
      </c>
    </row>
    <row r="31" spans="1:21" ht="43.2" x14ac:dyDescent="0.3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tr">
        <f t="shared" si="0"/>
        <v>successful</v>
      </c>
      <c r="H31" t="s">
        <v>8225</v>
      </c>
      <c r="I31" t="s">
        <v>8247</v>
      </c>
      <c r="J31">
        <v>1406045368</v>
      </c>
      <c r="K31" s="13">
        <f t="shared" si="3"/>
        <v>41842.67324074074</v>
      </c>
      <c r="L31" s="15">
        <v>1403453368</v>
      </c>
      <c r="M31" s="13">
        <f t="shared" si="4"/>
        <v>41812.67324074074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123.33333333333334</v>
      </c>
      <c r="S31" s="8">
        <f t="shared" si="2"/>
        <v>31.623931623931625</v>
      </c>
      <c r="T31" t="s">
        <v>8310</v>
      </c>
      <c r="U31" t="s">
        <v>8311</v>
      </c>
    </row>
    <row r="32" spans="1:21" ht="43.2" x14ac:dyDescent="0.3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tr">
        <f t="shared" si="0"/>
        <v>successful</v>
      </c>
      <c r="H32" t="s">
        <v>8224</v>
      </c>
      <c r="I32" t="s">
        <v>8246</v>
      </c>
      <c r="J32">
        <v>1408604515</v>
      </c>
      <c r="K32" s="13">
        <f t="shared" si="3"/>
        <v>41872.292997685188</v>
      </c>
      <c r="L32" s="15">
        <v>1406012515</v>
      </c>
      <c r="M32" s="13">
        <f t="shared" si="4"/>
        <v>41842.292997685188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101.29975</v>
      </c>
      <c r="S32" s="8">
        <f t="shared" si="2"/>
        <v>76.45264150943396</v>
      </c>
      <c r="T32" t="s">
        <v>8310</v>
      </c>
      <c r="U32" t="s">
        <v>8311</v>
      </c>
    </row>
    <row r="33" spans="1:21" ht="43.2" x14ac:dyDescent="0.3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tr">
        <f t="shared" si="0"/>
        <v>successful</v>
      </c>
      <c r="H33" t="s">
        <v>8224</v>
      </c>
      <c r="I33" t="s">
        <v>8246</v>
      </c>
      <c r="J33">
        <v>1453748434</v>
      </c>
      <c r="K33" s="13">
        <f t="shared" si="3"/>
        <v>42394.79206018518</v>
      </c>
      <c r="L33" s="15">
        <v>1452193234</v>
      </c>
      <c r="M33" s="13">
        <f t="shared" si="4"/>
        <v>42376.79206018518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100</v>
      </c>
      <c r="S33" s="8">
        <f t="shared" si="2"/>
        <v>13</v>
      </c>
      <c r="T33" t="s">
        <v>8310</v>
      </c>
      <c r="U33" t="s">
        <v>8311</v>
      </c>
    </row>
    <row r="34" spans="1:21" ht="57.6" x14ac:dyDescent="0.3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tr">
        <f t="shared" si="0"/>
        <v>successful</v>
      </c>
      <c r="H34" t="s">
        <v>8224</v>
      </c>
      <c r="I34" t="s">
        <v>8246</v>
      </c>
      <c r="J34">
        <v>1463111940</v>
      </c>
      <c r="K34" s="13">
        <f t="shared" si="3"/>
        <v>42503.165972222225</v>
      </c>
      <c r="L34" s="15">
        <v>1459523017</v>
      </c>
      <c r="M34" s="13">
        <f t="shared" si="4"/>
        <v>42461.627511574072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100.24604569420035</v>
      </c>
      <c r="S34" s="8">
        <f t="shared" si="2"/>
        <v>320.44943820224717</v>
      </c>
      <c r="T34" t="s">
        <v>8310</v>
      </c>
      <c r="U34" t="s">
        <v>8311</v>
      </c>
    </row>
    <row r="35" spans="1:21" ht="43.2" x14ac:dyDescent="0.3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tr">
        <f t="shared" si="0"/>
        <v>successful</v>
      </c>
      <c r="H35" t="s">
        <v>8224</v>
      </c>
      <c r="I35" t="s">
        <v>8246</v>
      </c>
      <c r="J35">
        <v>1447001501</v>
      </c>
      <c r="K35" s="13">
        <f t="shared" si="3"/>
        <v>42316.702557870376</v>
      </c>
      <c r="L35" s="15">
        <v>1444405901</v>
      </c>
      <c r="M35" s="13">
        <f t="shared" si="4"/>
        <v>42286.660891203705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102.0952380952381</v>
      </c>
      <c r="S35" s="8">
        <f t="shared" si="2"/>
        <v>83.75</v>
      </c>
      <c r="T35" t="s">
        <v>8310</v>
      </c>
      <c r="U35" t="s">
        <v>8311</v>
      </c>
    </row>
    <row r="36" spans="1:21" ht="43.2" x14ac:dyDescent="0.3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tr">
        <f t="shared" si="0"/>
        <v>successful</v>
      </c>
      <c r="H36" t="s">
        <v>8224</v>
      </c>
      <c r="I36" t="s">
        <v>8246</v>
      </c>
      <c r="J36">
        <v>1407224601</v>
      </c>
      <c r="K36" s="13">
        <f t="shared" si="3"/>
        <v>41856.321770833332</v>
      </c>
      <c r="L36" s="15">
        <v>1405928601</v>
      </c>
      <c r="M36" s="13">
        <f t="shared" si="4"/>
        <v>41841.321770833332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130.46153846153845</v>
      </c>
      <c r="S36" s="8">
        <f t="shared" si="2"/>
        <v>49.882352941176471</v>
      </c>
      <c r="T36" t="s">
        <v>8310</v>
      </c>
      <c r="U36" t="s">
        <v>8311</v>
      </c>
    </row>
    <row r="37" spans="1:21" ht="43.2" x14ac:dyDescent="0.3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tr">
        <f t="shared" si="0"/>
        <v>successful</v>
      </c>
      <c r="H37" t="s">
        <v>8224</v>
      </c>
      <c r="I37" t="s">
        <v>8246</v>
      </c>
      <c r="J37">
        <v>1430179200</v>
      </c>
      <c r="K37" s="13">
        <f t="shared" si="3"/>
        <v>42122</v>
      </c>
      <c r="L37" s="15">
        <v>1428130814</v>
      </c>
      <c r="M37" s="13">
        <f t="shared" si="4"/>
        <v>42098.291828703703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166.5</v>
      </c>
      <c r="S37" s="8">
        <f t="shared" si="2"/>
        <v>59.464285714285715</v>
      </c>
      <c r="T37" t="s">
        <v>8310</v>
      </c>
      <c r="U37" t="s">
        <v>8311</v>
      </c>
    </row>
    <row r="38" spans="1:21" ht="28.8" x14ac:dyDescent="0.3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tr">
        <f t="shared" si="0"/>
        <v>successful</v>
      </c>
      <c r="H38" t="s">
        <v>8224</v>
      </c>
      <c r="I38" t="s">
        <v>8246</v>
      </c>
      <c r="J38">
        <v>1428128525</v>
      </c>
      <c r="K38" s="13">
        <f t="shared" si="3"/>
        <v>42098.265335648146</v>
      </c>
      <c r="L38" s="15">
        <v>1425540125</v>
      </c>
      <c r="M38" s="13">
        <f t="shared" si="4"/>
        <v>42068.307002314818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142.15</v>
      </c>
      <c r="S38" s="8">
        <f t="shared" si="2"/>
        <v>193.84090909090909</v>
      </c>
      <c r="T38" t="s">
        <v>8310</v>
      </c>
      <c r="U38" t="s">
        <v>8311</v>
      </c>
    </row>
    <row r="39" spans="1:21" ht="43.2" x14ac:dyDescent="0.3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tr">
        <f t="shared" si="0"/>
        <v>successful</v>
      </c>
      <c r="H39" t="s">
        <v>8224</v>
      </c>
      <c r="I39" t="s">
        <v>8246</v>
      </c>
      <c r="J39">
        <v>1425055079</v>
      </c>
      <c r="K39" s="13">
        <f t="shared" si="3"/>
        <v>42062.693043981482</v>
      </c>
      <c r="L39" s="15">
        <v>1422463079</v>
      </c>
      <c r="M39" s="13">
        <f t="shared" si="4"/>
        <v>42032.693043981482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183.44090909090909</v>
      </c>
      <c r="S39" s="8">
        <f t="shared" si="2"/>
        <v>159.51383399209487</v>
      </c>
      <c r="T39" t="s">
        <v>8310</v>
      </c>
      <c r="U39" t="s">
        <v>8311</v>
      </c>
    </row>
    <row r="40" spans="1:21" ht="43.2" x14ac:dyDescent="0.3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tr">
        <f t="shared" si="0"/>
        <v>successful</v>
      </c>
      <c r="H40" t="s">
        <v>8224</v>
      </c>
      <c r="I40" t="s">
        <v>8246</v>
      </c>
      <c r="J40">
        <v>1368235344</v>
      </c>
      <c r="K40" s="13">
        <f t="shared" si="3"/>
        <v>41405.057222222218</v>
      </c>
      <c r="L40" s="15">
        <v>1365643344</v>
      </c>
      <c r="M40" s="13">
        <f t="shared" si="4"/>
        <v>41375.057222222218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110.04</v>
      </c>
      <c r="S40" s="8">
        <f t="shared" si="2"/>
        <v>41.68181818181818</v>
      </c>
      <c r="T40" t="s">
        <v>8310</v>
      </c>
      <c r="U40" t="s">
        <v>8311</v>
      </c>
    </row>
    <row r="41" spans="1:21" ht="57.6" x14ac:dyDescent="0.3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tr">
        <f t="shared" si="0"/>
        <v>successful</v>
      </c>
      <c r="H41" t="s">
        <v>8225</v>
      </c>
      <c r="I41" t="s">
        <v>8247</v>
      </c>
      <c r="J41">
        <v>1401058740</v>
      </c>
      <c r="K41" s="13">
        <f t="shared" si="3"/>
        <v>41784.957638888889</v>
      </c>
      <c r="L41" s="15">
        <v>1398388068</v>
      </c>
      <c r="M41" s="13">
        <f t="shared" si="4"/>
        <v>41754.047083333331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130.98000000000002</v>
      </c>
      <c r="S41" s="8">
        <f t="shared" si="2"/>
        <v>150.89861751152074</v>
      </c>
      <c r="T41" t="s">
        <v>8310</v>
      </c>
      <c r="U41" t="s">
        <v>8311</v>
      </c>
    </row>
    <row r="42" spans="1:21" ht="43.2" x14ac:dyDescent="0.3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tr">
        <f t="shared" si="0"/>
        <v>successful</v>
      </c>
      <c r="H42" t="s">
        <v>8224</v>
      </c>
      <c r="I42" t="s">
        <v>8246</v>
      </c>
      <c r="J42">
        <v>1403150400</v>
      </c>
      <c r="K42" s="13">
        <f t="shared" si="3"/>
        <v>41809.166666666664</v>
      </c>
      <c r="L42" s="15">
        <v>1401426488</v>
      </c>
      <c r="M42" s="13">
        <f t="shared" si="4"/>
        <v>41789.21398148148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101.35000000000001</v>
      </c>
      <c r="S42" s="8">
        <f t="shared" si="2"/>
        <v>126.6875</v>
      </c>
      <c r="T42" t="s">
        <v>8310</v>
      </c>
      <c r="U42" t="s">
        <v>8311</v>
      </c>
    </row>
    <row r="43" spans="1:21" ht="43.2" x14ac:dyDescent="0.3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tr">
        <f t="shared" si="0"/>
        <v>successful</v>
      </c>
      <c r="H43" t="s">
        <v>8224</v>
      </c>
      <c r="I43" t="s">
        <v>8246</v>
      </c>
      <c r="J43">
        <v>1412516354</v>
      </c>
      <c r="K43" s="13">
        <f t="shared" si="3"/>
        <v>41917.568912037037</v>
      </c>
      <c r="L43" s="15">
        <v>1409924354</v>
      </c>
      <c r="M43" s="13">
        <f t="shared" si="4"/>
        <v>41887.568912037037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100</v>
      </c>
      <c r="S43" s="8">
        <f t="shared" si="2"/>
        <v>105.26315789473684</v>
      </c>
      <c r="T43" t="s">
        <v>8310</v>
      </c>
      <c r="U43" t="s">
        <v>8311</v>
      </c>
    </row>
    <row r="44" spans="1:21" ht="43.2" x14ac:dyDescent="0.3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tr">
        <f t="shared" si="0"/>
        <v>successful</v>
      </c>
      <c r="H44" t="s">
        <v>8224</v>
      </c>
      <c r="I44" t="s">
        <v>8246</v>
      </c>
      <c r="J44">
        <v>1419780026</v>
      </c>
      <c r="K44" s="13">
        <f t="shared" si="3"/>
        <v>42001.639189814814</v>
      </c>
      <c r="L44" s="15">
        <v>1417188026</v>
      </c>
      <c r="M44" s="13">
        <f t="shared" si="4"/>
        <v>41971.639189814814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141.85714285714286</v>
      </c>
      <c r="S44" s="8">
        <f t="shared" si="2"/>
        <v>117.51479289940828</v>
      </c>
      <c r="T44" t="s">
        <v>8310</v>
      </c>
      <c r="U44" t="s">
        <v>8311</v>
      </c>
    </row>
    <row r="45" spans="1:21" ht="43.2" x14ac:dyDescent="0.3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tr">
        <f t="shared" si="0"/>
        <v>successful</v>
      </c>
      <c r="H45" t="s">
        <v>8224</v>
      </c>
      <c r="I45" t="s">
        <v>8246</v>
      </c>
      <c r="J45">
        <v>1405209600</v>
      </c>
      <c r="K45" s="13">
        <f t="shared" si="3"/>
        <v>41833</v>
      </c>
      <c r="L45" s="15">
        <v>1402599486</v>
      </c>
      <c r="M45" s="13">
        <f t="shared" si="4"/>
        <v>41802.790347222224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308.65999999999997</v>
      </c>
      <c r="S45" s="8">
        <f t="shared" si="2"/>
        <v>117.36121673003802</v>
      </c>
      <c r="T45" t="s">
        <v>8310</v>
      </c>
      <c r="U45" t="s">
        <v>8311</v>
      </c>
    </row>
    <row r="46" spans="1:21" ht="57.6" x14ac:dyDescent="0.3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tr">
        <f t="shared" si="0"/>
        <v>successful</v>
      </c>
      <c r="H46" t="s">
        <v>8224</v>
      </c>
      <c r="I46" t="s">
        <v>8246</v>
      </c>
      <c r="J46">
        <v>1412648537</v>
      </c>
      <c r="K46" s="13">
        <f t="shared" si="3"/>
        <v>41919.098807870374</v>
      </c>
      <c r="L46" s="15">
        <v>1408760537</v>
      </c>
      <c r="M46" s="13">
        <f t="shared" si="4"/>
        <v>41874.098807870374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100</v>
      </c>
      <c r="S46" s="8">
        <f t="shared" si="2"/>
        <v>133.33333333333334</v>
      </c>
      <c r="T46" t="s">
        <v>8310</v>
      </c>
      <c r="U46" t="s">
        <v>8311</v>
      </c>
    </row>
    <row r="47" spans="1:21" ht="43.2" x14ac:dyDescent="0.3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tr">
        <f t="shared" si="0"/>
        <v>successful</v>
      </c>
      <c r="H47" t="s">
        <v>8224</v>
      </c>
      <c r="I47" t="s">
        <v>8246</v>
      </c>
      <c r="J47">
        <v>1461769107</v>
      </c>
      <c r="K47" s="13">
        <f t="shared" si="3"/>
        <v>42487.623923611114</v>
      </c>
      <c r="L47" s="15">
        <v>1459177107</v>
      </c>
      <c r="M47" s="13">
        <f t="shared" si="4"/>
        <v>42457.623923611114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120</v>
      </c>
      <c r="S47" s="8">
        <f t="shared" si="2"/>
        <v>98.360655737704917</v>
      </c>
      <c r="T47" t="s">
        <v>8310</v>
      </c>
      <c r="U47" t="s">
        <v>8311</v>
      </c>
    </row>
    <row r="48" spans="1:21" ht="43.2" x14ac:dyDescent="0.3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tr">
        <f t="shared" si="0"/>
        <v>successful</v>
      </c>
      <c r="H48" t="s">
        <v>8226</v>
      </c>
      <c r="I48" t="s">
        <v>8248</v>
      </c>
      <c r="J48">
        <v>1450220974</v>
      </c>
      <c r="K48" s="13">
        <f t="shared" si="3"/>
        <v>42353.964976851858</v>
      </c>
      <c r="L48" s="15">
        <v>1447628974</v>
      </c>
      <c r="M48" s="13">
        <f t="shared" si="4"/>
        <v>42323.964976851858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104.16666666666667</v>
      </c>
      <c r="S48" s="8">
        <f t="shared" si="2"/>
        <v>194.44444444444446</v>
      </c>
      <c r="T48" t="s">
        <v>8310</v>
      </c>
      <c r="U48" t="s">
        <v>8311</v>
      </c>
    </row>
    <row r="49" spans="1:21" ht="57.6" x14ac:dyDescent="0.3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tr">
        <f t="shared" si="0"/>
        <v>successful</v>
      </c>
      <c r="H49" t="s">
        <v>8224</v>
      </c>
      <c r="I49" t="s">
        <v>8246</v>
      </c>
      <c r="J49">
        <v>1419021607</v>
      </c>
      <c r="K49" s="13">
        <f t="shared" si="3"/>
        <v>41992.861192129625</v>
      </c>
      <c r="L49" s="15">
        <v>1413834007</v>
      </c>
      <c r="M49" s="13">
        <f t="shared" si="4"/>
        <v>41932.819525462961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107.61100000000002</v>
      </c>
      <c r="S49" s="8">
        <f t="shared" si="2"/>
        <v>76.865000000000009</v>
      </c>
      <c r="T49" t="s">
        <v>8310</v>
      </c>
      <c r="U49" t="s">
        <v>8311</v>
      </c>
    </row>
    <row r="50" spans="1:21" ht="43.2" x14ac:dyDescent="0.3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tr">
        <f t="shared" si="0"/>
        <v>successful</v>
      </c>
      <c r="H50" t="s">
        <v>8225</v>
      </c>
      <c r="I50" t="s">
        <v>8247</v>
      </c>
      <c r="J50">
        <v>1425211200</v>
      </c>
      <c r="K50" s="13">
        <f t="shared" si="3"/>
        <v>42064.5</v>
      </c>
      <c r="L50" s="15">
        <v>1422534260</v>
      </c>
      <c r="M50" s="13">
        <f t="shared" si="4"/>
        <v>42033.516898148147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107.94999999999999</v>
      </c>
      <c r="S50" s="8">
        <f t="shared" si="2"/>
        <v>56.815789473684212</v>
      </c>
      <c r="T50" t="s">
        <v>8310</v>
      </c>
      <c r="U50" t="s">
        <v>8311</v>
      </c>
    </row>
    <row r="51" spans="1:21" x14ac:dyDescent="0.3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tr">
        <f t="shared" si="0"/>
        <v>successful</v>
      </c>
      <c r="H51" t="s">
        <v>8224</v>
      </c>
      <c r="I51" t="s">
        <v>8246</v>
      </c>
      <c r="J51">
        <v>1445660045</v>
      </c>
      <c r="K51" s="13">
        <f t="shared" si="3"/>
        <v>42301.176446759258</v>
      </c>
      <c r="L51" s="15">
        <v>1443068045</v>
      </c>
      <c r="M51" s="13">
        <f t="shared" si="4"/>
        <v>42271.176446759258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100</v>
      </c>
      <c r="S51" s="8">
        <f t="shared" si="2"/>
        <v>137.93103448275863</v>
      </c>
      <c r="T51" t="s">
        <v>8310</v>
      </c>
      <c r="U51" t="s">
        <v>8311</v>
      </c>
    </row>
    <row r="52" spans="1:21" ht="43.2" x14ac:dyDescent="0.3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tr">
        <f t="shared" si="0"/>
        <v>successful</v>
      </c>
      <c r="H52" t="s">
        <v>8225</v>
      </c>
      <c r="I52" t="s">
        <v>8247</v>
      </c>
      <c r="J52">
        <v>1422637200</v>
      </c>
      <c r="K52" s="13">
        <f t="shared" si="3"/>
        <v>42034.708333333328</v>
      </c>
      <c r="L52" s="15">
        <v>1419271458</v>
      </c>
      <c r="M52" s="13">
        <f t="shared" si="4"/>
        <v>41995.752986111111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100</v>
      </c>
      <c r="S52" s="8">
        <f t="shared" si="2"/>
        <v>27.272727272727273</v>
      </c>
      <c r="T52" t="s">
        <v>8310</v>
      </c>
      <c r="U52" t="s">
        <v>8311</v>
      </c>
    </row>
    <row r="53" spans="1:21" ht="43.2" x14ac:dyDescent="0.3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tr">
        <f t="shared" si="0"/>
        <v>successful</v>
      </c>
      <c r="H53" t="s">
        <v>8224</v>
      </c>
      <c r="I53" t="s">
        <v>8246</v>
      </c>
      <c r="J53">
        <v>1439245037</v>
      </c>
      <c r="K53" s="13">
        <f t="shared" si="3"/>
        <v>42226.928668981483</v>
      </c>
      <c r="L53" s="15">
        <v>1436653037</v>
      </c>
      <c r="M53" s="13">
        <f t="shared" si="4"/>
        <v>42196.928668981483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128.0181818181818</v>
      </c>
      <c r="S53" s="8">
        <f t="shared" si="2"/>
        <v>118.33613445378151</v>
      </c>
      <c r="T53" t="s">
        <v>8310</v>
      </c>
      <c r="U53" t="s">
        <v>8311</v>
      </c>
    </row>
    <row r="54" spans="1:21" ht="43.2" x14ac:dyDescent="0.3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tr">
        <f t="shared" si="0"/>
        <v>successful</v>
      </c>
      <c r="H54" t="s">
        <v>8224</v>
      </c>
      <c r="I54" t="s">
        <v>8246</v>
      </c>
      <c r="J54">
        <v>1405615846</v>
      </c>
      <c r="K54" s="13">
        <f t="shared" si="3"/>
        <v>41837.701921296299</v>
      </c>
      <c r="L54" s="15">
        <v>1403023846</v>
      </c>
      <c r="M54" s="13">
        <f t="shared" si="4"/>
        <v>41807.701921296299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116.21</v>
      </c>
      <c r="S54" s="8">
        <f t="shared" si="2"/>
        <v>223.48076923076923</v>
      </c>
      <c r="T54" t="s">
        <v>8310</v>
      </c>
      <c r="U54" t="s">
        <v>8311</v>
      </c>
    </row>
    <row r="55" spans="1:21" ht="28.8" x14ac:dyDescent="0.3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tr">
        <f t="shared" si="0"/>
        <v>successful</v>
      </c>
      <c r="H55" t="s">
        <v>8224</v>
      </c>
      <c r="I55" t="s">
        <v>8246</v>
      </c>
      <c r="J55">
        <v>1396648800</v>
      </c>
      <c r="K55" s="13">
        <f t="shared" si="3"/>
        <v>41733.916666666664</v>
      </c>
      <c r="L55" s="15">
        <v>1395407445</v>
      </c>
      <c r="M55" s="13">
        <f t="shared" si="4"/>
        <v>41719.549131944441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109.63333333333334</v>
      </c>
      <c r="S55" s="8">
        <f t="shared" si="2"/>
        <v>28.111111111111111</v>
      </c>
      <c r="T55" t="s">
        <v>8310</v>
      </c>
      <c r="U55" t="s">
        <v>8311</v>
      </c>
    </row>
    <row r="56" spans="1:21" ht="57.6" x14ac:dyDescent="0.3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tr">
        <f t="shared" si="0"/>
        <v>successful</v>
      </c>
      <c r="H56" t="s">
        <v>8224</v>
      </c>
      <c r="I56" t="s">
        <v>8246</v>
      </c>
      <c r="J56">
        <v>1451063221</v>
      </c>
      <c r="K56" s="13">
        <f t="shared" si="3"/>
        <v>42363.713206018518</v>
      </c>
      <c r="L56" s="15">
        <v>1448471221</v>
      </c>
      <c r="M56" s="13">
        <f t="shared" si="4"/>
        <v>42333.713206018518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101</v>
      </c>
      <c r="S56" s="8">
        <f t="shared" si="2"/>
        <v>194.23076923076923</v>
      </c>
      <c r="T56" t="s">
        <v>8310</v>
      </c>
      <c r="U56" t="s">
        <v>8311</v>
      </c>
    </row>
    <row r="57" spans="1:21" ht="43.2" x14ac:dyDescent="0.3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tr">
        <f t="shared" si="0"/>
        <v>successful</v>
      </c>
      <c r="H57" t="s">
        <v>8224</v>
      </c>
      <c r="I57" t="s">
        <v>8246</v>
      </c>
      <c r="J57">
        <v>1464390916</v>
      </c>
      <c r="K57" s="13">
        <f t="shared" si="3"/>
        <v>42517.968935185185</v>
      </c>
      <c r="L57" s="15">
        <v>1462576516</v>
      </c>
      <c r="M57" s="13">
        <f t="shared" si="4"/>
        <v>42496.968935185185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128.95348837209301</v>
      </c>
      <c r="S57" s="8">
        <f t="shared" si="2"/>
        <v>128.95348837209303</v>
      </c>
      <c r="T57" t="s">
        <v>8310</v>
      </c>
      <c r="U57" t="s">
        <v>8311</v>
      </c>
    </row>
    <row r="58" spans="1:21" ht="28.8" x14ac:dyDescent="0.3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tr">
        <f t="shared" si="0"/>
        <v>successful</v>
      </c>
      <c r="H58" t="s">
        <v>8225</v>
      </c>
      <c r="I58" t="s">
        <v>8247</v>
      </c>
      <c r="J58">
        <v>1433779200</v>
      </c>
      <c r="K58" s="13">
        <f t="shared" si="3"/>
        <v>42163.666666666672</v>
      </c>
      <c r="L58" s="15">
        <v>1432559424</v>
      </c>
      <c r="M58" s="13">
        <f t="shared" si="4"/>
        <v>42149.548888888887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107.26249999999999</v>
      </c>
      <c r="S58" s="8">
        <f t="shared" si="2"/>
        <v>49.316091954022987</v>
      </c>
      <c r="T58" t="s">
        <v>8310</v>
      </c>
      <c r="U58" t="s">
        <v>8311</v>
      </c>
    </row>
    <row r="59" spans="1:21" ht="43.2" x14ac:dyDescent="0.3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tr">
        <f t="shared" si="0"/>
        <v>successful</v>
      </c>
      <c r="H59" t="s">
        <v>8224</v>
      </c>
      <c r="I59" t="s">
        <v>8246</v>
      </c>
      <c r="J59">
        <v>1429991962</v>
      </c>
      <c r="K59" s="13">
        <f t="shared" si="3"/>
        <v>42119.83289351852</v>
      </c>
      <c r="L59" s="15">
        <v>1427399962</v>
      </c>
      <c r="M59" s="13">
        <f t="shared" si="4"/>
        <v>42089.83289351852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101.89999999999999</v>
      </c>
      <c r="S59" s="8">
        <f t="shared" si="2"/>
        <v>221.52173913043478</v>
      </c>
      <c r="T59" t="s">
        <v>8310</v>
      </c>
      <c r="U59" t="s">
        <v>8311</v>
      </c>
    </row>
    <row r="60" spans="1:21" ht="43.2" x14ac:dyDescent="0.3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tr">
        <f t="shared" si="0"/>
        <v>successful</v>
      </c>
      <c r="H60" t="s">
        <v>8224</v>
      </c>
      <c r="I60" t="s">
        <v>8246</v>
      </c>
      <c r="J60">
        <v>1416423172</v>
      </c>
      <c r="K60" s="13">
        <f t="shared" si="3"/>
        <v>41962.786712962959</v>
      </c>
      <c r="L60" s="15">
        <v>1413827572</v>
      </c>
      <c r="M60" s="13">
        <f t="shared" si="4"/>
        <v>41932.745046296295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102.91</v>
      </c>
      <c r="S60" s="8">
        <f t="shared" si="2"/>
        <v>137.21333333333334</v>
      </c>
      <c r="T60" t="s">
        <v>8310</v>
      </c>
      <c r="U60" t="s">
        <v>8311</v>
      </c>
    </row>
    <row r="61" spans="1:21" ht="43.2" x14ac:dyDescent="0.3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tr">
        <f t="shared" si="0"/>
        <v>successful</v>
      </c>
      <c r="H61" t="s">
        <v>8224</v>
      </c>
      <c r="I61" t="s">
        <v>8246</v>
      </c>
      <c r="J61">
        <v>1442264400</v>
      </c>
      <c r="K61" s="13">
        <f t="shared" si="3"/>
        <v>42261.875</v>
      </c>
      <c r="L61" s="15">
        <v>1439530776</v>
      </c>
      <c r="M61" s="13">
        <f t="shared" si="4"/>
        <v>42230.23583333334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100.12570000000001</v>
      </c>
      <c r="S61" s="8">
        <f t="shared" si="2"/>
        <v>606.82242424242418</v>
      </c>
      <c r="T61" t="s">
        <v>8310</v>
      </c>
      <c r="U61" t="s">
        <v>8311</v>
      </c>
    </row>
    <row r="62" spans="1:21" ht="43.2" x14ac:dyDescent="0.3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tr">
        <f t="shared" si="0"/>
        <v>successful</v>
      </c>
      <c r="H62" t="s">
        <v>8225</v>
      </c>
      <c r="I62" t="s">
        <v>8247</v>
      </c>
      <c r="J62">
        <v>1395532800</v>
      </c>
      <c r="K62" s="13">
        <f t="shared" si="3"/>
        <v>41721</v>
      </c>
      <c r="L62" s="15">
        <v>1393882717</v>
      </c>
      <c r="M62" s="13">
        <f t="shared" si="4"/>
        <v>41701.901817129627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103.29622222222221</v>
      </c>
      <c r="S62" s="8">
        <f t="shared" si="2"/>
        <v>43.040092592592593</v>
      </c>
      <c r="T62" t="s">
        <v>8310</v>
      </c>
      <c r="U62" t="s">
        <v>8312</v>
      </c>
    </row>
    <row r="63" spans="1:21" ht="43.2" x14ac:dyDescent="0.3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tr">
        <f t="shared" si="0"/>
        <v>successful</v>
      </c>
      <c r="H63" t="s">
        <v>8224</v>
      </c>
      <c r="I63" t="s">
        <v>8246</v>
      </c>
      <c r="J63">
        <v>1370547157</v>
      </c>
      <c r="K63" s="13">
        <f t="shared" si="3"/>
        <v>41431.814317129632</v>
      </c>
      <c r="L63" s="15">
        <v>1368646357</v>
      </c>
      <c r="M63" s="13">
        <f t="shared" si="4"/>
        <v>41409.814317129632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148.30000000000001</v>
      </c>
      <c r="S63" s="8">
        <f t="shared" si="2"/>
        <v>322.39130434782606</v>
      </c>
      <c r="T63" t="s">
        <v>8310</v>
      </c>
      <c r="U63" t="s">
        <v>8312</v>
      </c>
    </row>
    <row r="64" spans="1:21" ht="43.2" x14ac:dyDescent="0.3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tr">
        <f t="shared" si="0"/>
        <v>successful</v>
      </c>
      <c r="H64" t="s">
        <v>8224</v>
      </c>
      <c r="I64" t="s">
        <v>8246</v>
      </c>
      <c r="J64">
        <v>1362337878</v>
      </c>
      <c r="K64" s="13">
        <f t="shared" si="3"/>
        <v>41336.799513888887</v>
      </c>
      <c r="L64" s="15">
        <v>1360177878</v>
      </c>
      <c r="M64" s="13">
        <f t="shared" si="4"/>
        <v>41311.799513888887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154.73333333333332</v>
      </c>
      <c r="S64" s="8">
        <f t="shared" si="2"/>
        <v>96.708333333333329</v>
      </c>
      <c r="T64" t="s">
        <v>8310</v>
      </c>
      <c r="U64" t="s">
        <v>8312</v>
      </c>
    </row>
    <row r="65" spans="1:21" ht="43.2" x14ac:dyDescent="0.3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tr">
        <f t="shared" si="0"/>
        <v>successful</v>
      </c>
      <c r="H65" t="s">
        <v>8224</v>
      </c>
      <c r="I65" t="s">
        <v>8246</v>
      </c>
      <c r="J65">
        <v>1388206740</v>
      </c>
      <c r="K65" s="13">
        <f t="shared" si="3"/>
        <v>41636.207638888889</v>
      </c>
      <c r="L65" s="15">
        <v>1386194013</v>
      </c>
      <c r="M65" s="13">
        <f t="shared" si="4"/>
        <v>41612.912187499998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113.51849999999999</v>
      </c>
      <c r="S65" s="8">
        <f t="shared" si="2"/>
        <v>35.474531249999998</v>
      </c>
      <c r="T65" t="s">
        <v>8310</v>
      </c>
      <c r="U65" t="s">
        <v>8312</v>
      </c>
    </row>
    <row r="66" spans="1:21" ht="43.2" x14ac:dyDescent="0.3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tr">
        <f t="shared" ref="G66:G129" si="5">F66</f>
        <v>successful</v>
      </c>
      <c r="H66" t="s">
        <v>8224</v>
      </c>
      <c r="I66" t="s">
        <v>8246</v>
      </c>
      <c r="J66">
        <v>1373243181</v>
      </c>
      <c r="K66" s="13">
        <f t="shared" si="3"/>
        <v>41463.01829861111</v>
      </c>
      <c r="L66" s="15">
        <v>1370651181</v>
      </c>
      <c r="M66" s="13">
        <f t="shared" si="4"/>
        <v>41433.01829861111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6">(E66/D66)*100</f>
        <v>173.33333333333334</v>
      </c>
      <c r="S66" s="8">
        <f t="shared" ref="S66:S129" si="7">E66/O66</f>
        <v>86.666666666666671</v>
      </c>
      <c r="T66" t="s">
        <v>8310</v>
      </c>
      <c r="U66" t="s">
        <v>8312</v>
      </c>
    </row>
    <row r="67" spans="1:21" ht="43.2" x14ac:dyDescent="0.3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tr">
        <f t="shared" si="5"/>
        <v>successful</v>
      </c>
      <c r="H67" t="s">
        <v>8229</v>
      </c>
      <c r="I67" t="s">
        <v>8251</v>
      </c>
      <c r="J67">
        <v>1407736740</v>
      </c>
      <c r="K67" s="13">
        <f t="shared" ref="K67:K130" si="8">(((J67/60)/60)/24)+DATE(1970,1,1)</f>
        <v>41862.249305555553</v>
      </c>
      <c r="L67" s="15">
        <v>1405453354</v>
      </c>
      <c r="M67" s="13">
        <f t="shared" ref="M67:M130" si="9">(((L67/60)/60)/24)+DATE(1970,1,1)</f>
        <v>41835.821226851855</v>
      </c>
      <c r="N67" t="b">
        <v>0</v>
      </c>
      <c r="O67">
        <v>57</v>
      </c>
      <c r="P67" t="b">
        <v>1</v>
      </c>
      <c r="Q67" t="s">
        <v>8266</v>
      </c>
      <c r="R67" s="6">
        <f t="shared" si="6"/>
        <v>107.52857142857141</v>
      </c>
      <c r="S67" s="8">
        <f t="shared" si="7"/>
        <v>132.05263157894737</v>
      </c>
      <c r="T67" t="s">
        <v>8310</v>
      </c>
      <c r="U67" t="s">
        <v>8312</v>
      </c>
    </row>
    <row r="68" spans="1:21" ht="28.8" x14ac:dyDescent="0.3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tr">
        <f t="shared" si="5"/>
        <v>successful</v>
      </c>
      <c r="H68" t="s">
        <v>8224</v>
      </c>
      <c r="I68" t="s">
        <v>8246</v>
      </c>
      <c r="J68">
        <v>1468873420</v>
      </c>
      <c r="K68" s="13">
        <f t="shared" si="8"/>
        <v>42569.849768518514</v>
      </c>
      <c r="L68" s="15">
        <v>1466281420</v>
      </c>
      <c r="M68" s="13">
        <f t="shared" si="9"/>
        <v>42539.849768518514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6"/>
        <v>118.6</v>
      </c>
      <c r="S68" s="8">
        <f t="shared" si="7"/>
        <v>91.230769230769226</v>
      </c>
      <c r="T68" t="s">
        <v>8310</v>
      </c>
      <c r="U68" t="s">
        <v>8312</v>
      </c>
    </row>
    <row r="69" spans="1:21" ht="43.2" x14ac:dyDescent="0.3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tr">
        <f t="shared" si="5"/>
        <v>successful</v>
      </c>
      <c r="H69" t="s">
        <v>8224</v>
      </c>
      <c r="I69" t="s">
        <v>8246</v>
      </c>
      <c r="J69">
        <v>1342360804</v>
      </c>
      <c r="K69" s="13">
        <f t="shared" si="8"/>
        <v>41105.583379629628</v>
      </c>
      <c r="L69" s="15">
        <v>1339768804</v>
      </c>
      <c r="M69" s="13">
        <f t="shared" si="9"/>
        <v>41075.583379629628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6"/>
        <v>116.25000000000001</v>
      </c>
      <c r="S69" s="8">
        <f t="shared" si="7"/>
        <v>116.25</v>
      </c>
      <c r="T69" t="s">
        <v>8310</v>
      </c>
      <c r="U69" t="s">
        <v>8312</v>
      </c>
    </row>
    <row r="70" spans="1:21" ht="57.6" x14ac:dyDescent="0.3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tr">
        <f t="shared" si="5"/>
        <v>successful</v>
      </c>
      <c r="H70" t="s">
        <v>8225</v>
      </c>
      <c r="I70" t="s">
        <v>8247</v>
      </c>
      <c r="J70">
        <v>1393162791</v>
      </c>
      <c r="K70" s="13">
        <f t="shared" si="8"/>
        <v>41693.569340277776</v>
      </c>
      <c r="L70" s="15">
        <v>1390570791</v>
      </c>
      <c r="M70" s="13">
        <f t="shared" si="9"/>
        <v>41663.569340277776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6"/>
        <v>127.16666666666667</v>
      </c>
      <c r="S70" s="8">
        <f t="shared" si="7"/>
        <v>21.194444444444443</v>
      </c>
      <c r="T70" t="s">
        <v>8310</v>
      </c>
      <c r="U70" t="s">
        <v>8312</v>
      </c>
    </row>
    <row r="71" spans="1:21" ht="43.2" x14ac:dyDescent="0.3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tr">
        <f t="shared" si="5"/>
        <v>successful</v>
      </c>
      <c r="H71" t="s">
        <v>8224</v>
      </c>
      <c r="I71" t="s">
        <v>8246</v>
      </c>
      <c r="J71">
        <v>1317538740</v>
      </c>
      <c r="K71" s="13">
        <f t="shared" si="8"/>
        <v>40818.290972222225</v>
      </c>
      <c r="L71" s="15">
        <v>1314765025</v>
      </c>
      <c r="M71" s="13">
        <f t="shared" si="9"/>
        <v>40786.187789351854</v>
      </c>
      <c r="N71" t="b">
        <v>0</v>
      </c>
      <c r="O71">
        <v>178</v>
      </c>
      <c r="P71" t="b">
        <v>1</v>
      </c>
      <c r="Q71" t="s">
        <v>8266</v>
      </c>
      <c r="R71" s="6">
        <f t="shared" si="6"/>
        <v>110.9423</v>
      </c>
      <c r="S71" s="8">
        <f t="shared" si="7"/>
        <v>62.327134831460668</v>
      </c>
      <c r="T71" t="s">
        <v>8310</v>
      </c>
      <c r="U71" t="s">
        <v>8312</v>
      </c>
    </row>
    <row r="72" spans="1:21" ht="43.2" x14ac:dyDescent="0.3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tr">
        <f t="shared" si="5"/>
        <v>successful</v>
      </c>
      <c r="H72" t="s">
        <v>8224</v>
      </c>
      <c r="I72" t="s">
        <v>8246</v>
      </c>
      <c r="J72">
        <v>1315171845</v>
      </c>
      <c r="K72" s="13">
        <f t="shared" si="8"/>
        <v>40790.896354166667</v>
      </c>
      <c r="L72" s="15">
        <v>1309987845</v>
      </c>
      <c r="M72" s="13">
        <f t="shared" si="9"/>
        <v>40730.896354166667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6"/>
        <v>127.2</v>
      </c>
      <c r="S72" s="8">
        <f t="shared" si="7"/>
        <v>37.411764705882355</v>
      </c>
      <c r="T72" t="s">
        <v>8310</v>
      </c>
      <c r="U72" t="s">
        <v>8312</v>
      </c>
    </row>
    <row r="73" spans="1:21" ht="43.2" x14ac:dyDescent="0.3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tr">
        <f t="shared" si="5"/>
        <v>successful</v>
      </c>
      <c r="H73" t="s">
        <v>8224</v>
      </c>
      <c r="I73" t="s">
        <v>8246</v>
      </c>
      <c r="J73">
        <v>1338186657</v>
      </c>
      <c r="K73" s="13">
        <f t="shared" si="8"/>
        <v>41057.271493055552</v>
      </c>
      <c r="L73" s="15">
        <v>1333002657</v>
      </c>
      <c r="M73" s="13">
        <f t="shared" si="9"/>
        <v>40997.271493055552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6"/>
        <v>123.94444444444443</v>
      </c>
      <c r="S73" s="8">
        <f t="shared" si="7"/>
        <v>69.71875</v>
      </c>
      <c r="T73" t="s">
        <v>8310</v>
      </c>
      <c r="U73" t="s">
        <v>8312</v>
      </c>
    </row>
    <row r="74" spans="1:21" ht="43.2" x14ac:dyDescent="0.3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tr">
        <f t="shared" si="5"/>
        <v>successful</v>
      </c>
      <c r="H74" t="s">
        <v>8224</v>
      </c>
      <c r="I74" t="s">
        <v>8246</v>
      </c>
      <c r="J74">
        <v>1352937600</v>
      </c>
      <c r="K74" s="13">
        <f t="shared" si="8"/>
        <v>41228</v>
      </c>
      <c r="L74" s="15">
        <v>1351210481</v>
      </c>
      <c r="M74" s="13">
        <f t="shared" si="9"/>
        <v>41208.010196759256</v>
      </c>
      <c r="N74" t="b">
        <v>0</v>
      </c>
      <c r="O74">
        <v>41</v>
      </c>
      <c r="P74" t="b">
        <v>1</v>
      </c>
      <c r="Q74" t="s">
        <v>8266</v>
      </c>
      <c r="R74" s="6">
        <f t="shared" si="6"/>
        <v>108.40909090909091</v>
      </c>
      <c r="S74" s="8">
        <f t="shared" si="7"/>
        <v>58.170731707317074</v>
      </c>
      <c r="T74" t="s">
        <v>8310</v>
      </c>
      <c r="U74" t="s">
        <v>8312</v>
      </c>
    </row>
    <row r="75" spans="1:21" ht="43.2" x14ac:dyDescent="0.3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tr">
        <f t="shared" si="5"/>
        <v>successful</v>
      </c>
      <c r="H75" t="s">
        <v>8224</v>
      </c>
      <c r="I75" t="s">
        <v>8246</v>
      </c>
      <c r="J75">
        <v>1304395140</v>
      </c>
      <c r="K75" s="13">
        <f t="shared" si="8"/>
        <v>40666.165972222225</v>
      </c>
      <c r="L75" s="15">
        <v>1297620584</v>
      </c>
      <c r="M75" s="13">
        <f t="shared" si="9"/>
        <v>40587.75675925926</v>
      </c>
      <c r="N75" t="b">
        <v>0</v>
      </c>
      <c r="O75">
        <v>18</v>
      </c>
      <c r="P75" t="b">
        <v>1</v>
      </c>
      <c r="Q75" t="s">
        <v>8266</v>
      </c>
      <c r="R75" s="6">
        <f t="shared" si="6"/>
        <v>100</v>
      </c>
      <c r="S75" s="8">
        <f t="shared" si="7"/>
        <v>50</v>
      </c>
      <c r="T75" t="s">
        <v>8310</v>
      </c>
      <c r="U75" t="s">
        <v>8312</v>
      </c>
    </row>
    <row r="76" spans="1:21" ht="43.2" x14ac:dyDescent="0.3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tr">
        <f t="shared" si="5"/>
        <v>successful</v>
      </c>
      <c r="H76" t="s">
        <v>8230</v>
      </c>
      <c r="I76" t="s">
        <v>8249</v>
      </c>
      <c r="J76">
        <v>1453376495</v>
      </c>
      <c r="K76" s="13">
        <f t="shared" si="8"/>
        <v>42390.487210648149</v>
      </c>
      <c r="L76" s="15">
        <v>1450784495</v>
      </c>
      <c r="M76" s="13">
        <f t="shared" si="9"/>
        <v>42360.487210648149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6"/>
        <v>112.93199999999999</v>
      </c>
      <c r="S76" s="8">
        <f t="shared" si="7"/>
        <v>19.471034482758618</v>
      </c>
      <c r="T76" t="s">
        <v>8310</v>
      </c>
      <c r="U76" t="s">
        <v>8312</v>
      </c>
    </row>
    <row r="77" spans="1:21" ht="43.2" x14ac:dyDescent="0.3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tr">
        <f t="shared" si="5"/>
        <v>successful</v>
      </c>
      <c r="H77" t="s">
        <v>8224</v>
      </c>
      <c r="I77" t="s">
        <v>8246</v>
      </c>
      <c r="J77">
        <v>1366693272</v>
      </c>
      <c r="K77" s="13">
        <f t="shared" si="8"/>
        <v>41387.209166666667</v>
      </c>
      <c r="L77" s="15">
        <v>1364101272</v>
      </c>
      <c r="M77" s="13">
        <f t="shared" si="9"/>
        <v>41357.209166666667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6"/>
        <v>115.42857142857143</v>
      </c>
      <c r="S77" s="8">
        <f t="shared" si="7"/>
        <v>85.957446808510639</v>
      </c>
      <c r="T77" t="s">
        <v>8310</v>
      </c>
      <c r="U77" t="s">
        <v>8312</v>
      </c>
    </row>
    <row r="78" spans="1:21" ht="43.2" x14ac:dyDescent="0.3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tr">
        <f t="shared" si="5"/>
        <v>successful</v>
      </c>
      <c r="H78" t="s">
        <v>8224</v>
      </c>
      <c r="I78" t="s">
        <v>8246</v>
      </c>
      <c r="J78">
        <v>1325007358</v>
      </c>
      <c r="K78" s="13">
        <f t="shared" si="8"/>
        <v>40904.733310185184</v>
      </c>
      <c r="L78" s="15">
        <v>1319819758</v>
      </c>
      <c r="M78" s="13">
        <f t="shared" si="9"/>
        <v>40844.691643518519</v>
      </c>
      <c r="N78" t="b">
        <v>0</v>
      </c>
      <c r="O78">
        <v>15</v>
      </c>
      <c r="P78" t="b">
        <v>1</v>
      </c>
      <c r="Q78" t="s">
        <v>8266</v>
      </c>
      <c r="R78" s="6">
        <f t="shared" si="6"/>
        <v>153.33333333333334</v>
      </c>
      <c r="S78" s="8">
        <f t="shared" si="7"/>
        <v>30.666666666666668</v>
      </c>
      <c r="T78" t="s">
        <v>8310</v>
      </c>
      <c r="U78" t="s">
        <v>8312</v>
      </c>
    </row>
    <row r="79" spans="1:21" ht="43.2" x14ac:dyDescent="0.3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tr">
        <f t="shared" si="5"/>
        <v>successful</v>
      </c>
      <c r="H79" t="s">
        <v>8224</v>
      </c>
      <c r="I79" t="s">
        <v>8246</v>
      </c>
      <c r="J79">
        <v>1337569140</v>
      </c>
      <c r="K79" s="13">
        <f t="shared" si="8"/>
        <v>41050.124305555553</v>
      </c>
      <c r="L79" s="15">
        <v>1332991717</v>
      </c>
      <c r="M79" s="13">
        <f t="shared" si="9"/>
        <v>40997.144872685189</v>
      </c>
      <c r="N79" t="b">
        <v>0</v>
      </c>
      <c r="O79">
        <v>26</v>
      </c>
      <c r="P79" t="b">
        <v>1</v>
      </c>
      <c r="Q79" t="s">
        <v>8266</v>
      </c>
      <c r="R79" s="6">
        <f t="shared" si="6"/>
        <v>392.5</v>
      </c>
      <c r="S79" s="8">
        <f t="shared" si="7"/>
        <v>60.384615384615387</v>
      </c>
      <c r="T79" t="s">
        <v>8310</v>
      </c>
      <c r="U79" t="s">
        <v>8312</v>
      </c>
    </row>
    <row r="80" spans="1:21" ht="86.4" x14ac:dyDescent="0.3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tr">
        <f t="shared" si="5"/>
        <v>successful</v>
      </c>
      <c r="H80" t="s">
        <v>8230</v>
      </c>
      <c r="I80" t="s">
        <v>8249</v>
      </c>
      <c r="J80">
        <v>1472751121</v>
      </c>
      <c r="K80" s="13">
        <f t="shared" si="8"/>
        <v>42614.730567129634</v>
      </c>
      <c r="L80" s="15">
        <v>1471887121</v>
      </c>
      <c r="M80" s="13">
        <f t="shared" si="9"/>
        <v>42604.730567129634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6"/>
        <v>2702</v>
      </c>
      <c r="S80" s="8">
        <f t="shared" si="7"/>
        <v>38.6</v>
      </c>
      <c r="T80" t="s">
        <v>8310</v>
      </c>
      <c r="U80" t="s">
        <v>8312</v>
      </c>
    </row>
    <row r="81" spans="1:21" ht="43.2" x14ac:dyDescent="0.3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tr">
        <f t="shared" si="5"/>
        <v>successful</v>
      </c>
      <c r="H81" t="s">
        <v>8225</v>
      </c>
      <c r="I81" t="s">
        <v>8247</v>
      </c>
      <c r="J81">
        <v>1398451093</v>
      </c>
      <c r="K81" s="13">
        <f t="shared" si="8"/>
        <v>41754.776539351849</v>
      </c>
      <c r="L81" s="15">
        <v>1395859093</v>
      </c>
      <c r="M81" s="13">
        <f t="shared" si="9"/>
        <v>41724.776539351849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6"/>
        <v>127</v>
      </c>
      <c r="S81" s="8">
        <f t="shared" si="7"/>
        <v>40.268292682926827</v>
      </c>
      <c r="T81" t="s">
        <v>8310</v>
      </c>
      <c r="U81" t="s">
        <v>8312</v>
      </c>
    </row>
    <row r="82" spans="1:21" ht="43.2" x14ac:dyDescent="0.3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tr">
        <f t="shared" si="5"/>
        <v>successful</v>
      </c>
      <c r="H82" t="s">
        <v>8224</v>
      </c>
      <c r="I82" t="s">
        <v>8246</v>
      </c>
      <c r="J82">
        <v>1386640856</v>
      </c>
      <c r="K82" s="13">
        <f t="shared" si="8"/>
        <v>41618.083981481483</v>
      </c>
      <c r="L82" s="15">
        <v>1383616856</v>
      </c>
      <c r="M82" s="13">
        <f t="shared" si="9"/>
        <v>41583.083981481483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6"/>
        <v>107.25</v>
      </c>
      <c r="S82" s="8">
        <f t="shared" si="7"/>
        <v>273.82978723404256</v>
      </c>
      <c r="T82" t="s">
        <v>8310</v>
      </c>
      <c r="U82" t="s">
        <v>8312</v>
      </c>
    </row>
    <row r="83" spans="1:21" ht="43.2" x14ac:dyDescent="0.3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tr">
        <f t="shared" si="5"/>
        <v>successful</v>
      </c>
      <c r="H83" t="s">
        <v>8224</v>
      </c>
      <c r="I83" t="s">
        <v>8246</v>
      </c>
      <c r="J83">
        <v>1342234920</v>
      </c>
      <c r="K83" s="13">
        <f t="shared" si="8"/>
        <v>41104.126388888886</v>
      </c>
      <c r="L83" s="15">
        <v>1341892127</v>
      </c>
      <c r="M83" s="13">
        <f t="shared" si="9"/>
        <v>41100.158877314818</v>
      </c>
      <c r="N83" t="b">
        <v>0</v>
      </c>
      <c r="O83">
        <v>28</v>
      </c>
      <c r="P83" t="b">
        <v>1</v>
      </c>
      <c r="Q83" t="s">
        <v>8266</v>
      </c>
      <c r="R83" s="6">
        <f t="shared" si="6"/>
        <v>198</v>
      </c>
      <c r="S83" s="8">
        <f t="shared" si="7"/>
        <v>53.035714285714285</v>
      </c>
      <c r="T83" t="s">
        <v>8310</v>
      </c>
      <c r="U83" t="s">
        <v>8312</v>
      </c>
    </row>
    <row r="84" spans="1:21" ht="43.2" x14ac:dyDescent="0.3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tr">
        <f t="shared" si="5"/>
        <v>successful</v>
      </c>
      <c r="H84" t="s">
        <v>8224</v>
      </c>
      <c r="I84" t="s">
        <v>8246</v>
      </c>
      <c r="J84">
        <v>1318189261</v>
      </c>
      <c r="K84" s="13">
        <f t="shared" si="8"/>
        <v>40825.820150462961</v>
      </c>
      <c r="L84" s="15">
        <v>1315597261</v>
      </c>
      <c r="M84" s="13">
        <f t="shared" si="9"/>
        <v>40795.820150462961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6"/>
        <v>100.01249999999999</v>
      </c>
      <c r="S84" s="8">
        <f t="shared" si="7"/>
        <v>40.005000000000003</v>
      </c>
      <c r="T84" t="s">
        <v>8310</v>
      </c>
      <c r="U84" t="s">
        <v>8312</v>
      </c>
    </row>
    <row r="85" spans="1:21" ht="43.2" x14ac:dyDescent="0.3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tr">
        <f t="shared" si="5"/>
        <v>successful</v>
      </c>
      <c r="H85" t="s">
        <v>8225</v>
      </c>
      <c r="I85" t="s">
        <v>8247</v>
      </c>
      <c r="J85">
        <v>1424604600</v>
      </c>
      <c r="K85" s="13">
        <f t="shared" si="8"/>
        <v>42057.479166666672</v>
      </c>
      <c r="L85" s="15">
        <v>1423320389</v>
      </c>
      <c r="M85" s="13">
        <f t="shared" si="9"/>
        <v>42042.615613425922</v>
      </c>
      <c r="N85" t="b">
        <v>0</v>
      </c>
      <c r="O85">
        <v>13</v>
      </c>
      <c r="P85" t="b">
        <v>1</v>
      </c>
      <c r="Q85" t="s">
        <v>8266</v>
      </c>
      <c r="R85" s="6">
        <f t="shared" si="6"/>
        <v>102.49999999999999</v>
      </c>
      <c r="S85" s="8">
        <f t="shared" si="7"/>
        <v>15.76923076923077</v>
      </c>
      <c r="T85" t="s">
        <v>8310</v>
      </c>
      <c r="U85" t="s">
        <v>8312</v>
      </c>
    </row>
    <row r="86" spans="1:21" ht="43.2" x14ac:dyDescent="0.3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tr">
        <f t="shared" si="5"/>
        <v>successful</v>
      </c>
      <c r="H86" t="s">
        <v>8224</v>
      </c>
      <c r="I86" t="s">
        <v>8246</v>
      </c>
      <c r="J86">
        <v>1305483086</v>
      </c>
      <c r="K86" s="13">
        <f t="shared" si="8"/>
        <v>40678.757939814815</v>
      </c>
      <c r="L86" s="15">
        <v>1302891086</v>
      </c>
      <c r="M86" s="13">
        <f t="shared" si="9"/>
        <v>40648.757939814815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6"/>
        <v>100</v>
      </c>
      <c r="S86" s="8">
        <f t="shared" si="7"/>
        <v>71.428571428571431</v>
      </c>
      <c r="T86" t="s">
        <v>8310</v>
      </c>
      <c r="U86" t="s">
        <v>8312</v>
      </c>
    </row>
    <row r="87" spans="1:21" ht="43.2" x14ac:dyDescent="0.3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tr">
        <f t="shared" si="5"/>
        <v>successful</v>
      </c>
      <c r="H87" t="s">
        <v>8224</v>
      </c>
      <c r="I87" t="s">
        <v>8246</v>
      </c>
      <c r="J87">
        <v>1316746837</v>
      </c>
      <c r="K87" s="13">
        <f t="shared" si="8"/>
        <v>40809.125428240739</v>
      </c>
      <c r="L87" s="15">
        <v>1314154837</v>
      </c>
      <c r="M87" s="13">
        <f t="shared" si="9"/>
        <v>40779.125428240739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6"/>
        <v>125.49999999999999</v>
      </c>
      <c r="S87" s="8">
        <f t="shared" si="7"/>
        <v>71.714285714285708</v>
      </c>
      <c r="T87" t="s">
        <v>8310</v>
      </c>
      <c r="U87" t="s">
        <v>8312</v>
      </c>
    </row>
    <row r="88" spans="1:21" ht="57.6" x14ac:dyDescent="0.3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tr">
        <f t="shared" si="5"/>
        <v>successful</v>
      </c>
      <c r="H88" t="s">
        <v>8230</v>
      </c>
      <c r="I88" t="s">
        <v>8249</v>
      </c>
      <c r="J88">
        <v>1451226045</v>
      </c>
      <c r="K88" s="13">
        <f t="shared" si="8"/>
        <v>42365.59774305555</v>
      </c>
      <c r="L88" s="15">
        <v>1444828845</v>
      </c>
      <c r="M88" s="13">
        <f t="shared" si="9"/>
        <v>42291.556076388893</v>
      </c>
      <c r="N88" t="b">
        <v>0</v>
      </c>
      <c r="O88">
        <v>17</v>
      </c>
      <c r="P88" t="b">
        <v>1</v>
      </c>
      <c r="Q88" t="s">
        <v>8266</v>
      </c>
      <c r="R88" s="6">
        <f t="shared" si="6"/>
        <v>106.46666666666667</v>
      </c>
      <c r="S88" s="8">
        <f t="shared" si="7"/>
        <v>375.76470588235293</v>
      </c>
      <c r="T88" t="s">
        <v>8310</v>
      </c>
      <c r="U88" t="s">
        <v>8312</v>
      </c>
    </row>
    <row r="89" spans="1:21" ht="43.2" x14ac:dyDescent="0.3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tr">
        <f t="shared" si="5"/>
        <v>successful</v>
      </c>
      <c r="H89" t="s">
        <v>8224</v>
      </c>
      <c r="I89" t="s">
        <v>8246</v>
      </c>
      <c r="J89">
        <v>1275529260</v>
      </c>
      <c r="K89" s="13">
        <f t="shared" si="8"/>
        <v>40332.070138888892</v>
      </c>
      <c r="L89" s="15">
        <v>1274705803</v>
      </c>
      <c r="M89" s="13">
        <f t="shared" si="9"/>
        <v>40322.53938657407</v>
      </c>
      <c r="N89" t="b">
        <v>0</v>
      </c>
      <c r="O89">
        <v>25</v>
      </c>
      <c r="P89" t="b">
        <v>1</v>
      </c>
      <c r="Q89" t="s">
        <v>8266</v>
      </c>
      <c r="R89" s="6">
        <f t="shared" si="6"/>
        <v>104.60000000000001</v>
      </c>
      <c r="S89" s="8">
        <f t="shared" si="7"/>
        <v>104.6</v>
      </c>
      <c r="T89" t="s">
        <v>8310</v>
      </c>
      <c r="U89" t="s">
        <v>8312</v>
      </c>
    </row>
    <row r="90" spans="1:21" ht="43.2" x14ac:dyDescent="0.3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tr">
        <f t="shared" si="5"/>
        <v>successful</v>
      </c>
      <c r="H90" t="s">
        <v>8224</v>
      </c>
      <c r="I90" t="s">
        <v>8246</v>
      </c>
      <c r="J90">
        <v>1403452131</v>
      </c>
      <c r="K90" s="13">
        <f t="shared" si="8"/>
        <v>41812.65892361111</v>
      </c>
      <c r="L90" s="15">
        <v>1401205731</v>
      </c>
      <c r="M90" s="13">
        <f t="shared" si="9"/>
        <v>41786.65892361111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6"/>
        <v>102.85714285714285</v>
      </c>
      <c r="S90" s="8">
        <f t="shared" si="7"/>
        <v>60</v>
      </c>
      <c r="T90" t="s">
        <v>8310</v>
      </c>
      <c r="U90" t="s">
        <v>8312</v>
      </c>
    </row>
    <row r="91" spans="1:21" ht="43.2" x14ac:dyDescent="0.3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tr">
        <f t="shared" si="5"/>
        <v>successful</v>
      </c>
      <c r="H91" t="s">
        <v>8224</v>
      </c>
      <c r="I91" t="s">
        <v>8246</v>
      </c>
      <c r="J91">
        <v>1370196192</v>
      </c>
      <c r="K91" s="13">
        <f t="shared" si="8"/>
        <v>41427.752222222225</v>
      </c>
      <c r="L91" s="15">
        <v>1368036192</v>
      </c>
      <c r="M91" s="13">
        <f t="shared" si="9"/>
        <v>41402.752222222225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6"/>
        <v>115.06666666666668</v>
      </c>
      <c r="S91" s="8">
        <f t="shared" si="7"/>
        <v>123.28571428571429</v>
      </c>
      <c r="T91" t="s">
        <v>8310</v>
      </c>
      <c r="U91" t="s">
        <v>8312</v>
      </c>
    </row>
    <row r="92" spans="1:21" ht="28.8" x14ac:dyDescent="0.3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tr">
        <f t="shared" si="5"/>
        <v>successful</v>
      </c>
      <c r="H92" t="s">
        <v>8224</v>
      </c>
      <c r="I92" t="s">
        <v>8246</v>
      </c>
      <c r="J92">
        <v>1310454499</v>
      </c>
      <c r="K92" s="13">
        <f t="shared" si="8"/>
        <v>40736.297442129631</v>
      </c>
      <c r="L92" s="15">
        <v>1307862499</v>
      </c>
      <c r="M92" s="13">
        <f t="shared" si="9"/>
        <v>40706.297442129631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6"/>
        <v>100.4</v>
      </c>
      <c r="S92" s="8">
        <f t="shared" si="7"/>
        <v>31.375</v>
      </c>
      <c r="T92" t="s">
        <v>8310</v>
      </c>
      <c r="U92" t="s">
        <v>8312</v>
      </c>
    </row>
    <row r="93" spans="1:21" ht="43.2" x14ac:dyDescent="0.3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tr">
        <f t="shared" si="5"/>
        <v>successful</v>
      </c>
      <c r="H93" t="s">
        <v>8224</v>
      </c>
      <c r="I93" t="s">
        <v>8246</v>
      </c>
      <c r="J93">
        <v>1305625164</v>
      </c>
      <c r="K93" s="13">
        <f t="shared" si="8"/>
        <v>40680.402361111112</v>
      </c>
      <c r="L93" s="15">
        <v>1300354764</v>
      </c>
      <c r="M93" s="13">
        <f t="shared" si="9"/>
        <v>40619.402361111112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6"/>
        <v>120</v>
      </c>
      <c r="S93" s="8">
        <f t="shared" si="7"/>
        <v>78.260869565217391</v>
      </c>
      <c r="T93" t="s">
        <v>8310</v>
      </c>
      <c r="U93" t="s">
        <v>8312</v>
      </c>
    </row>
    <row r="94" spans="1:21" ht="43.2" x14ac:dyDescent="0.3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tr">
        <f t="shared" si="5"/>
        <v>successful</v>
      </c>
      <c r="H94" t="s">
        <v>8229</v>
      </c>
      <c r="I94" t="s">
        <v>8251</v>
      </c>
      <c r="J94">
        <v>1485936000</v>
      </c>
      <c r="K94" s="13">
        <f t="shared" si="8"/>
        <v>42767.333333333328</v>
      </c>
      <c r="L94" s="15">
        <v>1481949983</v>
      </c>
      <c r="M94" s="13">
        <f t="shared" si="9"/>
        <v>42721.198877314819</v>
      </c>
      <c r="N94" t="b">
        <v>0</v>
      </c>
      <c r="O94">
        <v>43</v>
      </c>
      <c r="P94" t="b">
        <v>1</v>
      </c>
      <c r="Q94" t="s">
        <v>8266</v>
      </c>
      <c r="R94" s="6">
        <f t="shared" si="6"/>
        <v>105.2</v>
      </c>
      <c r="S94" s="8">
        <f t="shared" si="7"/>
        <v>122.32558139534883</v>
      </c>
      <c r="T94" t="s">
        <v>8310</v>
      </c>
      <c r="U94" t="s">
        <v>8312</v>
      </c>
    </row>
    <row r="95" spans="1:21" ht="57.6" x14ac:dyDescent="0.3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tr">
        <f t="shared" si="5"/>
        <v>successful</v>
      </c>
      <c r="H95" t="s">
        <v>8224</v>
      </c>
      <c r="I95" t="s">
        <v>8246</v>
      </c>
      <c r="J95">
        <v>1341349200</v>
      </c>
      <c r="K95" s="13">
        <f t="shared" si="8"/>
        <v>41093.875</v>
      </c>
      <c r="L95" s="15">
        <v>1338928537</v>
      </c>
      <c r="M95" s="13">
        <f t="shared" si="9"/>
        <v>41065.858067129629</v>
      </c>
      <c r="N95" t="b">
        <v>0</v>
      </c>
      <c r="O95">
        <v>15</v>
      </c>
      <c r="P95" t="b">
        <v>1</v>
      </c>
      <c r="Q95" t="s">
        <v>8266</v>
      </c>
      <c r="R95" s="6">
        <f t="shared" si="6"/>
        <v>110.60000000000001</v>
      </c>
      <c r="S95" s="8">
        <f t="shared" si="7"/>
        <v>73.733333333333334</v>
      </c>
      <c r="T95" t="s">
        <v>8310</v>
      </c>
      <c r="U95" t="s">
        <v>8312</v>
      </c>
    </row>
    <row r="96" spans="1:21" ht="43.2" x14ac:dyDescent="0.3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tr">
        <f t="shared" si="5"/>
        <v>successful</v>
      </c>
      <c r="H96" t="s">
        <v>8225</v>
      </c>
      <c r="I96" t="s">
        <v>8247</v>
      </c>
      <c r="J96">
        <v>1396890822</v>
      </c>
      <c r="K96" s="13">
        <f t="shared" si="8"/>
        <v>41736.717847222222</v>
      </c>
      <c r="L96" s="15">
        <v>1395162822</v>
      </c>
      <c r="M96" s="13">
        <f t="shared" si="9"/>
        <v>41716.717847222222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6"/>
        <v>104</v>
      </c>
      <c r="S96" s="8">
        <f t="shared" si="7"/>
        <v>21.666666666666668</v>
      </c>
      <c r="T96" t="s">
        <v>8310</v>
      </c>
      <c r="U96" t="s">
        <v>8312</v>
      </c>
    </row>
    <row r="97" spans="1:21" ht="43.2" x14ac:dyDescent="0.3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tr">
        <f t="shared" si="5"/>
        <v>successful</v>
      </c>
      <c r="H97" t="s">
        <v>8224</v>
      </c>
      <c r="I97" t="s">
        <v>8246</v>
      </c>
      <c r="J97">
        <v>1330214841</v>
      </c>
      <c r="K97" s="13">
        <f t="shared" si="8"/>
        <v>40965.005104166667</v>
      </c>
      <c r="L97" s="15">
        <v>1327622841</v>
      </c>
      <c r="M97" s="13">
        <f t="shared" si="9"/>
        <v>40935.005104166667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6"/>
        <v>131.42857142857142</v>
      </c>
      <c r="S97" s="8">
        <f t="shared" si="7"/>
        <v>21.904761904761905</v>
      </c>
      <c r="T97" t="s">
        <v>8310</v>
      </c>
      <c r="U97" t="s">
        <v>8312</v>
      </c>
    </row>
    <row r="98" spans="1:21" ht="57.6" x14ac:dyDescent="0.3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tr">
        <f t="shared" si="5"/>
        <v>successful</v>
      </c>
      <c r="H98" t="s">
        <v>8224</v>
      </c>
      <c r="I98" t="s">
        <v>8246</v>
      </c>
      <c r="J98">
        <v>1280631600</v>
      </c>
      <c r="K98" s="13">
        <f t="shared" si="8"/>
        <v>40391.125</v>
      </c>
      <c r="L98" s="15">
        <v>1274889241</v>
      </c>
      <c r="M98" s="13">
        <f t="shared" si="9"/>
        <v>40324.662511574075</v>
      </c>
      <c r="N98" t="b">
        <v>0</v>
      </c>
      <c r="O98">
        <v>34</v>
      </c>
      <c r="P98" t="b">
        <v>1</v>
      </c>
      <c r="Q98" t="s">
        <v>8266</v>
      </c>
      <c r="R98" s="6">
        <f t="shared" si="6"/>
        <v>114.66666666666667</v>
      </c>
      <c r="S98" s="8">
        <f t="shared" si="7"/>
        <v>50.588235294117645</v>
      </c>
      <c r="T98" t="s">
        <v>8310</v>
      </c>
      <c r="U98" t="s">
        <v>8312</v>
      </c>
    </row>
    <row r="99" spans="1:21" ht="43.2" x14ac:dyDescent="0.3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tr">
        <f t="shared" si="5"/>
        <v>successful</v>
      </c>
      <c r="H99" t="s">
        <v>8224</v>
      </c>
      <c r="I99" t="s">
        <v>8246</v>
      </c>
      <c r="J99">
        <v>1310440482</v>
      </c>
      <c r="K99" s="13">
        <f t="shared" si="8"/>
        <v>40736.135208333333</v>
      </c>
      <c r="L99" s="15">
        <v>1307848482</v>
      </c>
      <c r="M99" s="13">
        <f t="shared" si="9"/>
        <v>40706.135208333333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6"/>
        <v>106.25</v>
      </c>
      <c r="S99" s="8">
        <f t="shared" si="7"/>
        <v>53.125</v>
      </c>
      <c r="T99" t="s">
        <v>8310</v>
      </c>
      <c r="U99" t="s">
        <v>8312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tr">
        <f t="shared" si="5"/>
        <v>successful</v>
      </c>
      <c r="H100" t="s">
        <v>8224</v>
      </c>
      <c r="I100" t="s">
        <v>8246</v>
      </c>
      <c r="J100">
        <v>1354923000</v>
      </c>
      <c r="K100" s="13">
        <f t="shared" si="8"/>
        <v>41250.979166666664</v>
      </c>
      <c r="L100" s="15">
        <v>1351796674</v>
      </c>
      <c r="M100" s="13">
        <f t="shared" si="9"/>
        <v>41214.79483796296</v>
      </c>
      <c r="N100" t="b">
        <v>0</v>
      </c>
      <c r="O100">
        <v>60</v>
      </c>
      <c r="P100" t="b">
        <v>1</v>
      </c>
      <c r="Q100" t="s">
        <v>8266</v>
      </c>
      <c r="R100" s="6">
        <f t="shared" si="6"/>
        <v>106.25</v>
      </c>
      <c r="S100" s="8">
        <f t="shared" si="7"/>
        <v>56.666666666666664</v>
      </c>
      <c r="T100" t="s">
        <v>8310</v>
      </c>
      <c r="U100" t="s">
        <v>8312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tr">
        <f t="shared" si="5"/>
        <v>successful</v>
      </c>
      <c r="H101" t="s">
        <v>8224</v>
      </c>
      <c r="I101" t="s">
        <v>8246</v>
      </c>
      <c r="J101">
        <v>1390426799</v>
      </c>
      <c r="K101" s="13">
        <f t="shared" si="8"/>
        <v>41661.902766203704</v>
      </c>
      <c r="L101" s="15">
        <v>1387834799</v>
      </c>
      <c r="M101" s="13">
        <f t="shared" si="9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6"/>
        <v>106.01933333333334</v>
      </c>
      <c r="S101" s="8">
        <f t="shared" si="7"/>
        <v>40.776666666666664</v>
      </c>
      <c r="T101" t="s">
        <v>8310</v>
      </c>
      <c r="U101" t="s">
        <v>8312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tr">
        <f t="shared" si="5"/>
        <v>successful</v>
      </c>
      <c r="H102" t="s">
        <v>8224</v>
      </c>
      <c r="I102" t="s">
        <v>8246</v>
      </c>
      <c r="J102">
        <v>1352055886</v>
      </c>
      <c r="K102" s="13">
        <f t="shared" si="8"/>
        <v>41217.794976851852</v>
      </c>
      <c r="L102" s="15">
        <v>1350324286</v>
      </c>
      <c r="M102" s="13">
        <f t="shared" si="9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6">
        <f t="shared" si="6"/>
        <v>100</v>
      </c>
      <c r="S102" s="8">
        <f t="shared" si="7"/>
        <v>192.30769230769232</v>
      </c>
      <c r="T102" t="s">
        <v>8310</v>
      </c>
      <c r="U102" t="s">
        <v>8312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tr">
        <f t="shared" si="5"/>
        <v>successful</v>
      </c>
      <c r="H103" t="s">
        <v>8224</v>
      </c>
      <c r="I103" t="s">
        <v>8246</v>
      </c>
      <c r="J103">
        <v>1359052710</v>
      </c>
      <c r="K103" s="13">
        <f t="shared" si="8"/>
        <v>41298.776736111111</v>
      </c>
      <c r="L103" s="15">
        <v>1356979110</v>
      </c>
      <c r="M103" s="13">
        <f t="shared" si="9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6"/>
        <v>100</v>
      </c>
      <c r="S103" s="8">
        <f t="shared" si="7"/>
        <v>100</v>
      </c>
      <c r="T103" t="s">
        <v>8310</v>
      </c>
      <c r="U103" t="s">
        <v>8312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tr">
        <f t="shared" si="5"/>
        <v>successful</v>
      </c>
      <c r="H104" t="s">
        <v>8224</v>
      </c>
      <c r="I104" t="s">
        <v>8246</v>
      </c>
      <c r="J104">
        <v>1293073733</v>
      </c>
      <c r="K104" s="13">
        <f t="shared" si="8"/>
        <v>40535.131168981483</v>
      </c>
      <c r="L104" s="15">
        <v>1290481733</v>
      </c>
      <c r="M104" s="13">
        <f t="shared" si="9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6"/>
        <v>127.75000000000001</v>
      </c>
      <c r="S104" s="8">
        <f t="shared" si="7"/>
        <v>117.92307692307692</v>
      </c>
      <c r="T104" t="s">
        <v>8310</v>
      </c>
      <c r="U104" t="s">
        <v>8312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tr">
        <f t="shared" si="5"/>
        <v>successful</v>
      </c>
      <c r="H105" t="s">
        <v>8225</v>
      </c>
      <c r="I105" t="s">
        <v>8247</v>
      </c>
      <c r="J105">
        <v>1394220030</v>
      </c>
      <c r="K105" s="13">
        <f t="shared" si="8"/>
        <v>41705.805902777778</v>
      </c>
      <c r="L105" s="15">
        <v>1392232830</v>
      </c>
      <c r="M105" s="13">
        <f t="shared" si="9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6"/>
        <v>105.15384615384616</v>
      </c>
      <c r="S105" s="8">
        <f t="shared" si="7"/>
        <v>27.897959183673468</v>
      </c>
      <c r="T105" t="s">
        <v>8310</v>
      </c>
      <c r="U105" t="s">
        <v>8312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tr">
        <f t="shared" si="5"/>
        <v>successful</v>
      </c>
      <c r="H106" t="s">
        <v>8224</v>
      </c>
      <c r="I106" t="s">
        <v>8246</v>
      </c>
      <c r="J106">
        <v>1301792400</v>
      </c>
      <c r="K106" s="13">
        <f t="shared" si="8"/>
        <v>40636.041666666664</v>
      </c>
      <c r="L106" s="15">
        <v>1299775266</v>
      </c>
      <c r="M106" s="13">
        <f t="shared" si="9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6">
        <f t="shared" si="6"/>
        <v>120</v>
      </c>
      <c r="S106" s="8">
        <f t="shared" si="7"/>
        <v>60</v>
      </c>
      <c r="T106" t="s">
        <v>8310</v>
      </c>
      <c r="U106" t="s">
        <v>8312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tr">
        <f t="shared" si="5"/>
        <v>successful</v>
      </c>
      <c r="H107" t="s">
        <v>8224</v>
      </c>
      <c r="I107" t="s">
        <v>8246</v>
      </c>
      <c r="J107">
        <v>1463184000</v>
      </c>
      <c r="K107" s="13">
        <f t="shared" si="8"/>
        <v>42504</v>
      </c>
      <c r="L107" s="15">
        <v>1461605020</v>
      </c>
      <c r="M107" s="13">
        <f t="shared" si="9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6">
        <f t="shared" si="6"/>
        <v>107.40909090909089</v>
      </c>
      <c r="S107" s="8">
        <f t="shared" si="7"/>
        <v>39.383333333333333</v>
      </c>
      <c r="T107" t="s">
        <v>8310</v>
      </c>
      <c r="U107" t="s">
        <v>8312</v>
      </c>
    </row>
    <row r="108" spans="1:21" x14ac:dyDescent="0.3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tr">
        <f t="shared" si="5"/>
        <v>successful</v>
      </c>
      <c r="H108" t="s">
        <v>8224</v>
      </c>
      <c r="I108" t="s">
        <v>8246</v>
      </c>
      <c r="J108">
        <v>1333391901</v>
      </c>
      <c r="K108" s="13">
        <f t="shared" si="8"/>
        <v>41001.776631944449</v>
      </c>
      <c r="L108" s="15">
        <v>1332182301</v>
      </c>
      <c r="M108" s="13">
        <f t="shared" si="9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6"/>
        <v>100.49999999999999</v>
      </c>
      <c r="S108" s="8">
        <f t="shared" si="7"/>
        <v>186.11111111111111</v>
      </c>
      <c r="T108" t="s">
        <v>8310</v>
      </c>
      <c r="U108" t="s">
        <v>8312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tr">
        <f t="shared" si="5"/>
        <v>successful</v>
      </c>
      <c r="H109" t="s">
        <v>8224</v>
      </c>
      <c r="I109" t="s">
        <v>8246</v>
      </c>
      <c r="J109">
        <v>1303688087</v>
      </c>
      <c r="K109" s="13">
        <f t="shared" si="8"/>
        <v>40657.982488425929</v>
      </c>
      <c r="L109" s="15">
        <v>1301787287</v>
      </c>
      <c r="M109" s="13">
        <f t="shared" si="9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6"/>
        <v>102.46666666666667</v>
      </c>
      <c r="S109" s="8">
        <f t="shared" si="7"/>
        <v>111.37681159420291</v>
      </c>
      <c r="T109" t="s">
        <v>8310</v>
      </c>
      <c r="U109" t="s">
        <v>8312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tr">
        <f t="shared" si="5"/>
        <v>successful</v>
      </c>
      <c r="H110" t="s">
        <v>8224</v>
      </c>
      <c r="I110" t="s">
        <v>8246</v>
      </c>
      <c r="J110">
        <v>1370011370</v>
      </c>
      <c r="K110" s="13">
        <f t="shared" si="8"/>
        <v>41425.613078703704</v>
      </c>
      <c r="L110" s="15">
        <v>1364827370</v>
      </c>
      <c r="M110" s="13">
        <f t="shared" si="9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6"/>
        <v>246.66666666666669</v>
      </c>
      <c r="S110" s="8">
        <f t="shared" si="7"/>
        <v>78.723404255319153</v>
      </c>
      <c r="T110" t="s">
        <v>8310</v>
      </c>
      <c r="U110" t="s">
        <v>8312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tr">
        <f t="shared" si="5"/>
        <v>successful</v>
      </c>
      <c r="H111" t="s">
        <v>8224</v>
      </c>
      <c r="I111" t="s">
        <v>8246</v>
      </c>
      <c r="J111">
        <v>1298680630</v>
      </c>
      <c r="K111" s="13">
        <f t="shared" si="8"/>
        <v>40600.025810185187</v>
      </c>
      <c r="L111" s="15">
        <v>1296088630</v>
      </c>
      <c r="M111" s="13">
        <f t="shared" si="9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6"/>
        <v>219.49999999999997</v>
      </c>
      <c r="S111" s="8">
        <f t="shared" si="7"/>
        <v>46.702127659574465</v>
      </c>
      <c r="T111" t="s">
        <v>8310</v>
      </c>
      <c r="U111" t="s">
        <v>8312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tr">
        <f t="shared" si="5"/>
        <v>successful</v>
      </c>
      <c r="H112" t="s">
        <v>8224</v>
      </c>
      <c r="I112" t="s">
        <v>8246</v>
      </c>
      <c r="J112">
        <v>1384408740</v>
      </c>
      <c r="K112" s="13">
        <f t="shared" si="8"/>
        <v>41592.249305555553</v>
      </c>
      <c r="L112" s="15">
        <v>1381445253</v>
      </c>
      <c r="M112" s="13">
        <f t="shared" si="9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6">
        <f t="shared" si="6"/>
        <v>130.76923076923077</v>
      </c>
      <c r="S112" s="8">
        <f t="shared" si="7"/>
        <v>65.384615384615387</v>
      </c>
      <c r="T112" t="s">
        <v>8310</v>
      </c>
      <c r="U112" t="s">
        <v>8312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tr">
        <f t="shared" si="5"/>
        <v>successful</v>
      </c>
      <c r="H113" t="s">
        <v>8226</v>
      </c>
      <c r="I113" t="s">
        <v>8248</v>
      </c>
      <c r="J113">
        <v>1433059187</v>
      </c>
      <c r="K113" s="13">
        <f t="shared" si="8"/>
        <v>42155.333182870367</v>
      </c>
      <c r="L113" s="15">
        <v>1430467187</v>
      </c>
      <c r="M113" s="13">
        <f t="shared" si="9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6"/>
        <v>154.57142857142858</v>
      </c>
      <c r="S113" s="8">
        <f t="shared" si="7"/>
        <v>102.0754716981132</v>
      </c>
      <c r="T113" t="s">
        <v>8310</v>
      </c>
      <c r="U113" t="s">
        <v>8312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tr">
        <f t="shared" si="5"/>
        <v>successful</v>
      </c>
      <c r="H114" t="s">
        <v>8224</v>
      </c>
      <c r="I114" t="s">
        <v>8246</v>
      </c>
      <c r="J114">
        <v>1397354400</v>
      </c>
      <c r="K114" s="13">
        <f t="shared" si="8"/>
        <v>41742.083333333336</v>
      </c>
      <c r="L114" s="15">
        <v>1395277318</v>
      </c>
      <c r="M114" s="13">
        <f t="shared" si="9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6">
        <f t="shared" si="6"/>
        <v>104</v>
      </c>
      <c r="S114" s="8">
        <f t="shared" si="7"/>
        <v>64.197530864197532</v>
      </c>
      <c r="T114" t="s">
        <v>8310</v>
      </c>
      <c r="U114" t="s">
        <v>8312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tr">
        <f t="shared" si="5"/>
        <v>successful</v>
      </c>
      <c r="H115" t="s">
        <v>8224</v>
      </c>
      <c r="I115" t="s">
        <v>8246</v>
      </c>
      <c r="J115">
        <v>1312642800</v>
      </c>
      <c r="K115" s="13">
        <f t="shared" si="8"/>
        <v>40761.625</v>
      </c>
      <c r="L115" s="15">
        <v>1311963128</v>
      </c>
      <c r="M115" s="13">
        <f t="shared" si="9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6">
        <f t="shared" si="6"/>
        <v>141</v>
      </c>
      <c r="S115" s="8">
        <f t="shared" si="7"/>
        <v>90.384615384615387</v>
      </c>
      <c r="T115" t="s">
        <v>8310</v>
      </c>
      <c r="U115" t="s">
        <v>8312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tr">
        <f t="shared" si="5"/>
        <v>successful</v>
      </c>
      <c r="H116" t="s">
        <v>8224</v>
      </c>
      <c r="I116" t="s">
        <v>8246</v>
      </c>
      <c r="J116">
        <v>1326436488</v>
      </c>
      <c r="K116" s="13">
        <f t="shared" si="8"/>
        <v>40921.27416666667</v>
      </c>
      <c r="L116" s="15">
        <v>1321252488</v>
      </c>
      <c r="M116" s="13">
        <f t="shared" si="9"/>
        <v>40861.27416666667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6"/>
        <v>103.33333333333334</v>
      </c>
      <c r="S116" s="8">
        <f t="shared" si="7"/>
        <v>88.571428571428569</v>
      </c>
      <c r="T116" t="s">
        <v>8310</v>
      </c>
      <c r="U116" t="s">
        <v>8312</v>
      </c>
    </row>
    <row r="117" spans="1:21" x14ac:dyDescent="0.3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tr">
        <f t="shared" si="5"/>
        <v>successful</v>
      </c>
      <c r="H117" t="s">
        <v>8224</v>
      </c>
      <c r="I117" t="s">
        <v>8246</v>
      </c>
      <c r="J117">
        <v>1328377444</v>
      </c>
      <c r="K117" s="13">
        <f t="shared" si="8"/>
        <v>40943.738935185182</v>
      </c>
      <c r="L117" s="15">
        <v>1326217444</v>
      </c>
      <c r="M117" s="13">
        <f t="shared" si="9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6"/>
        <v>140.44444444444443</v>
      </c>
      <c r="S117" s="8">
        <f t="shared" si="7"/>
        <v>28.727272727272727</v>
      </c>
      <c r="T117" t="s">
        <v>8310</v>
      </c>
      <c r="U117" t="s">
        <v>8312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tr">
        <f t="shared" si="5"/>
        <v>successful</v>
      </c>
      <c r="H118" t="s">
        <v>8224</v>
      </c>
      <c r="I118" t="s">
        <v>8246</v>
      </c>
      <c r="J118">
        <v>1302260155</v>
      </c>
      <c r="K118" s="13">
        <f t="shared" si="8"/>
        <v>40641.455497685187</v>
      </c>
      <c r="L118" s="15">
        <v>1298289355</v>
      </c>
      <c r="M118" s="13">
        <f t="shared" si="9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6">
        <f t="shared" si="6"/>
        <v>113.65714285714286</v>
      </c>
      <c r="S118" s="8">
        <f t="shared" si="7"/>
        <v>69.78947368421052</v>
      </c>
      <c r="T118" t="s">
        <v>8310</v>
      </c>
      <c r="U118" t="s">
        <v>8312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tr">
        <f t="shared" si="5"/>
        <v>successful</v>
      </c>
      <c r="H119" t="s">
        <v>8224</v>
      </c>
      <c r="I119" t="s">
        <v>8246</v>
      </c>
      <c r="J119">
        <v>1276110000</v>
      </c>
      <c r="K119" s="13">
        <f t="shared" si="8"/>
        <v>40338.791666666664</v>
      </c>
      <c r="L119" s="15">
        <v>1268337744</v>
      </c>
      <c r="M119" s="13">
        <f t="shared" si="9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6">
        <f t="shared" si="6"/>
        <v>100.49377777777779</v>
      </c>
      <c r="S119" s="8">
        <f t="shared" si="7"/>
        <v>167.48962962962963</v>
      </c>
      <c r="T119" t="s">
        <v>8310</v>
      </c>
      <c r="U119" t="s">
        <v>8312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tr">
        <f t="shared" si="5"/>
        <v>successful</v>
      </c>
      <c r="H120" t="s">
        <v>8224</v>
      </c>
      <c r="I120" t="s">
        <v>8246</v>
      </c>
      <c r="J120">
        <v>1311902236</v>
      </c>
      <c r="K120" s="13">
        <f t="shared" si="8"/>
        <v>40753.053657407407</v>
      </c>
      <c r="L120" s="15">
        <v>1309310236</v>
      </c>
      <c r="M120" s="13">
        <f t="shared" si="9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6"/>
        <v>113.03159999999998</v>
      </c>
      <c r="S120" s="8">
        <f t="shared" si="7"/>
        <v>144.91230769230768</v>
      </c>
      <c r="T120" t="s">
        <v>8310</v>
      </c>
      <c r="U120" t="s">
        <v>8312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tr">
        <f t="shared" si="5"/>
        <v>successful</v>
      </c>
      <c r="H121" t="s">
        <v>8224</v>
      </c>
      <c r="I121" t="s">
        <v>8246</v>
      </c>
      <c r="J121">
        <v>1313276400</v>
      </c>
      <c r="K121" s="13">
        <f t="shared" si="8"/>
        <v>40768.958333333336</v>
      </c>
      <c r="L121" s="15">
        <v>1310693986</v>
      </c>
      <c r="M121" s="13">
        <f t="shared" si="9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6">
        <f t="shared" si="6"/>
        <v>104.55692307692308</v>
      </c>
      <c r="S121" s="8">
        <f t="shared" si="7"/>
        <v>91.840540540540545</v>
      </c>
      <c r="T121" t="s">
        <v>8310</v>
      </c>
      <c r="U121" t="s">
        <v>8312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tr">
        <f t="shared" si="5"/>
        <v>canceled</v>
      </c>
      <c r="H122" t="s">
        <v>8231</v>
      </c>
      <c r="I122" t="s">
        <v>8252</v>
      </c>
      <c r="J122">
        <v>1475457107</v>
      </c>
      <c r="K122" s="13">
        <f t="shared" si="8"/>
        <v>42646.049849537041</v>
      </c>
      <c r="L122" s="15">
        <v>1472865107</v>
      </c>
      <c r="M122" s="13">
        <f t="shared" si="9"/>
        <v>42616.049849537041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6"/>
        <v>1.4285714285714287E-2</v>
      </c>
      <c r="S122" s="8">
        <f t="shared" si="7"/>
        <v>10</v>
      </c>
      <c r="T122" t="s">
        <v>8310</v>
      </c>
      <c r="U122" t="s">
        <v>8313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tr">
        <f t="shared" si="5"/>
        <v>canceled</v>
      </c>
      <c r="H123" t="s">
        <v>8224</v>
      </c>
      <c r="I123" t="s">
        <v>8246</v>
      </c>
      <c r="J123">
        <v>1429352160</v>
      </c>
      <c r="K123" s="13">
        <f t="shared" si="8"/>
        <v>42112.427777777775</v>
      </c>
      <c r="L123" s="15">
        <v>1427993710</v>
      </c>
      <c r="M123" s="13">
        <f t="shared" si="9"/>
        <v>42096.704976851848</v>
      </c>
      <c r="N123" t="b">
        <v>0</v>
      </c>
      <c r="O123">
        <v>1</v>
      </c>
      <c r="P123" t="b">
        <v>0</v>
      </c>
      <c r="Q123" t="s">
        <v>8267</v>
      </c>
      <c r="R123" s="6">
        <f t="shared" si="6"/>
        <v>3.3333333333333333E-2</v>
      </c>
      <c r="S123" s="8">
        <f t="shared" si="7"/>
        <v>1</v>
      </c>
      <c r="T123" t="s">
        <v>8310</v>
      </c>
      <c r="U123" t="s">
        <v>8313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tr">
        <f t="shared" si="5"/>
        <v>canceled</v>
      </c>
      <c r="H124" t="s">
        <v>8224</v>
      </c>
      <c r="I124" t="s">
        <v>8246</v>
      </c>
      <c r="J124">
        <v>1476094907</v>
      </c>
      <c r="K124" s="13">
        <f t="shared" si="8"/>
        <v>42653.431793981479</v>
      </c>
      <c r="L124" s="15">
        <v>1470910907</v>
      </c>
      <c r="M124" s="13">
        <f t="shared" si="9"/>
        <v>42593.431793981479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6"/>
        <v>0</v>
      </c>
      <c r="S124" s="8" t="e">
        <f t="shared" si="7"/>
        <v>#DIV/0!</v>
      </c>
      <c r="T124" t="s">
        <v>8310</v>
      </c>
      <c r="U124" t="s">
        <v>8313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tr">
        <f t="shared" si="5"/>
        <v>canceled</v>
      </c>
      <c r="H125" t="s">
        <v>8224</v>
      </c>
      <c r="I125" t="s">
        <v>8246</v>
      </c>
      <c r="J125">
        <v>1414533600</v>
      </c>
      <c r="K125" s="13">
        <f t="shared" si="8"/>
        <v>41940.916666666664</v>
      </c>
      <c r="L125" s="15">
        <v>1411411564</v>
      </c>
      <c r="M125" s="13">
        <f t="shared" si="9"/>
        <v>41904.781990740739</v>
      </c>
      <c r="N125" t="b">
        <v>0</v>
      </c>
      <c r="O125">
        <v>6</v>
      </c>
      <c r="P125" t="b">
        <v>0</v>
      </c>
      <c r="Q125" t="s">
        <v>8267</v>
      </c>
      <c r="R125" s="6">
        <f t="shared" si="6"/>
        <v>0.27454545454545454</v>
      </c>
      <c r="S125" s="8">
        <f t="shared" si="7"/>
        <v>25.166666666666668</v>
      </c>
      <c r="T125" t="s">
        <v>8310</v>
      </c>
      <c r="U125" t="s">
        <v>8313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tr">
        <f t="shared" si="5"/>
        <v>canceled</v>
      </c>
      <c r="H126" t="s">
        <v>8224</v>
      </c>
      <c r="I126" t="s">
        <v>8246</v>
      </c>
      <c r="J126">
        <v>1431728242</v>
      </c>
      <c r="K126" s="13">
        <f t="shared" si="8"/>
        <v>42139.928726851853</v>
      </c>
      <c r="L126" s="15">
        <v>1429568242</v>
      </c>
      <c r="M126" s="13">
        <f t="shared" si="9"/>
        <v>42114.928726851853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6"/>
        <v>0</v>
      </c>
      <c r="S126" s="8" t="e">
        <f t="shared" si="7"/>
        <v>#DIV/0!</v>
      </c>
      <c r="T126" t="s">
        <v>8310</v>
      </c>
      <c r="U126" t="s">
        <v>8313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tr">
        <f t="shared" si="5"/>
        <v>canceled</v>
      </c>
      <c r="H127" t="s">
        <v>8229</v>
      </c>
      <c r="I127" t="s">
        <v>8251</v>
      </c>
      <c r="J127">
        <v>1486165880</v>
      </c>
      <c r="K127" s="13">
        <f t="shared" si="8"/>
        <v>42769.993981481486</v>
      </c>
      <c r="L127" s="15">
        <v>1480981880</v>
      </c>
      <c r="M127" s="13">
        <f t="shared" si="9"/>
        <v>42709.993981481486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6"/>
        <v>14.000000000000002</v>
      </c>
      <c r="S127" s="8">
        <f t="shared" si="7"/>
        <v>11.666666666666666</v>
      </c>
      <c r="T127" t="s">
        <v>8310</v>
      </c>
      <c r="U127" t="s">
        <v>8313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tr">
        <f t="shared" si="5"/>
        <v>canceled</v>
      </c>
      <c r="H128" t="s">
        <v>8224</v>
      </c>
      <c r="I128" t="s">
        <v>8246</v>
      </c>
      <c r="J128">
        <v>1433988000</v>
      </c>
      <c r="K128" s="13">
        <f t="shared" si="8"/>
        <v>42166.083333333328</v>
      </c>
      <c r="L128" s="15">
        <v>1431353337</v>
      </c>
      <c r="M128" s="13">
        <f t="shared" si="9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6">
        <f t="shared" si="6"/>
        <v>5.548</v>
      </c>
      <c r="S128" s="8">
        <f t="shared" si="7"/>
        <v>106.69230769230769</v>
      </c>
      <c r="T128" t="s">
        <v>8310</v>
      </c>
      <c r="U128" t="s">
        <v>8313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tr">
        <f t="shared" si="5"/>
        <v>canceled</v>
      </c>
      <c r="H129" t="s">
        <v>8224</v>
      </c>
      <c r="I129" t="s">
        <v>8246</v>
      </c>
      <c r="J129">
        <v>1428069541</v>
      </c>
      <c r="K129" s="13">
        <f t="shared" si="8"/>
        <v>42097.582650462966</v>
      </c>
      <c r="L129" s="15">
        <v>1425481141</v>
      </c>
      <c r="M129" s="13">
        <f t="shared" si="9"/>
        <v>42067.62431712963</v>
      </c>
      <c r="N129" t="b">
        <v>0</v>
      </c>
      <c r="O129">
        <v>4</v>
      </c>
      <c r="P129" t="b">
        <v>0</v>
      </c>
      <c r="Q129" t="s">
        <v>8267</v>
      </c>
      <c r="R129" s="6">
        <f t="shared" si="6"/>
        <v>2.375</v>
      </c>
      <c r="S129" s="8">
        <f t="shared" si="7"/>
        <v>47.5</v>
      </c>
      <c r="T129" t="s">
        <v>8310</v>
      </c>
      <c r="U129" t="s">
        <v>8313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tr">
        <f t="shared" ref="G130:G193" si="10">F130</f>
        <v>canceled</v>
      </c>
      <c r="H130" t="s">
        <v>8224</v>
      </c>
      <c r="I130" t="s">
        <v>8246</v>
      </c>
      <c r="J130">
        <v>1476941293</v>
      </c>
      <c r="K130" s="13">
        <f t="shared" si="8"/>
        <v>42663.22792824074</v>
      </c>
      <c r="L130" s="15">
        <v>1473917293</v>
      </c>
      <c r="M130" s="13">
        <f t="shared" si="9"/>
        <v>42628.22792824074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11">(E130/D130)*100</f>
        <v>1.867</v>
      </c>
      <c r="S130" s="8">
        <f t="shared" ref="S130:S193" si="12">E130/O130</f>
        <v>311.16666666666669</v>
      </c>
      <c r="T130" t="s">
        <v>8310</v>
      </c>
      <c r="U130" t="s">
        <v>8313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tr">
        <f t="shared" si="10"/>
        <v>canceled</v>
      </c>
      <c r="H131" t="s">
        <v>8224</v>
      </c>
      <c r="I131" t="s">
        <v>8246</v>
      </c>
      <c r="J131">
        <v>1414708183</v>
      </c>
      <c r="K131" s="13">
        <f t="shared" ref="K131:K194" si="13">(((J131/60)/60)/24)+DATE(1970,1,1)</f>
        <v>41942.937303240738</v>
      </c>
      <c r="L131" s="15">
        <v>1409524183</v>
      </c>
      <c r="M131" s="13">
        <f t="shared" ref="M131:M194" si="14">(((L131/60)/60)/24)+DATE(1970,1,1)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11"/>
        <v>0</v>
      </c>
      <c r="S131" s="8" t="e">
        <f t="shared" si="12"/>
        <v>#DIV/0!</v>
      </c>
      <c r="T131" t="s">
        <v>8310</v>
      </c>
      <c r="U131" t="s">
        <v>8313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tr">
        <f t="shared" si="10"/>
        <v>canceled</v>
      </c>
      <c r="H132" t="s">
        <v>8225</v>
      </c>
      <c r="I132" t="s">
        <v>8247</v>
      </c>
      <c r="J132">
        <v>1402949760</v>
      </c>
      <c r="K132" s="13">
        <f t="shared" si="13"/>
        <v>41806.844444444447</v>
      </c>
      <c r="L132" s="15">
        <v>1400536692</v>
      </c>
      <c r="M132" s="13">
        <f t="shared" si="14"/>
        <v>41778.915416666663</v>
      </c>
      <c r="N132" t="b">
        <v>0</v>
      </c>
      <c r="O132">
        <v>0</v>
      </c>
      <c r="P132" t="b">
        <v>0</v>
      </c>
      <c r="Q132" t="s">
        <v>8267</v>
      </c>
      <c r="R132" s="6">
        <f t="shared" si="11"/>
        <v>0</v>
      </c>
      <c r="S132" s="8" t="e">
        <f t="shared" si="12"/>
        <v>#DIV/0!</v>
      </c>
      <c r="T132" t="s">
        <v>8310</v>
      </c>
      <c r="U132" t="s">
        <v>8313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tr">
        <f t="shared" si="10"/>
        <v>canceled</v>
      </c>
      <c r="H133" t="s">
        <v>8224</v>
      </c>
      <c r="I133" t="s">
        <v>8246</v>
      </c>
      <c r="J133">
        <v>1467763200</v>
      </c>
      <c r="K133" s="13">
        <f t="shared" si="13"/>
        <v>42557</v>
      </c>
      <c r="L133" s="15">
        <v>1466453161</v>
      </c>
      <c r="M133" s="13">
        <f t="shared" si="14"/>
        <v>42541.837511574078</v>
      </c>
      <c r="N133" t="b">
        <v>0</v>
      </c>
      <c r="O133">
        <v>0</v>
      </c>
      <c r="P133" t="b">
        <v>0</v>
      </c>
      <c r="Q133" t="s">
        <v>8267</v>
      </c>
      <c r="R133" s="6">
        <f t="shared" si="11"/>
        <v>0</v>
      </c>
      <c r="S133" s="8" t="e">
        <f t="shared" si="12"/>
        <v>#DIV/0!</v>
      </c>
      <c r="T133" t="s">
        <v>8310</v>
      </c>
      <c r="U133" t="s">
        <v>8313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tr">
        <f t="shared" si="10"/>
        <v>canceled</v>
      </c>
      <c r="H134" t="s">
        <v>8224</v>
      </c>
      <c r="I134" t="s">
        <v>8246</v>
      </c>
      <c r="J134">
        <v>1415392207</v>
      </c>
      <c r="K134" s="13">
        <f t="shared" si="13"/>
        <v>41950.854247685187</v>
      </c>
      <c r="L134" s="15">
        <v>1411500607</v>
      </c>
      <c r="M134" s="13">
        <f t="shared" si="14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6">
        <f t="shared" si="11"/>
        <v>9.5687499999999996</v>
      </c>
      <c r="S134" s="8">
        <f t="shared" si="12"/>
        <v>94.506172839506178</v>
      </c>
      <c r="T134" t="s">
        <v>8310</v>
      </c>
      <c r="U134" t="s">
        <v>8313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tr">
        <f t="shared" si="10"/>
        <v>canceled</v>
      </c>
      <c r="H135" t="s">
        <v>8224</v>
      </c>
      <c r="I135" t="s">
        <v>8246</v>
      </c>
      <c r="J135">
        <v>1464715860</v>
      </c>
      <c r="K135" s="13">
        <f t="shared" si="13"/>
        <v>42521.729861111111</v>
      </c>
      <c r="L135" s="15">
        <v>1462130584</v>
      </c>
      <c r="M135" s="13">
        <f t="shared" si="14"/>
        <v>42491.80768518518</v>
      </c>
      <c r="N135" t="b">
        <v>0</v>
      </c>
      <c r="O135">
        <v>0</v>
      </c>
      <c r="P135" t="b">
        <v>0</v>
      </c>
      <c r="Q135" t="s">
        <v>8267</v>
      </c>
      <c r="R135" s="6">
        <f t="shared" si="11"/>
        <v>0</v>
      </c>
      <c r="S135" s="8" t="e">
        <f t="shared" si="12"/>
        <v>#DIV/0!</v>
      </c>
      <c r="T135" t="s">
        <v>8310</v>
      </c>
      <c r="U135" t="s">
        <v>8313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tr">
        <f t="shared" si="10"/>
        <v>canceled</v>
      </c>
      <c r="H136" t="s">
        <v>8224</v>
      </c>
      <c r="I136" t="s">
        <v>8246</v>
      </c>
      <c r="J136">
        <v>1441386000</v>
      </c>
      <c r="K136" s="13">
        <f t="shared" si="13"/>
        <v>42251.708333333328</v>
      </c>
      <c r="L136" s="15">
        <v>1438811418</v>
      </c>
      <c r="M136" s="13">
        <f t="shared" si="14"/>
        <v>42221.909930555557</v>
      </c>
      <c r="N136" t="b">
        <v>0</v>
      </c>
      <c r="O136">
        <v>0</v>
      </c>
      <c r="P136" t="b">
        <v>0</v>
      </c>
      <c r="Q136" t="s">
        <v>8267</v>
      </c>
      <c r="R136" s="6">
        <f t="shared" si="11"/>
        <v>0</v>
      </c>
      <c r="S136" s="8" t="e">
        <f t="shared" si="12"/>
        <v>#DIV/0!</v>
      </c>
      <c r="T136" t="s">
        <v>8310</v>
      </c>
      <c r="U136" t="s">
        <v>8313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tr">
        <f t="shared" si="10"/>
        <v>canceled</v>
      </c>
      <c r="H137" t="s">
        <v>8224</v>
      </c>
      <c r="I137" t="s">
        <v>8246</v>
      </c>
      <c r="J137">
        <v>1404241200</v>
      </c>
      <c r="K137" s="13">
        <f t="shared" si="13"/>
        <v>41821.791666666664</v>
      </c>
      <c r="L137" s="15">
        <v>1401354597</v>
      </c>
      <c r="M137" s="13">
        <f t="shared" si="14"/>
        <v>41788.381909722222</v>
      </c>
      <c r="N137" t="b">
        <v>0</v>
      </c>
      <c r="O137">
        <v>5</v>
      </c>
      <c r="P137" t="b">
        <v>0</v>
      </c>
      <c r="Q137" t="s">
        <v>8267</v>
      </c>
      <c r="R137" s="6">
        <f t="shared" si="11"/>
        <v>13.433333333333334</v>
      </c>
      <c r="S137" s="8">
        <f t="shared" si="12"/>
        <v>80.599999999999994</v>
      </c>
      <c r="T137" t="s">
        <v>8310</v>
      </c>
      <c r="U137" t="s">
        <v>8313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tr">
        <f t="shared" si="10"/>
        <v>canceled</v>
      </c>
      <c r="H138" t="s">
        <v>8224</v>
      </c>
      <c r="I138" t="s">
        <v>8246</v>
      </c>
      <c r="J138">
        <v>1431771360</v>
      </c>
      <c r="K138" s="13">
        <f t="shared" si="13"/>
        <v>42140.427777777775</v>
      </c>
      <c r="L138" s="15">
        <v>1427968234</v>
      </c>
      <c r="M138" s="13">
        <f t="shared" si="14"/>
        <v>42096.410115740742</v>
      </c>
      <c r="N138" t="b">
        <v>0</v>
      </c>
      <c r="O138">
        <v>0</v>
      </c>
      <c r="P138" t="b">
        <v>0</v>
      </c>
      <c r="Q138" t="s">
        <v>8267</v>
      </c>
      <c r="R138" s="6">
        <f t="shared" si="11"/>
        <v>0</v>
      </c>
      <c r="S138" s="8" t="e">
        <f t="shared" si="12"/>
        <v>#DIV/0!</v>
      </c>
      <c r="T138" t="s">
        <v>8310</v>
      </c>
      <c r="U138" t="s">
        <v>8313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tr">
        <f t="shared" si="10"/>
        <v>canceled</v>
      </c>
      <c r="H139" t="s">
        <v>8232</v>
      </c>
      <c r="I139" t="s">
        <v>8253</v>
      </c>
      <c r="J139">
        <v>1444657593</v>
      </c>
      <c r="K139" s="13">
        <f t="shared" si="13"/>
        <v>42289.573993055557</v>
      </c>
      <c r="L139" s="15">
        <v>1440337593</v>
      </c>
      <c r="M139" s="13">
        <f t="shared" si="14"/>
        <v>42239.573993055557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11"/>
        <v>0</v>
      </c>
      <c r="S139" s="8" t="e">
        <f t="shared" si="12"/>
        <v>#DIV/0!</v>
      </c>
      <c r="T139" t="s">
        <v>8310</v>
      </c>
      <c r="U139" t="s">
        <v>8313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tr">
        <f t="shared" si="10"/>
        <v>canceled</v>
      </c>
      <c r="H140" t="s">
        <v>8224</v>
      </c>
      <c r="I140" t="s">
        <v>8246</v>
      </c>
      <c r="J140">
        <v>1438405140</v>
      </c>
      <c r="K140" s="13">
        <f t="shared" si="13"/>
        <v>42217.207638888889</v>
      </c>
      <c r="L140" s="15">
        <v>1435731041</v>
      </c>
      <c r="M140" s="13">
        <f t="shared" si="14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6">
        <f t="shared" si="11"/>
        <v>3.1413333333333333</v>
      </c>
      <c r="S140" s="8">
        <f t="shared" si="12"/>
        <v>81.241379310344826</v>
      </c>
      <c r="T140" t="s">
        <v>8310</v>
      </c>
      <c r="U140" t="s">
        <v>8313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tr">
        <f t="shared" si="10"/>
        <v>canceled</v>
      </c>
      <c r="H141" t="s">
        <v>8224</v>
      </c>
      <c r="I141" t="s">
        <v>8246</v>
      </c>
      <c r="J141">
        <v>1436738772</v>
      </c>
      <c r="K141" s="13">
        <f t="shared" si="13"/>
        <v>42197.920972222222</v>
      </c>
      <c r="L141" s="15">
        <v>1435874772</v>
      </c>
      <c r="M141" s="13">
        <f t="shared" si="14"/>
        <v>42187.920972222222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11"/>
        <v>100</v>
      </c>
      <c r="S141" s="8">
        <f t="shared" si="12"/>
        <v>500</v>
      </c>
      <c r="T141" t="s">
        <v>8310</v>
      </c>
      <c r="U141" t="s">
        <v>8313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tr">
        <f t="shared" si="10"/>
        <v>canceled</v>
      </c>
      <c r="H142" t="s">
        <v>8224</v>
      </c>
      <c r="I142" t="s">
        <v>8246</v>
      </c>
      <c r="J142">
        <v>1426823132</v>
      </c>
      <c r="K142" s="13">
        <f t="shared" si="13"/>
        <v>42083.15662037037</v>
      </c>
      <c r="L142" s="15">
        <v>1424234732</v>
      </c>
      <c r="M142" s="13">
        <f t="shared" si="14"/>
        <v>42053.198287037041</v>
      </c>
      <c r="N142" t="b">
        <v>0</v>
      </c>
      <c r="O142">
        <v>0</v>
      </c>
      <c r="P142" t="b">
        <v>0</v>
      </c>
      <c r="Q142" t="s">
        <v>8267</v>
      </c>
      <c r="R142" s="6">
        <f t="shared" si="11"/>
        <v>0</v>
      </c>
      <c r="S142" s="8" t="e">
        <f t="shared" si="12"/>
        <v>#DIV/0!</v>
      </c>
      <c r="T142" t="s">
        <v>8310</v>
      </c>
      <c r="U142" t="s">
        <v>8313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tr">
        <f t="shared" si="10"/>
        <v>canceled</v>
      </c>
      <c r="H143" t="s">
        <v>8224</v>
      </c>
      <c r="I143" t="s">
        <v>8246</v>
      </c>
      <c r="J143">
        <v>1433043623</v>
      </c>
      <c r="K143" s="13">
        <f t="shared" si="13"/>
        <v>42155.153043981481</v>
      </c>
      <c r="L143" s="15">
        <v>1429155623</v>
      </c>
      <c r="M143" s="13">
        <f t="shared" si="14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11"/>
        <v>10.775</v>
      </c>
      <c r="S143" s="8">
        <f t="shared" si="12"/>
        <v>46.178571428571431</v>
      </c>
      <c r="T143" t="s">
        <v>8310</v>
      </c>
      <c r="U143" t="s">
        <v>8313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tr">
        <f t="shared" si="10"/>
        <v>canceled</v>
      </c>
      <c r="H144" t="s">
        <v>8224</v>
      </c>
      <c r="I144" t="s">
        <v>8246</v>
      </c>
      <c r="J144">
        <v>1416176778</v>
      </c>
      <c r="K144" s="13">
        <f t="shared" si="13"/>
        <v>41959.934930555552</v>
      </c>
      <c r="L144" s="15">
        <v>1414358778</v>
      </c>
      <c r="M144" s="13">
        <f t="shared" si="14"/>
        <v>41938.893263888887</v>
      </c>
      <c r="N144" t="b">
        <v>0</v>
      </c>
      <c r="O144">
        <v>1</v>
      </c>
      <c r="P144" t="b">
        <v>0</v>
      </c>
      <c r="Q144" t="s">
        <v>8267</v>
      </c>
      <c r="R144" s="6">
        <f t="shared" si="11"/>
        <v>0.33333333333333337</v>
      </c>
      <c r="S144" s="8">
        <f t="shared" si="12"/>
        <v>10</v>
      </c>
      <c r="T144" t="s">
        <v>8310</v>
      </c>
      <c r="U144" t="s">
        <v>8313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tr">
        <f t="shared" si="10"/>
        <v>canceled</v>
      </c>
      <c r="H145" t="s">
        <v>8226</v>
      </c>
      <c r="I145" t="s">
        <v>8248</v>
      </c>
      <c r="J145">
        <v>1472882100</v>
      </c>
      <c r="K145" s="13">
        <f t="shared" si="13"/>
        <v>42616.246527777781</v>
      </c>
      <c r="L145" s="15">
        <v>1467941542</v>
      </c>
      <c r="M145" s="13">
        <f t="shared" si="14"/>
        <v>42559.064143518524</v>
      </c>
      <c r="N145" t="b">
        <v>0</v>
      </c>
      <c r="O145">
        <v>0</v>
      </c>
      <c r="P145" t="b">
        <v>0</v>
      </c>
      <c r="Q145" t="s">
        <v>8267</v>
      </c>
      <c r="R145" s="6">
        <f t="shared" si="11"/>
        <v>0</v>
      </c>
      <c r="S145" s="8" t="e">
        <f t="shared" si="12"/>
        <v>#DIV/0!</v>
      </c>
      <c r="T145" t="s">
        <v>8310</v>
      </c>
      <c r="U145" t="s">
        <v>8313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tr">
        <f t="shared" si="10"/>
        <v>canceled</v>
      </c>
      <c r="H146" t="s">
        <v>8229</v>
      </c>
      <c r="I146" t="s">
        <v>8251</v>
      </c>
      <c r="J146">
        <v>1428945472</v>
      </c>
      <c r="K146" s="13">
        <f t="shared" si="13"/>
        <v>42107.72074074074</v>
      </c>
      <c r="L146" s="15">
        <v>1423765072</v>
      </c>
      <c r="M146" s="13">
        <f t="shared" si="14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6">
        <f t="shared" si="11"/>
        <v>27.6</v>
      </c>
      <c r="S146" s="8">
        <f t="shared" si="12"/>
        <v>55.945945945945944</v>
      </c>
      <c r="T146" t="s">
        <v>8310</v>
      </c>
      <c r="U146" t="s">
        <v>8313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tr">
        <f t="shared" si="10"/>
        <v>canceled</v>
      </c>
      <c r="H147" t="s">
        <v>8224</v>
      </c>
      <c r="I147" t="s">
        <v>8246</v>
      </c>
      <c r="J147">
        <v>1439298052</v>
      </c>
      <c r="K147" s="13">
        <f t="shared" si="13"/>
        <v>42227.542268518519</v>
      </c>
      <c r="L147" s="15">
        <v>1436965252</v>
      </c>
      <c r="M147" s="13">
        <f t="shared" si="14"/>
        <v>42200.542268518519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11"/>
        <v>7.5111111111111111</v>
      </c>
      <c r="S147" s="8">
        <f t="shared" si="12"/>
        <v>37.555555555555557</v>
      </c>
      <c r="T147" t="s">
        <v>8310</v>
      </c>
      <c r="U147" t="s">
        <v>8313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tr">
        <f t="shared" si="10"/>
        <v>canceled</v>
      </c>
      <c r="H148" t="s">
        <v>8224</v>
      </c>
      <c r="I148" t="s">
        <v>8246</v>
      </c>
      <c r="J148">
        <v>1484698998</v>
      </c>
      <c r="K148" s="13">
        <f t="shared" si="13"/>
        <v>42753.016180555554</v>
      </c>
      <c r="L148" s="15">
        <v>1479514998</v>
      </c>
      <c r="M148" s="13">
        <f t="shared" si="14"/>
        <v>42693.016180555554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11"/>
        <v>0.57499999999999996</v>
      </c>
      <c r="S148" s="8">
        <f t="shared" si="12"/>
        <v>38.333333333333336</v>
      </c>
      <c r="T148" t="s">
        <v>8310</v>
      </c>
      <c r="U148" t="s">
        <v>8313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tr">
        <f t="shared" si="10"/>
        <v>canceled</v>
      </c>
      <c r="H149" t="s">
        <v>8225</v>
      </c>
      <c r="I149" t="s">
        <v>8247</v>
      </c>
      <c r="J149">
        <v>1420741080</v>
      </c>
      <c r="K149" s="13">
        <f t="shared" si="13"/>
        <v>42012.762499999997</v>
      </c>
      <c r="L149" s="15">
        <v>1417026340</v>
      </c>
      <c r="M149" s="13">
        <f t="shared" si="14"/>
        <v>41969.767824074079</v>
      </c>
      <c r="N149" t="b">
        <v>0</v>
      </c>
      <c r="O149">
        <v>0</v>
      </c>
      <c r="P149" t="b">
        <v>0</v>
      </c>
      <c r="Q149" t="s">
        <v>8267</v>
      </c>
      <c r="R149" s="6">
        <f t="shared" si="11"/>
        <v>0</v>
      </c>
      <c r="S149" s="8" t="e">
        <f t="shared" si="12"/>
        <v>#DIV/0!</v>
      </c>
      <c r="T149" t="s">
        <v>8310</v>
      </c>
      <c r="U149" t="s">
        <v>8313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tr">
        <f t="shared" si="10"/>
        <v>canceled</v>
      </c>
      <c r="H150" t="s">
        <v>8224</v>
      </c>
      <c r="I150" t="s">
        <v>8246</v>
      </c>
      <c r="J150">
        <v>1456555536</v>
      </c>
      <c r="K150" s="13">
        <f t="shared" si="13"/>
        <v>42427.281666666662</v>
      </c>
      <c r="L150" s="15">
        <v>1453963536</v>
      </c>
      <c r="M150" s="13">
        <f t="shared" si="14"/>
        <v>42397.281666666662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11"/>
        <v>0.08</v>
      </c>
      <c r="S150" s="8">
        <f t="shared" si="12"/>
        <v>20</v>
      </c>
      <c r="T150" t="s">
        <v>8310</v>
      </c>
      <c r="U150" t="s">
        <v>8313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tr">
        <f t="shared" si="10"/>
        <v>canceled</v>
      </c>
      <c r="H151" t="s">
        <v>8224</v>
      </c>
      <c r="I151" t="s">
        <v>8246</v>
      </c>
      <c r="J151">
        <v>1419494400</v>
      </c>
      <c r="K151" s="13">
        <f t="shared" si="13"/>
        <v>41998.333333333328</v>
      </c>
      <c r="L151" s="15">
        <v>1416888470</v>
      </c>
      <c r="M151" s="13">
        <f t="shared" si="14"/>
        <v>41968.172106481477</v>
      </c>
      <c r="N151" t="b">
        <v>0</v>
      </c>
      <c r="O151">
        <v>6</v>
      </c>
      <c r="P151" t="b">
        <v>0</v>
      </c>
      <c r="Q151" t="s">
        <v>8267</v>
      </c>
      <c r="R151" s="6">
        <f t="shared" si="11"/>
        <v>0.91999999999999993</v>
      </c>
      <c r="S151" s="8">
        <f t="shared" si="12"/>
        <v>15.333333333333334</v>
      </c>
      <c r="T151" t="s">
        <v>8310</v>
      </c>
      <c r="U151" t="s">
        <v>8313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tr">
        <f t="shared" si="10"/>
        <v>canceled</v>
      </c>
      <c r="H152" t="s">
        <v>8224</v>
      </c>
      <c r="I152" t="s">
        <v>8246</v>
      </c>
      <c r="J152">
        <v>1432612382</v>
      </c>
      <c r="K152" s="13">
        <f t="shared" si="13"/>
        <v>42150.161828703705</v>
      </c>
      <c r="L152" s="15">
        <v>1427428382</v>
      </c>
      <c r="M152" s="13">
        <f t="shared" si="14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11"/>
        <v>23.163076923076922</v>
      </c>
      <c r="S152" s="8">
        <f t="shared" si="12"/>
        <v>449.43283582089555</v>
      </c>
      <c r="T152" t="s">
        <v>8310</v>
      </c>
      <c r="U152" t="s">
        <v>8313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tr">
        <f t="shared" si="10"/>
        <v>canceled</v>
      </c>
      <c r="H153" t="s">
        <v>8226</v>
      </c>
      <c r="I153" t="s">
        <v>8248</v>
      </c>
      <c r="J153">
        <v>1434633191</v>
      </c>
      <c r="K153" s="13">
        <f t="shared" si="13"/>
        <v>42173.550821759258</v>
      </c>
      <c r="L153" s="15">
        <v>1429449191</v>
      </c>
      <c r="M153" s="13">
        <f t="shared" si="14"/>
        <v>42113.550821759258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11"/>
        <v>5.5999999999999994E-2</v>
      </c>
      <c r="S153" s="8">
        <f t="shared" si="12"/>
        <v>28</v>
      </c>
      <c r="T153" t="s">
        <v>8310</v>
      </c>
      <c r="U153" t="s">
        <v>8313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tr">
        <f t="shared" si="10"/>
        <v>canceled</v>
      </c>
      <c r="H154" t="s">
        <v>8224</v>
      </c>
      <c r="I154" t="s">
        <v>8246</v>
      </c>
      <c r="J154">
        <v>1411437100</v>
      </c>
      <c r="K154" s="13">
        <f t="shared" si="13"/>
        <v>41905.077546296299</v>
      </c>
      <c r="L154" s="15">
        <v>1408845100</v>
      </c>
      <c r="M154" s="13">
        <f t="shared" si="14"/>
        <v>41875.077546296299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11"/>
        <v>7.8947368421052634E-3</v>
      </c>
      <c r="S154" s="8">
        <f t="shared" si="12"/>
        <v>15</v>
      </c>
      <c r="T154" t="s">
        <v>8310</v>
      </c>
      <c r="U154" t="s">
        <v>8313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tr">
        <f t="shared" si="10"/>
        <v>canceled</v>
      </c>
      <c r="H155" t="s">
        <v>8224</v>
      </c>
      <c r="I155" t="s">
        <v>8246</v>
      </c>
      <c r="J155">
        <v>1417532644</v>
      </c>
      <c r="K155" s="13">
        <f t="shared" si="13"/>
        <v>41975.627824074079</v>
      </c>
      <c r="L155" s="15">
        <v>1413900244</v>
      </c>
      <c r="M155" s="13">
        <f t="shared" si="14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6">
        <f t="shared" si="11"/>
        <v>0.71799999999999997</v>
      </c>
      <c r="S155" s="8">
        <f t="shared" si="12"/>
        <v>35.9</v>
      </c>
      <c r="T155" t="s">
        <v>8310</v>
      </c>
      <c r="U155" t="s">
        <v>8313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tr">
        <f t="shared" si="10"/>
        <v>canceled</v>
      </c>
      <c r="H156" t="s">
        <v>8224</v>
      </c>
      <c r="I156" t="s">
        <v>8246</v>
      </c>
      <c r="J156">
        <v>1433336895</v>
      </c>
      <c r="K156" s="13">
        <f t="shared" si="13"/>
        <v>42158.547395833331</v>
      </c>
      <c r="L156" s="15">
        <v>1429621695</v>
      </c>
      <c r="M156" s="13">
        <f t="shared" si="14"/>
        <v>42115.547395833331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11"/>
        <v>2.666666666666667</v>
      </c>
      <c r="S156" s="8">
        <f t="shared" si="12"/>
        <v>13.333333333333334</v>
      </c>
      <c r="T156" t="s">
        <v>8310</v>
      </c>
      <c r="U156" t="s">
        <v>8313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tr">
        <f t="shared" si="10"/>
        <v>canceled</v>
      </c>
      <c r="H157" t="s">
        <v>8224</v>
      </c>
      <c r="I157" t="s">
        <v>8246</v>
      </c>
      <c r="J157">
        <v>1437657935</v>
      </c>
      <c r="K157" s="13">
        <f t="shared" si="13"/>
        <v>42208.559432870374</v>
      </c>
      <c r="L157" s="15">
        <v>1434201935</v>
      </c>
      <c r="M157" s="13">
        <f t="shared" si="14"/>
        <v>42168.559432870374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11"/>
        <v>6.0000000000000001E-3</v>
      </c>
      <c r="S157" s="8">
        <f t="shared" si="12"/>
        <v>20.25</v>
      </c>
      <c r="T157" t="s">
        <v>8310</v>
      </c>
      <c r="U157" t="s">
        <v>8313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tr">
        <f t="shared" si="10"/>
        <v>canceled</v>
      </c>
      <c r="H158" t="s">
        <v>8229</v>
      </c>
      <c r="I158" t="s">
        <v>8251</v>
      </c>
      <c r="J158">
        <v>1407034796</v>
      </c>
      <c r="K158" s="13">
        <f t="shared" si="13"/>
        <v>41854.124953703707</v>
      </c>
      <c r="L158" s="15">
        <v>1401850796</v>
      </c>
      <c r="M158" s="13">
        <f t="shared" si="14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11"/>
        <v>5.0999999999999996</v>
      </c>
      <c r="S158" s="8">
        <f t="shared" si="12"/>
        <v>119</v>
      </c>
      <c r="T158" t="s">
        <v>8310</v>
      </c>
      <c r="U158" t="s">
        <v>8313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tr">
        <f t="shared" si="10"/>
        <v>canceled</v>
      </c>
      <c r="H159" t="s">
        <v>8224</v>
      </c>
      <c r="I159" t="s">
        <v>8246</v>
      </c>
      <c r="J159">
        <v>1456523572</v>
      </c>
      <c r="K159" s="13">
        <f t="shared" si="13"/>
        <v>42426.911712962959</v>
      </c>
      <c r="L159" s="15">
        <v>1453931572</v>
      </c>
      <c r="M159" s="13">
        <f t="shared" si="14"/>
        <v>42396.911712962959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11"/>
        <v>0.26711185308848079</v>
      </c>
      <c r="S159" s="8">
        <f t="shared" si="12"/>
        <v>4</v>
      </c>
      <c r="T159" t="s">
        <v>8310</v>
      </c>
      <c r="U159" t="s">
        <v>8313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tr">
        <f t="shared" si="10"/>
        <v>canceled</v>
      </c>
      <c r="H160" t="s">
        <v>8224</v>
      </c>
      <c r="I160" t="s">
        <v>8246</v>
      </c>
      <c r="J160">
        <v>1413942628</v>
      </c>
      <c r="K160" s="13">
        <f t="shared" si="13"/>
        <v>41934.07671296296</v>
      </c>
      <c r="L160" s="15">
        <v>1411350628</v>
      </c>
      <c r="M160" s="13">
        <f t="shared" si="14"/>
        <v>41904.07671296296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11"/>
        <v>0</v>
      </c>
      <c r="S160" s="8" t="e">
        <f t="shared" si="12"/>
        <v>#DIV/0!</v>
      </c>
      <c r="T160" t="s">
        <v>8310</v>
      </c>
      <c r="U160" t="s">
        <v>8313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tr">
        <f t="shared" si="10"/>
        <v>canceled</v>
      </c>
      <c r="H161" t="s">
        <v>8224</v>
      </c>
      <c r="I161" t="s">
        <v>8246</v>
      </c>
      <c r="J161">
        <v>1467541545</v>
      </c>
      <c r="K161" s="13">
        <f t="shared" si="13"/>
        <v>42554.434548611112</v>
      </c>
      <c r="L161" s="15">
        <v>1464085545</v>
      </c>
      <c r="M161" s="13">
        <f t="shared" si="14"/>
        <v>42514.434548611112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11"/>
        <v>2E-3</v>
      </c>
      <c r="S161" s="8">
        <f t="shared" si="12"/>
        <v>10</v>
      </c>
      <c r="T161" t="s">
        <v>8310</v>
      </c>
      <c r="U161" t="s">
        <v>8313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tr">
        <f t="shared" si="10"/>
        <v>failed</v>
      </c>
      <c r="H162" t="s">
        <v>8224</v>
      </c>
      <c r="I162" t="s">
        <v>8246</v>
      </c>
      <c r="J162">
        <v>1439675691</v>
      </c>
      <c r="K162" s="13">
        <f t="shared" si="13"/>
        <v>42231.913090277783</v>
      </c>
      <c r="L162" s="15">
        <v>1434491691</v>
      </c>
      <c r="M162" s="13">
        <f t="shared" si="14"/>
        <v>42171.913090277783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11"/>
        <v>0</v>
      </c>
      <c r="S162" s="8" t="e">
        <f t="shared" si="12"/>
        <v>#DIV/0!</v>
      </c>
      <c r="T162" t="s">
        <v>8310</v>
      </c>
      <c r="U162" t="s">
        <v>8314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tr">
        <f t="shared" si="10"/>
        <v>failed</v>
      </c>
      <c r="H163" t="s">
        <v>8224</v>
      </c>
      <c r="I163" t="s">
        <v>8246</v>
      </c>
      <c r="J163">
        <v>1404318595</v>
      </c>
      <c r="K163" s="13">
        <f t="shared" si="13"/>
        <v>41822.687442129631</v>
      </c>
      <c r="L163" s="15">
        <v>1401726595</v>
      </c>
      <c r="M163" s="13">
        <f t="shared" si="14"/>
        <v>41792.687442129631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11"/>
        <v>0.01</v>
      </c>
      <c r="S163" s="8">
        <f t="shared" si="12"/>
        <v>5</v>
      </c>
      <c r="T163" t="s">
        <v>8310</v>
      </c>
      <c r="U163" t="s">
        <v>8314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tr">
        <f t="shared" si="10"/>
        <v>failed</v>
      </c>
      <c r="H164" t="s">
        <v>8224</v>
      </c>
      <c r="I164" t="s">
        <v>8246</v>
      </c>
      <c r="J164">
        <v>1408232520</v>
      </c>
      <c r="K164" s="13">
        <f t="shared" si="13"/>
        <v>41867.987500000003</v>
      </c>
      <c r="L164" s="15">
        <v>1405393356</v>
      </c>
      <c r="M164" s="13">
        <f t="shared" si="14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6">
        <f t="shared" si="11"/>
        <v>15.535714285714286</v>
      </c>
      <c r="S164" s="8">
        <f t="shared" si="12"/>
        <v>43.5</v>
      </c>
      <c r="T164" t="s">
        <v>8310</v>
      </c>
      <c r="U164" t="s">
        <v>8314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tr">
        <f t="shared" si="10"/>
        <v>failed</v>
      </c>
      <c r="H165" t="s">
        <v>8224</v>
      </c>
      <c r="I165" t="s">
        <v>8246</v>
      </c>
      <c r="J165">
        <v>1443657600</v>
      </c>
      <c r="K165" s="13">
        <f t="shared" si="13"/>
        <v>42278</v>
      </c>
      <c r="L165" s="15">
        <v>1440716654</v>
      </c>
      <c r="M165" s="13">
        <f t="shared" si="14"/>
        <v>42243.961273148147</v>
      </c>
      <c r="N165" t="b">
        <v>0</v>
      </c>
      <c r="O165">
        <v>0</v>
      </c>
      <c r="P165" t="b">
        <v>0</v>
      </c>
      <c r="Q165" t="s">
        <v>8268</v>
      </c>
      <c r="R165" s="6">
        <f t="shared" si="11"/>
        <v>0</v>
      </c>
      <c r="S165" s="8" t="e">
        <f t="shared" si="12"/>
        <v>#DIV/0!</v>
      </c>
      <c r="T165" t="s">
        <v>8310</v>
      </c>
      <c r="U165" t="s">
        <v>8314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tr">
        <f t="shared" si="10"/>
        <v>failed</v>
      </c>
      <c r="H166" t="s">
        <v>8224</v>
      </c>
      <c r="I166" t="s">
        <v>8246</v>
      </c>
      <c r="J166">
        <v>1411150701</v>
      </c>
      <c r="K166" s="13">
        <f t="shared" si="13"/>
        <v>41901.762743055559</v>
      </c>
      <c r="L166" s="15">
        <v>1405966701</v>
      </c>
      <c r="M166" s="13">
        <f t="shared" si="14"/>
        <v>41841.762743055559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11"/>
        <v>0.53333333333333333</v>
      </c>
      <c r="S166" s="8">
        <f t="shared" si="12"/>
        <v>91.428571428571431</v>
      </c>
      <c r="T166" t="s">
        <v>8310</v>
      </c>
      <c r="U166" t="s">
        <v>8314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tr">
        <f t="shared" si="10"/>
        <v>failed</v>
      </c>
      <c r="H167" t="s">
        <v>8225</v>
      </c>
      <c r="I167" t="s">
        <v>8247</v>
      </c>
      <c r="J167">
        <v>1452613724</v>
      </c>
      <c r="K167" s="13">
        <f t="shared" si="13"/>
        <v>42381.658842592587</v>
      </c>
      <c r="L167" s="15">
        <v>1450021724</v>
      </c>
      <c r="M167" s="13">
        <f t="shared" si="14"/>
        <v>42351.658842592587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11"/>
        <v>0</v>
      </c>
      <c r="S167" s="8" t="e">
        <f t="shared" si="12"/>
        <v>#DIV/0!</v>
      </c>
      <c r="T167" t="s">
        <v>8310</v>
      </c>
      <c r="U167" t="s">
        <v>8314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tr">
        <f t="shared" si="10"/>
        <v>failed</v>
      </c>
      <c r="H168" t="s">
        <v>8224</v>
      </c>
      <c r="I168" t="s">
        <v>8246</v>
      </c>
      <c r="J168">
        <v>1484531362</v>
      </c>
      <c r="K168" s="13">
        <f t="shared" si="13"/>
        <v>42751.075949074075</v>
      </c>
      <c r="L168" s="15">
        <v>1481939362</v>
      </c>
      <c r="M168" s="13">
        <f t="shared" si="14"/>
        <v>42721.075949074075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11"/>
        <v>60</v>
      </c>
      <c r="S168" s="8">
        <f t="shared" si="12"/>
        <v>3000</v>
      </c>
      <c r="T168" t="s">
        <v>8310</v>
      </c>
      <c r="U168" t="s">
        <v>8314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tr">
        <f t="shared" si="10"/>
        <v>failed</v>
      </c>
      <c r="H169" t="s">
        <v>8224</v>
      </c>
      <c r="I169" t="s">
        <v>8246</v>
      </c>
      <c r="J169">
        <v>1438726535</v>
      </c>
      <c r="K169" s="13">
        <f t="shared" si="13"/>
        <v>42220.927488425921</v>
      </c>
      <c r="L169" s="15">
        <v>1433542535</v>
      </c>
      <c r="M169" s="13">
        <f t="shared" si="14"/>
        <v>42160.927488425921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11"/>
        <v>0.01</v>
      </c>
      <c r="S169" s="8">
        <f t="shared" si="12"/>
        <v>5.5</v>
      </c>
      <c r="T169" t="s">
        <v>8310</v>
      </c>
      <c r="U169" t="s">
        <v>8314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tr">
        <f t="shared" si="10"/>
        <v>failed</v>
      </c>
      <c r="H170" t="s">
        <v>8224</v>
      </c>
      <c r="I170" t="s">
        <v>8246</v>
      </c>
      <c r="J170">
        <v>1426791770</v>
      </c>
      <c r="K170" s="13">
        <f t="shared" si="13"/>
        <v>42082.793634259258</v>
      </c>
      <c r="L170" s="15">
        <v>1424203370</v>
      </c>
      <c r="M170" s="13">
        <f t="shared" si="14"/>
        <v>42052.83530092593</v>
      </c>
      <c r="N170" t="b">
        <v>0</v>
      </c>
      <c r="O170">
        <v>3</v>
      </c>
      <c r="P170" t="b">
        <v>0</v>
      </c>
      <c r="Q170" t="s">
        <v>8268</v>
      </c>
      <c r="R170" s="6">
        <f t="shared" si="11"/>
        <v>4.0625</v>
      </c>
      <c r="S170" s="8">
        <f t="shared" si="12"/>
        <v>108.33333333333333</v>
      </c>
      <c r="T170" t="s">
        <v>8310</v>
      </c>
      <c r="U170" t="s">
        <v>8314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tr">
        <f t="shared" si="10"/>
        <v>failed</v>
      </c>
      <c r="H171" t="s">
        <v>8225</v>
      </c>
      <c r="I171" t="s">
        <v>8247</v>
      </c>
      <c r="J171">
        <v>1413634059</v>
      </c>
      <c r="K171" s="13">
        <f t="shared" si="13"/>
        <v>41930.505312499998</v>
      </c>
      <c r="L171" s="15">
        <v>1411042059</v>
      </c>
      <c r="M171" s="13">
        <f t="shared" si="14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11"/>
        <v>22.400000000000002</v>
      </c>
      <c r="S171" s="8">
        <f t="shared" si="12"/>
        <v>56</v>
      </c>
      <c r="T171" t="s">
        <v>8310</v>
      </c>
      <c r="U171" t="s">
        <v>8314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tr">
        <f t="shared" si="10"/>
        <v>failed</v>
      </c>
      <c r="H172" t="s">
        <v>8224</v>
      </c>
      <c r="I172" t="s">
        <v>8246</v>
      </c>
      <c r="J172">
        <v>1440912480</v>
      </c>
      <c r="K172" s="13">
        <f t="shared" si="13"/>
        <v>42246.227777777778</v>
      </c>
      <c r="L172" s="15">
        <v>1438385283</v>
      </c>
      <c r="M172" s="13">
        <f t="shared" si="14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6">
        <f t="shared" si="11"/>
        <v>3.25</v>
      </c>
      <c r="S172" s="8">
        <f t="shared" si="12"/>
        <v>32.5</v>
      </c>
      <c r="T172" t="s">
        <v>8310</v>
      </c>
      <c r="U172" t="s">
        <v>8314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tr">
        <f t="shared" si="10"/>
        <v>failed</v>
      </c>
      <c r="H173" t="s">
        <v>8224</v>
      </c>
      <c r="I173" t="s">
        <v>8246</v>
      </c>
      <c r="J173">
        <v>1470975614</v>
      </c>
      <c r="K173" s="13">
        <f t="shared" si="13"/>
        <v>42594.180717592593</v>
      </c>
      <c r="L173" s="15">
        <v>1465791614</v>
      </c>
      <c r="M173" s="13">
        <f t="shared" si="14"/>
        <v>42534.180717592593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11"/>
        <v>2E-3</v>
      </c>
      <c r="S173" s="8">
        <f t="shared" si="12"/>
        <v>1</v>
      </c>
      <c r="T173" t="s">
        <v>8310</v>
      </c>
      <c r="U173" t="s">
        <v>8314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tr">
        <f t="shared" si="10"/>
        <v>failed</v>
      </c>
      <c r="H174" t="s">
        <v>8224</v>
      </c>
      <c r="I174" t="s">
        <v>8246</v>
      </c>
      <c r="J174">
        <v>1426753723</v>
      </c>
      <c r="K174" s="13">
        <f t="shared" si="13"/>
        <v>42082.353275462956</v>
      </c>
      <c r="L174" s="15">
        <v>1423733323</v>
      </c>
      <c r="M174" s="13">
        <f t="shared" si="14"/>
        <v>42047.394942129627</v>
      </c>
      <c r="N174" t="b">
        <v>0</v>
      </c>
      <c r="O174">
        <v>0</v>
      </c>
      <c r="P174" t="b">
        <v>0</v>
      </c>
      <c r="Q174" t="s">
        <v>8268</v>
      </c>
      <c r="R174" s="6">
        <f t="shared" si="11"/>
        <v>0</v>
      </c>
      <c r="S174" s="8" t="e">
        <f t="shared" si="12"/>
        <v>#DIV/0!</v>
      </c>
      <c r="T174" t="s">
        <v>8310</v>
      </c>
      <c r="U174" t="s">
        <v>8314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tr">
        <f t="shared" si="10"/>
        <v>failed</v>
      </c>
      <c r="H175" t="s">
        <v>8225</v>
      </c>
      <c r="I175" t="s">
        <v>8247</v>
      </c>
      <c r="J175">
        <v>1425131108</v>
      </c>
      <c r="K175" s="13">
        <f t="shared" si="13"/>
        <v>42063.573009259257</v>
      </c>
      <c r="L175" s="15">
        <v>1422539108</v>
      </c>
      <c r="M175" s="13">
        <f t="shared" si="14"/>
        <v>42033.573009259257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11"/>
        <v>0</v>
      </c>
      <c r="S175" s="8" t="e">
        <f t="shared" si="12"/>
        <v>#DIV/0!</v>
      </c>
      <c r="T175" t="s">
        <v>8310</v>
      </c>
      <c r="U175" t="s">
        <v>8314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tr">
        <f t="shared" si="10"/>
        <v>failed</v>
      </c>
      <c r="H176" t="s">
        <v>8233</v>
      </c>
      <c r="I176" t="s">
        <v>8249</v>
      </c>
      <c r="J176">
        <v>1431108776</v>
      </c>
      <c r="K176" s="13">
        <f t="shared" si="13"/>
        <v>42132.758981481486</v>
      </c>
      <c r="L176" s="15">
        <v>1425924776</v>
      </c>
      <c r="M176" s="13">
        <f t="shared" si="14"/>
        <v>42072.758981481486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11"/>
        <v>0</v>
      </c>
      <c r="S176" s="8" t="e">
        <f t="shared" si="12"/>
        <v>#DIV/0!</v>
      </c>
      <c r="T176" t="s">
        <v>8310</v>
      </c>
      <c r="U176" t="s">
        <v>8314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tr">
        <f t="shared" si="10"/>
        <v>failed</v>
      </c>
      <c r="H177" t="s">
        <v>8225</v>
      </c>
      <c r="I177" t="s">
        <v>8247</v>
      </c>
      <c r="J177">
        <v>1409337611</v>
      </c>
      <c r="K177" s="13">
        <f t="shared" si="13"/>
        <v>41880.777905092589</v>
      </c>
      <c r="L177" s="15">
        <v>1407177611</v>
      </c>
      <c r="M177" s="13">
        <f t="shared" si="14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11"/>
        <v>6.4850000000000003</v>
      </c>
      <c r="S177" s="8">
        <f t="shared" si="12"/>
        <v>49.884615384615387</v>
      </c>
      <c r="T177" t="s">
        <v>8310</v>
      </c>
      <c r="U177" t="s">
        <v>8314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tr">
        <f t="shared" si="10"/>
        <v>failed</v>
      </c>
      <c r="H178" t="s">
        <v>8224</v>
      </c>
      <c r="I178" t="s">
        <v>8246</v>
      </c>
      <c r="J178">
        <v>1438803999</v>
      </c>
      <c r="K178" s="13">
        <f t="shared" si="13"/>
        <v>42221.824062500003</v>
      </c>
      <c r="L178" s="15">
        <v>1436211999</v>
      </c>
      <c r="M178" s="13">
        <f t="shared" si="14"/>
        <v>42191.824062500003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11"/>
        <v>0</v>
      </c>
      <c r="S178" s="8" t="e">
        <f t="shared" si="12"/>
        <v>#DIV/0!</v>
      </c>
      <c r="T178" t="s">
        <v>8310</v>
      </c>
      <c r="U178" t="s">
        <v>8314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tr">
        <f t="shared" si="10"/>
        <v>failed</v>
      </c>
      <c r="H179" t="s">
        <v>8224</v>
      </c>
      <c r="I179" t="s">
        <v>8246</v>
      </c>
      <c r="J179">
        <v>1427155726</v>
      </c>
      <c r="K179" s="13">
        <f t="shared" si="13"/>
        <v>42087.00608796296</v>
      </c>
      <c r="L179" s="15">
        <v>1425690526</v>
      </c>
      <c r="M179" s="13">
        <f t="shared" si="14"/>
        <v>42070.047754629632</v>
      </c>
      <c r="N179" t="b">
        <v>0</v>
      </c>
      <c r="O179">
        <v>7</v>
      </c>
      <c r="P179" t="b">
        <v>0</v>
      </c>
      <c r="Q179" t="s">
        <v>8268</v>
      </c>
      <c r="R179" s="6">
        <f t="shared" si="11"/>
        <v>40</v>
      </c>
      <c r="S179" s="8">
        <f t="shared" si="12"/>
        <v>25.714285714285715</v>
      </c>
      <c r="T179" t="s">
        <v>8310</v>
      </c>
      <c r="U179" t="s">
        <v>8314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tr">
        <f t="shared" si="10"/>
        <v>failed</v>
      </c>
      <c r="H180" t="s">
        <v>8227</v>
      </c>
      <c r="I180" t="s">
        <v>8249</v>
      </c>
      <c r="J180">
        <v>1448582145</v>
      </c>
      <c r="K180" s="13">
        <f t="shared" si="13"/>
        <v>42334.997048611112</v>
      </c>
      <c r="L180" s="15">
        <v>1445986545</v>
      </c>
      <c r="M180" s="13">
        <f t="shared" si="14"/>
        <v>42304.955381944441</v>
      </c>
      <c r="N180" t="b">
        <v>0</v>
      </c>
      <c r="O180">
        <v>0</v>
      </c>
      <c r="P180" t="b">
        <v>0</v>
      </c>
      <c r="Q180" t="s">
        <v>8268</v>
      </c>
      <c r="R180" s="6">
        <f t="shared" si="11"/>
        <v>0</v>
      </c>
      <c r="S180" s="8" t="e">
        <f t="shared" si="12"/>
        <v>#DIV/0!</v>
      </c>
      <c r="T180" t="s">
        <v>8310</v>
      </c>
      <c r="U180" t="s">
        <v>8314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tr">
        <f t="shared" si="10"/>
        <v>failed</v>
      </c>
      <c r="H181" t="s">
        <v>8224</v>
      </c>
      <c r="I181" t="s">
        <v>8246</v>
      </c>
      <c r="J181">
        <v>1457056555</v>
      </c>
      <c r="K181" s="13">
        <f t="shared" si="13"/>
        <v>42433.080497685187</v>
      </c>
      <c r="L181" s="15">
        <v>1454464555</v>
      </c>
      <c r="M181" s="13">
        <f t="shared" si="14"/>
        <v>42403.080497685187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11"/>
        <v>20</v>
      </c>
      <c r="S181" s="8">
        <f t="shared" si="12"/>
        <v>100</v>
      </c>
      <c r="T181" t="s">
        <v>8310</v>
      </c>
      <c r="U181" t="s">
        <v>8314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tr">
        <f t="shared" si="10"/>
        <v>failed</v>
      </c>
      <c r="H182" t="s">
        <v>8225</v>
      </c>
      <c r="I182" t="s">
        <v>8247</v>
      </c>
      <c r="J182">
        <v>1428951600</v>
      </c>
      <c r="K182" s="13">
        <f t="shared" si="13"/>
        <v>42107.791666666672</v>
      </c>
      <c r="L182" s="15">
        <v>1425512843</v>
      </c>
      <c r="M182" s="13">
        <f t="shared" si="14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6">
        <f t="shared" si="11"/>
        <v>33.416666666666664</v>
      </c>
      <c r="S182" s="8">
        <f t="shared" si="12"/>
        <v>30.846153846153847</v>
      </c>
      <c r="T182" t="s">
        <v>8310</v>
      </c>
      <c r="U182" t="s">
        <v>8314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tr">
        <f t="shared" si="10"/>
        <v>failed</v>
      </c>
      <c r="H183" t="s">
        <v>8225</v>
      </c>
      <c r="I183" t="s">
        <v>8247</v>
      </c>
      <c r="J183">
        <v>1434995295</v>
      </c>
      <c r="K183" s="13">
        <f t="shared" si="13"/>
        <v>42177.741840277777</v>
      </c>
      <c r="L183" s="15">
        <v>1432403295</v>
      </c>
      <c r="M183" s="13">
        <f t="shared" si="14"/>
        <v>42147.741840277777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11"/>
        <v>21.092608822670172</v>
      </c>
      <c r="S183" s="8">
        <f t="shared" si="12"/>
        <v>180.5</v>
      </c>
      <c r="T183" t="s">
        <v>8310</v>
      </c>
      <c r="U183" t="s">
        <v>8314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tr">
        <f t="shared" si="10"/>
        <v>failed</v>
      </c>
      <c r="H184" t="s">
        <v>8224</v>
      </c>
      <c r="I184" t="s">
        <v>8246</v>
      </c>
      <c r="J184">
        <v>1483748232</v>
      </c>
      <c r="K184" s="13">
        <f t="shared" si="13"/>
        <v>42742.011944444443</v>
      </c>
      <c r="L184" s="15">
        <v>1481156232</v>
      </c>
      <c r="M184" s="13">
        <f t="shared" si="14"/>
        <v>42712.011944444443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11"/>
        <v>0</v>
      </c>
      <c r="S184" s="8" t="e">
        <f t="shared" si="12"/>
        <v>#DIV/0!</v>
      </c>
      <c r="T184" t="s">
        <v>8310</v>
      </c>
      <c r="U184" t="s">
        <v>8314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tr">
        <f t="shared" si="10"/>
        <v>failed</v>
      </c>
      <c r="H185" t="s">
        <v>8225</v>
      </c>
      <c r="I185" t="s">
        <v>8247</v>
      </c>
      <c r="J185">
        <v>1417033610</v>
      </c>
      <c r="K185" s="13">
        <f t="shared" si="13"/>
        <v>41969.851967592593</v>
      </c>
      <c r="L185" s="15">
        <v>1414438010</v>
      </c>
      <c r="M185" s="13">
        <f t="shared" si="14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6">
        <f t="shared" si="11"/>
        <v>35.856000000000002</v>
      </c>
      <c r="S185" s="8">
        <f t="shared" si="12"/>
        <v>373.5</v>
      </c>
      <c r="T185" t="s">
        <v>8310</v>
      </c>
      <c r="U185" t="s">
        <v>8314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tr">
        <f t="shared" si="10"/>
        <v>failed</v>
      </c>
      <c r="H186" t="s">
        <v>8229</v>
      </c>
      <c r="I186" t="s">
        <v>8251</v>
      </c>
      <c r="J186">
        <v>1409543940</v>
      </c>
      <c r="K186" s="13">
        <f t="shared" si="13"/>
        <v>41883.165972222225</v>
      </c>
      <c r="L186" s="15">
        <v>1404586762</v>
      </c>
      <c r="M186" s="13">
        <f t="shared" si="14"/>
        <v>41825.791226851856</v>
      </c>
      <c r="N186" t="b">
        <v>0</v>
      </c>
      <c r="O186">
        <v>2</v>
      </c>
      <c r="P186" t="b">
        <v>0</v>
      </c>
      <c r="Q186" t="s">
        <v>8268</v>
      </c>
      <c r="R186" s="6">
        <f t="shared" si="11"/>
        <v>3.4000000000000004</v>
      </c>
      <c r="S186" s="8">
        <f t="shared" si="12"/>
        <v>25.5</v>
      </c>
      <c r="T186" t="s">
        <v>8310</v>
      </c>
      <c r="U186" t="s">
        <v>8314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tr">
        <f t="shared" si="10"/>
        <v>failed</v>
      </c>
      <c r="H187" t="s">
        <v>8234</v>
      </c>
      <c r="I187" t="s">
        <v>8254</v>
      </c>
      <c r="J187">
        <v>1471557139</v>
      </c>
      <c r="K187" s="13">
        <f t="shared" si="13"/>
        <v>42600.91133101852</v>
      </c>
      <c r="L187" s="15">
        <v>1468965139</v>
      </c>
      <c r="M187" s="13">
        <f t="shared" si="14"/>
        <v>42570.91133101852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11"/>
        <v>5.5</v>
      </c>
      <c r="S187" s="8">
        <f t="shared" si="12"/>
        <v>220</v>
      </c>
      <c r="T187" t="s">
        <v>8310</v>
      </c>
      <c r="U187" t="s">
        <v>8314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tr">
        <f t="shared" si="10"/>
        <v>failed</v>
      </c>
      <c r="H188" t="s">
        <v>8224</v>
      </c>
      <c r="I188" t="s">
        <v>8246</v>
      </c>
      <c r="J188">
        <v>1488571200</v>
      </c>
      <c r="K188" s="13">
        <f t="shared" si="13"/>
        <v>42797.833333333328</v>
      </c>
      <c r="L188" s="15">
        <v>1485977434</v>
      </c>
      <c r="M188" s="13">
        <f t="shared" si="14"/>
        <v>42767.812893518523</v>
      </c>
      <c r="N188" t="b">
        <v>0</v>
      </c>
      <c r="O188">
        <v>0</v>
      </c>
      <c r="P188" t="b">
        <v>0</v>
      </c>
      <c r="Q188" t="s">
        <v>8268</v>
      </c>
      <c r="R188" s="6">
        <f t="shared" si="11"/>
        <v>0</v>
      </c>
      <c r="S188" s="8" t="e">
        <f t="shared" si="12"/>
        <v>#DIV/0!</v>
      </c>
      <c r="T188" t="s">
        <v>8310</v>
      </c>
      <c r="U188" t="s">
        <v>8314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tr">
        <f t="shared" si="10"/>
        <v>failed</v>
      </c>
      <c r="H189" t="s">
        <v>8224</v>
      </c>
      <c r="I189" t="s">
        <v>8246</v>
      </c>
      <c r="J189">
        <v>1437461940</v>
      </c>
      <c r="K189" s="13">
        <f t="shared" si="13"/>
        <v>42206.290972222225</v>
      </c>
      <c r="L189" s="15">
        <v>1435383457</v>
      </c>
      <c r="M189" s="13">
        <f t="shared" si="14"/>
        <v>42182.234456018516</v>
      </c>
      <c r="N189" t="b">
        <v>0</v>
      </c>
      <c r="O189">
        <v>5</v>
      </c>
      <c r="P189" t="b">
        <v>0</v>
      </c>
      <c r="Q189" t="s">
        <v>8268</v>
      </c>
      <c r="R189" s="6">
        <f t="shared" si="11"/>
        <v>16</v>
      </c>
      <c r="S189" s="8">
        <f t="shared" si="12"/>
        <v>160</v>
      </c>
      <c r="T189" t="s">
        <v>8310</v>
      </c>
      <c r="U189" t="s">
        <v>8314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tr">
        <f t="shared" si="10"/>
        <v>failed</v>
      </c>
      <c r="H190" t="s">
        <v>8224</v>
      </c>
      <c r="I190" t="s">
        <v>8246</v>
      </c>
      <c r="J190">
        <v>1409891015</v>
      </c>
      <c r="K190" s="13">
        <f t="shared" si="13"/>
        <v>41887.18304398148</v>
      </c>
      <c r="L190" s="15">
        <v>1407299015</v>
      </c>
      <c r="M190" s="13">
        <f t="shared" si="14"/>
        <v>41857.18304398148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11"/>
        <v>0</v>
      </c>
      <c r="S190" s="8" t="e">
        <f t="shared" si="12"/>
        <v>#DIV/0!</v>
      </c>
      <c r="T190" t="s">
        <v>8310</v>
      </c>
      <c r="U190" t="s">
        <v>8314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tr">
        <f t="shared" si="10"/>
        <v>failed</v>
      </c>
      <c r="H191" t="s">
        <v>8224</v>
      </c>
      <c r="I191" t="s">
        <v>8246</v>
      </c>
      <c r="J191">
        <v>1472920477</v>
      </c>
      <c r="K191" s="13">
        <f t="shared" si="13"/>
        <v>42616.690706018519</v>
      </c>
      <c r="L191" s="15">
        <v>1467736477</v>
      </c>
      <c r="M191" s="13">
        <f t="shared" si="14"/>
        <v>42556.690706018519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11"/>
        <v>6.8999999999999992E-2</v>
      </c>
      <c r="S191" s="8">
        <f t="shared" si="12"/>
        <v>69</v>
      </c>
      <c r="T191" t="s">
        <v>8310</v>
      </c>
      <c r="U191" t="s">
        <v>8314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tr">
        <f t="shared" si="10"/>
        <v>failed</v>
      </c>
      <c r="H192" t="s">
        <v>8224</v>
      </c>
      <c r="I192" t="s">
        <v>8246</v>
      </c>
      <c r="J192">
        <v>1466091446</v>
      </c>
      <c r="K192" s="13">
        <f t="shared" si="13"/>
        <v>42537.650995370372</v>
      </c>
      <c r="L192" s="15">
        <v>1465227446</v>
      </c>
      <c r="M192" s="13">
        <f t="shared" si="14"/>
        <v>42527.650995370372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11"/>
        <v>0.41666666666666669</v>
      </c>
      <c r="S192" s="8">
        <f t="shared" si="12"/>
        <v>50</v>
      </c>
      <c r="T192" t="s">
        <v>8310</v>
      </c>
      <c r="U192" t="s">
        <v>8314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tr">
        <f t="shared" si="10"/>
        <v>failed</v>
      </c>
      <c r="H193" t="s">
        <v>8226</v>
      </c>
      <c r="I193" t="s">
        <v>8248</v>
      </c>
      <c r="J193">
        <v>1443782138</v>
      </c>
      <c r="K193" s="13">
        <f t="shared" si="13"/>
        <v>42279.441412037035</v>
      </c>
      <c r="L193" s="15">
        <v>1440326138</v>
      </c>
      <c r="M193" s="13">
        <f t="shared" si="14"/>
        <v>42239.441412037035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11"/>
        <v>5</v>
      </c>
      <c r="S193" s="8">
        <f t="shared" si="12"/>
        <v>83.333333333333329</v>
      </c>
      <c r="T193" t="s">
        <v>8310</v>
      </c>
      <c r="U193" t="s">
        <v>8314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tr">
        <f t="shared" ref="G194:G257" si="15">F194</f>
        <v>failed</v>
      </c>
      <c r="H194" t="s">
        <v>8224</v>
      </c>
      <c r="I194" t="s">
        <v>8246</v>
      </c>
      <c r="J194">
        <v>1413572432</v>
      </c>
      <c r="K194" s="13">
        <f t="shared" si="13"/>
        <v>41929.792037037041</v>
      </c>
      <c r="L194" s="15">
        <v>1410980432</v>
      </c>
      <c r="M194" s="13">
        <f t="shared" si="14"/>
        <v>41899.792037037041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6">(E194/D194)*100</f>
        <v>1.6999999999999999E-3</v>
      </c>
      <c r="S194" s="8">
        <f t="shared" ref="S194:S257" si="17">E194/O194</f>
        <v>5.666666666666667</v>
      </c>
      <c r="T194" t="s">
        <v>8310</v>
      </c>
      <c r="U194" t="s">
        <v>8314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tr">
        <f t="shared" si="15"/>
        <v>failed</v>
      </c>
      <c r="H195" t="s">
        <v>8225</v>
      </c>
      <c r="I195" t="s">
        <v>8247</v>
      </c>
      <c r="J195">
        <v>1417217166</v>
      </c>
      <c r="K195" s="13">
        <f t="shared" ref="K195:K258" si="18">(((J195/60)/60)/24)+DATE(1970,1,1)</f>
        <v>41971.976458333331</v>
      </c>
      <c r="L195" s="15">
        <v>1412029566</v>
      </c>
      <c r="M195" s="13">
        <f t="shared" ref="M195:M258" si="19">(((L195/60)/60)/24)+DATE(1970,1,1)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6">
        <f t="shared" si="16"/>
        <v>0</v>
      </c>
      <c r="S195" s="8" t="e">
        <f t="shared" si="17"/>
        <v>#DIV/0!</v>
      </c>
      <c r="T195" t="s">
        <v>8310</v>
      </c>
      <c r="U195" t="s">
        <v>8314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tr">
        <f t="shared" si="15"/>
        <v>failed</v>
      </c>
      <c r="H196" t="s">
        <v>8225</v>
      </c>
      <c r="I196" t="s">
        <v>8247</v>
      </c>
      <c r="J196">
        <v>1457308531</v>
      </c>
      <c r="K196" s="13">
        <f t="shared" si="18"/>
        <v>42435.996886574074</v>
      </c>
      <c r="L196" s="15">
        <v>1452124531</v>
      </c>
      <c r="M196" s="13">
        <f t="shared" si="19"/>
        <v>42375.996886574074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6"/>
        <v>0.12</v>
      </c>
      <c r="S196" s="8">
        <f t="shared" si="17"/>
        <v>1</v>
      </c>
      <c r="T196" t="s">
        <v>8310</v>
      </c>
      <c r="U196" t="s">
        <v>8314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tr">
        <f t="shared" si="15"/>
        <v>failed</v>
      </c>
      <c r="H197" t="s">
        <v>8224</v>
      </c>
      <c r="I197" t="s">
        <v>8246</v>
      </c>
      <c r="J197">
        <v>1436544332</v>
      </c>
      <c r="K197" s="13">
        <f t="shared" si="18"/>
        <v>42195.67050925926</v>
      </c>
      <c r="L197" s="15">
        <v>1431360332</v>
      </c>
      <c r="M197" s="13">
        <f t="shared" si="19"/>
        <v>42135.67050925926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6"/>
        <v>0</v>
      </c>
      <c r="S197" s="8" t="e">
        <f t="shared" si="17"/>
        <v>#DIV/0!</v>
      </c>
      <c r="T197" t="s">
        <v>8310</v>
      </c>
      <c r="U197" t="s">
        <v>8314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tr">
        <f t="shared" si="15"/>
        <v>failed</v>
      </c>
      <c r="H198" t="s">
        <v>8225</v>
      </c>
      <c r="I198" t="s">
        <v>8247</v>
      </c>
      <c r="J198">
        <v>1444510800</v>
      </c>
      <c r="K198" s="13">
        <f t="shared" si="18"/>
        <v>42287.875</v>
      </c>
      <c r="L198" s="15">
        <v>1442062898</v>
      </c>
      <c r="M198" s="13">
        <f t="shared" si="19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6">
        <f t="shared" si="16"/>
        <v>41.857142857142861</v>
      </c>
      <c r="S198" s="8">
        <f t="shared" si="17"/>
        <v>77.10526315789474</v>
      </c>
      <c r="T198" t="s">
        <v>8310</v>
      </c>
      <c r="U198" t="s">
        <v>8314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tr">
        <f t="shared" si="15"/>
        <v>failed</v>
      </c>
      <c r="H199" t="s">
        <v>8225</v>
      </c>
      <c r="I199" t="s">
        <v>8247</v>
      </c>
      <c r="J199">
        <v>1487365200</v>
      </c>
      <c r="K199" s="13">
        <f t="shared" si="18"/>
        <v>42783.875</v>
      </c>
      <c r="L199" s="15">
        <v>1483734100</v>
      </c>
      <c r="M199" s="13">
        <f t="shared" si="19"/>
        <v>42741.848379629635</v>
      </c>
      <c r="N199" t="b">
        <v>0</v>
      </c>
      <c r="O199">
        <v>8</v>
      </c>
      <c r="P199" t="b">
        <v>0</v>
      </c>
      <c r="Q199" t="s">
        <v>8268</v>
      </c>
      <c r="R199" s="6">
        <f t="shared" si="16"/>
        <v>10.48</v>
      </c>
      <c r="S199" s="8">
        <f t="shared" si="17"/>
        <v>32.75</v>
      </c>
      <c r="T199" t="s">
        <v>8310</v>
      </c>
      <c r="U199" t="s">
        <v>8314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tr">
        <f t="shared" si="15"/>
        <v>failed</v>
      </c>
      <c r="H200" t="s">
        <v>8224</v>
      </c>
      <c r="I200" t="s">
        <v>8246</v>
      </c>
      <c r="J200">
        <v>1412500322</v>
      </c>
      <c r="K200" s="13">
        <f t="shared" si="18"/>
        <v>41917.383356481485</v>
      </c>
      <c r="L200" s="15">
        <v>1409908322</v>
      </c>
      <c r="M200" s="13">
        <f t="shared" si="19"/>
        <v>41887.383356481485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6"/>
        <v>1.1159999999999999</v>
      </c>
      <c r="S200" s="8">
        <f t="shared" si="17"/>
        <v>46.5</v>
      </c>
      <c r="T200" t="s">
        <v>8310</v>
      </c>
      <c r="U200" t="s">
        <v>8314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tr">
        <f t="shared" si="15"/>
        <v>failed</v>
      </c>
      <c r="H201" t="s">
        <v>8224</v>
      </c>
      <c r="I201" t="s">
        <v>8246</v>
      </c>
      <c r="J201">
        <v>1472698702</v>
      </c>
      <c r="K201" s="13">
        <f t="shared" si="18"/>
        <v>42614.123865740738</v>
      </c>
      <c r="L201" s="15">
        <v>1470106702</v>
      </c>
      <c r="M201" s="13">
        <f t="shared" si="19"/>
        <v>42584.123865740738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6"/>
        <v>0</v>
      </c>
      <c r="S201" s="8" t="e">
        <f t="shared" si="17"/>
        <v>#DIV/0!</v>
      </c>
      <c r="T201" t="s">
        <v>8310</v>
      </c>
      <c r="U201" t="s">
        <v>8314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tr">
        <f t="shared" si="15"/>
        <v>failed</v>
      </c>
      <c r="H202" t="s">
        <v>8224</v>
      </c>
      <c r="I202" t="s">
        <v>8246</v>
      </c>
      <c r="J202">
        <v>1410746403</v>
      </c>
      <c r="K202" s="13">
        <f t="shared" si="18"/>
        <v>41897.083368055559</v>
      </c>
      <c r="L202" s="15">
        <v>1408154403</v>
      </c>
      <c r="M202" s="13">
        <f t="shared" si="19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16"/>
        <v>26.192500000000003</v>
      </c>
      <c r="S202" s="8">
        <f t="shared" si="17"/>
        <v>87.308333333333337</v>
      </c>
      <c r="T202" t="s">
        <v>8310</v>
      </c>
      <c r="U202" t="s">
        <v>8314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tr">
        <f t="shared" si="15"/>
        <v>failed</v>
      </c>
      <c r="H203" t="s">
        <v>8224</v>
      </c>
      <c r="I203" t="s">
        <v>8246</v>
      </c>
      <c r="J203">
        <v>1423424329</v>
      </c>
      <c r="K203" s="13">
        <f t="shared" si="18"/>
        <v>42043.818622685183</v>
      </c>
      <c r="L203" s="15">
        <v>1421696329</v>
      </c>
      <c r="M203" s="13">
        <f t="shared" si="19"/>
        <v>42023.818622685183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6"/>
        <v>58.461538461538467</v>
      </c>
      <c r="S203" s="8">
        <f t="shared" si="17"/>
        <v>54.285714285714285</v>
      </c>
      <c r="T203" t="s">
        <v>8310</v>
      </c>
      <c r="U203" t="s">
        <v>8314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tr">
        <f t="shared" si="15"/>
        <v>failed</v>
      </c>
      <c r="H204" t="s">
        <v>8224</v>
      </c>
      <c r="I204" t="s">
        <v>8246</v>
      </c>
      <c r="J204">
        <v>1444337940</v>
      </c>
      <c r="K204" s="13">
        <f t="shared" si="18"/>
        <v>42285.874305555553</v>
      </c>
      <c r="L204" s="15">
        <v>1441750564</v>
      </c>
      <c r="M204" s="13">
        <f t="shared" si="19"/>
        <v>42255.927824074075</v>
      </c>
      <c r="N204" t="b">
        <v>0</v>
      </c>
      <c r="O204">
        <v>0</v>
      </c>
      <c r="P204" t="b">
        <v>0</v>
      </c>
      <c r="Q204" t="s">
        <v>8268</v>
      </c>
      <c r="R204" s="6">
        <f t="shared" si="16"/>
        <v>0</v>
      </c>
      <c r="S204" s="8" t="e">
        <f t="shared" si="17"/>
        <v>#DIV/0!</v>
      </c>
      <c r="T204" t="s">
        <v>8310</v>
      </c>
      <c r="U204" t="s">
        <v>8314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tr">
        <f t="shared" si="15"/>
        <v>failed</v>
      </c>
      <c r="H205" t="s">
        <v>8225</v>
      </c>
      <c r="I205" t="s">
        <v>8247</v>
      </c>
      <c r="J205">
        <v>1422562864</v>
      </c>
      <c r="K205" s="13">
        <f t="shared" si="18"/>
        <v>42033.847962962958</v>
      </c>
      <c r="L205" s="15">
        <v>1417378864</v>
      </c>
      <c r="M205" s="13">
        <f t="shared" si="19"/>
        <v>41973.847962962958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6"/>
        <v>29.84</v>
      </c>
      <c r="S205" s="8">
        <f t="shared" si="17"/>
        <v>93.25</v>
      </c>
      <c r="T205" t="s">
        <v>8310</v>
      </c>
      <c r="U205" t="s">
        <v>8314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tr">
        <f t="shared" si="15"/>
        <v>failed</v>
      </c>
      <c r="H206" t="s">
        <v>8226</v>
      </c>
      <c r="I206" t="s">
        <v>8248</v>
      </c>
      <c r="J206">
        <v>1470319203</v>
      </c>
      <c r="K206" s="13">
        <f t="shared" si="18"/>
        <v>42586.583368055552</v>
      </c>
      <c r="L206" s="15">
        <v>1467727203</v>
      </c>
      <c r="M206" s="13">
        <f t="shared" si="19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6"/>
        <v>50.721666666666664</v>
      </c>
      <c r="S206" s="8">
        <f t="shared" si="17"/>
        <v>117.68368136117556</v>
      </c>
      <c r="T206" t="s">
        <v>8310</v>
      </c>
      <c r="U206" t="s">
        <v>8314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tr">
        <f t="shared" si="15"/>
        <v>failed</v>
      </c>
      <c r="H207" t="s">
        <v>8224</v>
      </c>
      <c r="I207" t="s">
        <v>8246</v>
      </c>
      <c r="J207">
        <v>1444144222</v>
      </c>
      <c r="K207" s="13">
        <f t="shared" si="18"/>
        <v>42283.632199074069</v>
      </c>
      <c r="L207" s="15">
        <v>1441120222</v>
      </c>
      <c r="M207" s="13">
        <f t="shared" si="19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6"/>
        <v>16.25</v>
      </c>
      <c r="S207" s="8">
        <f t="shared" si="17"/>
        <v>76.470588235294116</v>
      </c>
      <c r="T207" t="s">
        <v>8310</v>
      </c>
      <c r="U207" t="s">
        <v>8314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tr">
        <f t="shared" si="15"/>
        <v>failed</v>
      </c>
      <c r="H208" t="s">
        <v>8224</v>
      </c>
      <c r="I208" t="s">
        <v>8246</v>
      </c>
      <c r="J208">
        <v>1470441983</v>
      </c>
      <c r="K208" s="13">
        <f t="shared" si="18"/>
        <v>42588.004432870366</v>
      </c>
      <c r="L208" s="15">
        <v>1468627583</v>
      </c>
      <c r="M208" s="13">
        <f t="shared" si="19"/>
        <v>42567.004432870366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6"/>
        <v>0</v>
      </c>
      <c r="S208" s="8" t="e">
        <f t="shared" si="17"/>
        <v>#DIV/0!</v>
      </c>
      <c r="T208" t="s">
        <v>8310</v>
      </c>
      <c r="U208" t="s">
        <v>8314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tr">
        <f t="shared" si="15"/>
        <v>failed</v>
      </c>
      <c r="H209" t="s">
        <v>8229</v>
      </c>
      <c r="I209" t="s">
        <v>8251</v>
      </c>
      <c r="J209">
        <v>1420346638</v>
      </c>
      <c r="K209" s="13">
        <f t="shared" si="18"/>
        <v>42008.197199074071</v>
      </c>
      <c r="L209" s="15">
        <v>1417754638</v>
      </c>
      <c r="M209" s="13">
        <f t="shared" si="19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6"/>
        <v>15.214285714285714</v>
      </c>
      <c r="S209" s="8">
        <f t="shared" si="17"/>
        <v>163.84615384615384</v>
      </c>
      <c r="T209" t="s">
        <v>8310</v>
      </c>
      <c r="U209" t="s">
        <v>8314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tr">
        <f t="shared" si="15"/>
        <v>failed</v>
      </c>
      <c r="H210" t="s">
        <v>8226</v>
      </c>
      <c r="I210" t="s">
        <v>8248</v>
      </c>
      <c r="J210">
        <v>1418719967</v>
      </c>
      <c r="K210" s="13">
        <f t="shared" si="18"/>
        <v>41989.369988425926</v>
      </c>
      <c r="L210" s="15">
        <v>1416127967</v>
      </c>
      <c r="M210" s="13">
        <f t="shared" si="19"/>
        <v>41959.369988425926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6"/>
        <v>0</v>
      </c>
      <c r="S210" s="8" t="e">
        <f t="shared" si="17"/>
        <v>#DIV/0!</v>
      </c>
      <c r="T210" t="s">
        <v>8310</v>
      </c>
      <c r="U210" t="s">
        <v>8314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tr">
        <f t="shared" si="15"/>
        <v>failed</v>
      </c>
      <c r="H211" t="s">
        <v>8224</v>
      </c>
      <c r="I211" t="s">
        <v>8246</v>
      </c>
      <c r="J211">
        <v>1436566135</v>
      </c>
      <c r="K211" s="13">
        <f t="shared" si="18"/>
        <v>42195.922858796301</v>
      </c>
      <c r="L211" s="15">
        <v>1433974135</v>
      </c>
      <c r="M211" s="13">
        <f t="shared" si="19"/>
        <v>42165.922858796301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6"/>
        <v>0</v>
      </c>
      <c r="S211" s="8" t="e">
        <f t="shared" si="17"/>
        <v>#DIV/0!</v>
      </c>
      <c r="T211" t="s">
        <v>8310</v>
      </c>
      <c r="U211" t="s">
        <v>8314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tr">
        <f t="shared" si="15"/>
        <v>failed</v>
      </c>
      <c r="H212" t="s">
        <v>8224</v>
      </c>
      <c r="I212" t="s">
        <v>8246</v>
      </c>
      <c r="J212">
        <v>1443675600</v>
      </c>
      <c r="K212" s="13">
        <f t="shared" si="18"/>
        <v>42278.208333333328</v>
      </c>
      <c r="L212" s="15">
        <v>1441157592</v>
      </c>
      <c r="M212" s="13">
        <f t="shared" si="19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6">
        <f t="shared" si="16"/>
        <v>25.25</v>
      </c>
      <c r="S212" s="8">
        <f t="shared" si="17"/>
        <v>91.818181818181813</v>
      </c>
      <c r="T212" t="s">
        <v>8310</v>
      </c>
      <c r="U212" t="s">
        <v>8314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tr">
        <f t="shared" si="15"/>
        <v>failed</v>
      </c>
      <c r="H213" t="s">
        <v>8224</v>
      </c>
      <c r="I213" t="s">
        <v>8246</v>
      </c>
      <c r="J213">
        <v>1442634617</v>
      </c>
      <c r="K213" s="13">
        <f t="shared" si="18"/>
        <v>42266.159918981488</v>
      </c>
      <c r="L213" s="15">
        <v>1440042617</v>
      </c>
      <c r="M213" s="13">
        <f t="shared" si="19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16"/>
        <v>44.6</v>
      </c>
      <c r="S213" s="8">
        <f t="shared" si="17"/>
        <v>185.83333333333334</v>
      </c>
      <c r="T213" t="s">
        <v>8310</v>
      </c>
      <c r="U213" t="s">
        <v>8314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tr">
        <f t="shared" si="15"/>
        <v>failed</v>
      </c>
      <c r="H214" t="s">
        <v>8224</v>
      </c>
      <c r="I214" t="s">
        <v>8246</v>
      </c>
      <c r="J214">
        <v>1460837320</v>
      </c>
      <c r="K214" s="13">
        <f t="shared" si="18"/>
        <v>42476.839351851857</v>
      </c>
      <c r="L214" s="15">
        <v>1455656920</v>
      </c>
      <c r="M214" s="13">
        <f t="shared" si="19"/>
        <v>42416.881018518514</v>
      </c>
      <c r="N214" t="b">
        <v>0</v>
      </c>
      <c r="O214">
        <v>1</v>
      </c>
      <c r="P214" t="b">
        <v>0</v>
      </c>
      <c r="Q214" t="s">
        <v>8268</v>
      </c>
      <c r="R214" s="6">
        <f t="shared" si="16"/>
        <v>1.5873015873015872E-2</v>
      </c>
      <c r="S214" s="8">
        <f t="shared" si="17"/>
        <v>1</v>
      </c>
      <c r="T214" t="s">
        <v>8310</v>
      </c>
      <c r="U214" t="s">
        <v>8314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tr">
        <f t="shared" si="15"/>
        <v>failed</v>
      </c>
      <c r="H215" t="s">
        <v>8224</v>
      </c>
      <c r="I215" t="s">
        <v>8246</v>
      </c>
      <c r="J215">
        <v>1439734001</v>
      </c>
      <c r="K215" s="13">
        <f t="shared" si="18"/>
        <v>42232.587974537033</v>
      </c>
      <c r="L215" s="15">
        <v>1437142547</v>
      </c>
      <c r="M215" s="13">
        <f t="shared" si="19"/>
        <v>42202.594293981485</v>
      </c>
      <c r="N215" t="b">
        <v>0</v>
      </c>
      <c r="O215">
        <v>1</v>
      </c>
      <c r="P215" t="b">
        <v>0</v>
      </c>
      <c r="Q215" t="s">
        <v>8268</v>
      </c>
      <c r="R215" s="6">
        <f t="shared" si="16"/>
        <v>0.04</v>
      </c>
      <c r="S215" s="8">
        <f t="shared" si="17"/>
        <v>20</v>
      </c>
      <c r="T215" t="s">
        <v>8310</v>
      </c>
      <c r="U215" t="s">
        <v>8314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tr">
        <f t="shared" si="15"/>
        <v>failed</v>
      </c>
      <c r="H216" t="s">
        <v>8224</v>
      </c>
      <c r="I216" t="s">
        <v>8246</v>
      </c>
      <c r="J216">
        <v>1425655349</v>
      </c>
      <c r="K216" s="13">
        <f t="shared" si="18"/>
        <v>42069.64061342593</v>
      </c>
      <c r="L216" s="15">
        <v>1420471349</v>
      </c>
      <c r="M216" s="13">
        <f t="shared" si="19"/>
        <v>42009.64061342593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6"/>
        <v>8.0000000000000002E-3</v>
      </c>
      <c r="S216" s="8">
        <f t="shared" si="17"/>
        <v>1</v>
      </c>
      <c r="T216" t="s">
        <v>8310</v>
      </c>
      <c r="U216" t="s">
        <v>8314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tr">
        <f t="shared" si="15"/>
        <v>failed</v>
      </c>
      <c r="H217" t="s">
        <v>8225</v>
      </c>
      <c r="I217" t="s">
        <v>8247</v>
      </c>
      <c r="J217">
        <v>1455753540</v>
      </c>
      <c r="K217" s="13">
        <f t="shared" si="18"/>
        <v>42417.999305555553</v>
      </c>
      <c r="L217" s="15">
        <v>1452058282</v>
      </c>
      <c r="M217" s="13">
        <f t="shared" si="19"/>
        <v>42375.230115740742</v>
      </c>
      <c r="N217" t="b">
        <v>0</v>
      </c>
      <c r="O217">
        <v>1</v>
      </c>
      <c r="P217" t="b">
        <v>0</v>
      </c>
      <c r="Q217" t="s">
        <v>8268</v>
      </c>
      <c r="R217" s="6">
        <f t="shared" si="16"/>
        <v>0.22727272727272727</v>
      </c>
      <c r="S217" s="8">
        <f t="shared" si="17"/>
        <v>10</v>
      </c>
      <c r="T217" t="s">
        <v>8310</v>
      </c>
      <c r="U217" t="s">
        <v>8314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tr">
        <f t="shared" si="15"/>
        <v>failed</v>
      </c>
      <c r="H218" t="s">
        <v>8224</v>
      </c>
      <c r="I218" t="s">
        <v>8246</v>
      </c>
      <c r="J218">
        <v>1429740037</v>
      </c>
      <c r="K218" s="13">
        <f t="shared" si="18"/>
        <v>42116.917094907403</v>
      </c>
      <c r="L218" s="15">
        <v>1425423637</v>
      </c>
      <c r="M218" s="13">
        <f t="shared" si="19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6">
        <f t="shared" si="16"/>
        <v>55.698440000000005</v>
      </c>
      <c r="S218" s="8">
        <f t="shared" si="17"/>
        <v>331.53833333333336</v>
      </c>
      <c r="T218" t="s">
        <v>8310</v>
      </c>
      <c r="U218" t="s">
        <v>8314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tr">
        <f t="shared" si="15"/>
        <v>failed</v>
      </c>
      <c r="H219" t="s">
        <v>8235</v>
      </c>
      <c r="I219" t="s">
        <v>8255</v>
      </c>
      <c r="J219">
        <v>1419780149</v>
      </c>
      <c r="K219" s="13">
        <f t="shared" si="18"/>
        <v>42001.64061342593</v>
      </c>
      <c r="L219" s="15">
        <v>1417101749</v>
      </c>
      <c r="M219" s="13">
        <f t="shared" si="19"/>
        <v>41970.64061342593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6"/>
        <v>11.943</v>
      </c>
      <c r="S219" s="8">
        <f t="shared" si="17"/>
        <v>314.28947368421052</v>
      </c>
      <c r="T219" t="s">
        <v>8310</v>
      </c>
      <c r="U219" t="s">
        <v>8314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tr">
        <f t="shared" si="15"/>
        <v>failed</v>
      </c>
      <c r="H220" t="s">
        <v>8224</v>
      </c>
      <c r="I220" t="s">
        <v>8246</v>
      </c>
      <c r="J220">
        <v>1431702289</v>
      </c>
      <c r="K220" s="13">
        <f t="shared" si="18"/>
        <v>42139.628344907411</v>
      </c>
      <c r="L220" s="15">
        <v>1426518289</v>
      </c>
      <c r="M220" s="13">
        <f t="shared" si="19"/>
        <v>42079.628344907411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6"/>
        <v>2</v>
      </c>
      <c r="S220" s="8">
        <f t="shared" si="17"/>
        <v>100</v>
      </c>
      <c r="T220" t="s">
        <v>8310</v>
      </c>
      <c r="U220" t="s">
        <v>8314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tr">
        <f t="shared" si="15"/>
        <v>failed</v>
      </c>
      <c r="H221" t="s">
        <v>8224</v>
      </c>
      <c r="I221" t="s">
        <v>8246</v>
      </c>
      <c r="J221">
        <v>1459493940</v>
      </c>
      <c r="K221" s="13">
        <f t="shared" si="18"/>
        <v>42461.290972222225</v>
      </c>
      <c r="L221" s="15">
        <v>1456732225</v>
      </c>
      <c r="M221" s="13">
        <f t="shared" si="19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6">
        <f t="shared" si="16"/>
        <v>17.630000000000003</v>
      </c>
      <c r="S221" s="8">
        <f t="shared" si="17"/>
        <v>115.98684210526316</v>
      </c>
      <c r="T221" t="s">
        <v>8310</v>
      </c>
      <c r="U221" t="s">
        <v>8314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tr">
        <f t="shared" si="15"/>
        <v>failed</v>
      </c>
      <c r="H222" t="s">
        <v>8224</v>
      </c>
      <c r="I222" t="s">
        <v>8246</v>
      </c>
      <c r="J222">
        <v>1440101160</v>
      </c>
      <c r="K222" s="13">
        <f t="shared" si="18"/>
        <v>42236.837499999994</v>
      </c>
      <c r="L222" s="15">
        <v>1436542030</v>
      </c>
      <c r="M222" s="13">
        <f t="shared" si="19"/>
        <v>42195.643865740742</v>
      </c>
      <c r="N222" t="b">
        <v>0</v>
      </c>
      <c r="O222">
        <v>3</v>
      </c>
      <c r="P222" t="b">
        <v>0</v>
      </c>
      <c r="Q222" t="s">
        <v>8268</v>
      </c>
      <c r="R222" s="6">
        <f t="shared" si="16"/>
        <v>0.72</v>
      </c>
      <c r="S222" s="8">
        <f t="shared" si="17"/>
        <v>120</v>
      </c>
      <c r="T222" t="s">
        <v>8310</v>
      </c>
      <c r="U222" t="s">
        <v>8314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tr">
        <f t="shared" si="15"/>
        <v>failed</v>
      </c>
      <c r="H223" t="s">
        <v>8224</v>
      </c>
      <c r="I223" t="s">
        <v>8246</v>
      </c>
      <c r="J223">
        <v>1427569564</v>
      </c>
      <c r="K223" s="13">
        <f t="shared" si="18"/>
        <v>42091.79587962963</v>
      </c>
      <c r="L223" s="15">
        <v>1422389164</v>
      </c>
      <c r="M223" s="13">
        <f t="shared" si="19"/>
        <v>42031.837546296301</v>
      </c>
      <c r="N223" t="b">
        <v>0</v>
      </c>
      <c r="O223">
        <v>0</v>
      </c>
      <c r="P223" t="b">
        <v>0</v>
      </c>
      <c r="Q223" t="s">
        <v>8268</v>
      </c>
      <c r="R223" s="6">
        <f t="shared" si="16"/>
        <v>0</v>
      </c>
      <c r="S223" s="8" t="e">
        <f t="shared" si="17"/>
        <v>#DIV/0!</v>
      </c>
      <c r="T223" t="s">
        <v>8310</v>
      </c>
      <c r="U223" t="s">
        <v>8314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tr">
        <f t="shared" si="15"/>
        <v>failed</v>
      </c>
      <c r="H224" t="s">
        <v>8224</v>
      </c>
      <c r="I224" t="s">
        <v>8246</v>
      </c>
      <c r="J224">
        <v>1427423940</v>
      </c>
      <c r="K224" s="13">
        <f t="shared" si="18"/>
        <v>42090.110416666663</v>
      </c>
      <c r="L224" s="15">
        <v>1422383318</v>
      </c>
      <c r="M224" s="13">
        <f t="shared" si="19"/>
        <v>42031.769884259258</v>
      </c>
      <c r="N224" t="b">
        <v>0</v>
      </c>
      <c r="O224">
        <v>2</v>
      </c>
      <c r="P224" t="b">
        <v>0</v>
      </c>
      <c r="Q224" t="s">
        <v>8268</v>
      </c>
      <c r="R224" s="6">
        <f t="shared" si="16"/>
        <v>13</v>
      </c>
      <c r="S224" s="8">
        <f t="shared" si="17"/>
        <v>65</v>
      </c>
      <c r="T224" t="s">
        <v>8310</v>
      </c>
      <c r="U224" t="s">
        <v>8314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tr">
        <f t="shared" si="15"/>
        <v>failed</v>
      </c>
      <c r="H225" t="s">
        <v>8224</v>
      </c>
      <c r="I225" t="s">
        <v>8246</v>
      </c>
      <c r="J225">
        <v>1463879100</v>
      </c>
      <c r="K225" s="13">
        <f t="shared" si="18"/>
        <v>42512.045138888891</v>
      </c>
      <c r="L225" s="15">
        <v>1461287350</v>
      </c>
      <c r="M225" s="13">
        <f t="shared" si="19"/>
        <v>42482.048032407409</v>
      </c>
      <c r="N225" t="b">
        <v>0</v>
      </c>
      <c r="O225">
        <v>0</v>
      </c>
      <c r="P225" t="b">
        <v>0</v>
      </c>
      <c r="Q225" t="s">
        <v>8268</v>
      </c>
      <c r="R225" s="6">
        <f t="shared" si="16"/>
        <v>0</v>
      </c>
      <c r="S225" s="8" t="e">
        <f t="shared" si="17"/>
        <v>#DIV/0!</v>
      </c>
      <c r="T225" t="s">
        <v>8310</v>
      </c>
      <c r="U225" t="s">
        <v>8314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tr">
        <f t="shared" si="15"/>
        <v>failed</v>
      </c>
      <c r="H226" t="s">
        <v>8226</v>
      </c>
      <c r="I226" t="s">
        <v>8248</v>
      </c>
      <c r="J226">
        <v>1436506726</v>
      </c>
      <c r="K226" s="13">
        <f t="shared" si="18"/>
        <v>42195.235254629632</v>
      </c>
      <c r="L226" s="15">
        <v>1431322726</v>
      </c>
      <c r="M226" s="13">
        <f t="shared" si="19"/>
        <v>42135.235254629632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6"/>
        <v>0</v>
      </c>
      <c r="S226" s="8" t="e">
        <f t="shared" si="17"/>
        <v>#DIV/0!</v>
      </c>
      <c r="T226" t="s">
        <v>8310</v>
      </c>
      <c r="U226" t="s">
        <v>8314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tr">
        <f t="shared" si="15"/>
        <v>failed</v>
      </c>
      <c r="H227" t="s">
        <v>8224</v>
      </c>
      <c r="I227" t="s">
        <v>8246</v>
      </c>
      <c r="J227">
        <v>1460153054</v>
      </c>
      <c r="K227" s="13">
        <f t="shared" si="18"/>
        <v>42468.919606481482</v>
      </c>
      <c r="L227" s="15">
        <v>1457564654</v>
      </c>
      <c r="M227" s="13">
        <f t="shared" si="19"/>
        <v>42438.961273148147</v>
      </c>
      <c r="N227" t="b">
        <v>0</v>
      </c>
      <c r="O227">
        <v>0</v>
      </c>
      <c r="P227" t="b">
        <v>0</v>
      </c>
      <c r="Q227" t="s">
        <v>8268</v>
      </c>
      <c r="R227" s="6">
        <f t="shared" si="16"/>
        <v>0</v>
      </c>
      <c r="S227" s="8" t="e">
        <f t="shared" si="17"/>
        <v>#DIV/0!</v>
      </c>
      <c r="T227" t="s">
        <v>8310</v>
      </c>
      <c r="U227" t="s">
        <v>8314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tr">
        <f t="shared" si="15"/>
        <v>failed</v>
      </c>
      <c r="H228" t="s">
        <v>8225</v>
      </c>
      <c r="I228" t="s">
        <v>8247</v>
      </c>
      <c r="J228">
        <v>1433064540</v>
      </c>
      <c r="K228" s="13">
        <f t="shared" si="18"/>
        <v>42155.395138888889</v>
      </c>
      <c r="L228" s="15">
        <v>1428854344</v>
      </c>
      <c r="M228" s="13">
        <f t="shared" si="19"/>
        <v>42106.666018518517</v>
      </c>
      <c r="N228" t="b">
        <v>0</v>
      </c>
      <c r="O228">
        <v>2</v>
      </c>
      <c r="P228" t="b">
        <v>0</v>
      </c>
      <c r="Q228" t="s">
        <v>8268</v>
      </c>
      <c r="R228" s="6">
        <f t="shared" si="16"/>
        <v>0.86206896551724133</v>
      </c>
      <c r="S228" s="8">
        <f t="shared" si="17"/>
        <v>125</v>
      </c>
      <c r="T228" t="s">
        <v>8310</v>
      </c>
      <c r="U228" t="s">
        <v>8314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tr">
        <f t="shared" si="15"/>
        <v>failed</v>
      </c>
      <c r="H229" t="s">
        <v>8224</v>
      </c>
      <c r="I229" t="s">
        <v>8246</v>
      </c>
      <c r="J229">
        <v>1436477241</v>
      </c>
      <c r="K229" s="13">
        <f t="shared" si="18"/>
        <v>42194.893993055557</v>
      </c>
      <c r="L229" s="15">
        <v>1433885241</v>
      </c>
      <c r="M229" s="13">
        <f t="shared" si="19"/>
        <v>42164.893993055557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6"/>
        <v>0</v>
      </c>
      <c r="S229" s="8" t="e">
        <f t="shared" si="17"/>
        <v>#DIV/0!</v>
      </c>
      <c r="T229" t="s">
        <v>8310</v>
      </c>
      <c r="U229" t="s">
        <v>8314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tr">
        <f t="shared" si="15"/>
        <v>failed</v>
      </c>
      <c r="H230" t="s">
        <v>8225</v>
      </c>
      <c r="I230" t="s">
        <v>8247</v>
      </c>
      <c r="J230">
        <v>1433176105</v>
      </c>
      <c r="K230" s="13">
        <f t="shared" si="18"/>
        <v>42156.686400462961</v>
      </c>
      <c r="L230" s="15">
        <v>1427992105</v>
      </c>
      <c r="M230" s="13">
        <f t="shared" si="19"/>
        <v>42096.686400462961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6"/>
        <v>0</v>
      </c>
      <c r="S230" s="8" t="e">
        <f t="shared" si="17"/>
        <v>#DIV/0!</v>
      </c>
      <c r="T230" t="s">
        <v>8310</v>
      </c>
      <c r="U230" t="s">
        <v>8314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tr">
        <f t="shared" si="15"/>
        <v>failed</v>
      </c>
      <c r="H231" t="s">
        <v>8236</v>
      </c>
      <c r="I231" t="s">
        <v>8249</v>
      </c>
      <c r="J231">
        <v>1455402297</v>
      </c>
      <c r="K231" s="13">
        <f t="shared" si="18"/>
        <v>42413.933993055558</v>
      </c>
      <c r="L231" s="15">
        <v>1452810297</v>
      </c>
      <c r="M231" s="13">
        <f t="shared" si="19"/>
        <v>42383.933993055558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6"/>
        <v>0</v>
      </c>
      <c r="S231" s="8" t="e">
        <f t="shared" si="17"/>
        <v>#DIV/0!</v>
      </c>
      <c r="T231" t="s">
        <v>8310</v>
      </c>
      <c r="U231" t="s">
        <v>8314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tr">
        <f t="shared" si="15"/>
        <v>failed</v>
      </c>
      <c r="H232" t="s">
        <v>8224</v>
      </c>
      <c r="I232" t="s">
        <v>8246</v>
      </c>
      <c r="J232">
        <v>1433443151</v>
      </c>
      <c r="K232" s="13">
        <f t="shared" si="18"/>
        <v>42159.777210648142</v>
      </c>
      <c r="L232" s="15">
        <v>1430851151</v>
      </c>
      <c r="M232" s="13">
        <f t="shared" si="19"/>
        <v>42129.777210648142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16"/>
        <v>0.4</v>
      </c>
      <c r="S232" s="8">
        <f t="shared" si="17"/>
        <v>30</v>
      </c>
      <c r="T232" t="s">
        <v>8310</v>
      </c>
      <c r="U232" t="s">
        <v>8314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tr">
        <f t="shared" si="15"/>
        <v>failed</v>
      </c>
      <c r="H233" t="s">
        <v>8224</v>
      </c>
      <c r="I233" t="s">
        <v>8246</v>
      </c>
      <c r="J233">
        <v>1451775651</v>
      </c>
      <c r="K233" s="13">
        <f t="shared" si="18"/>
        <v>42371.958923611113</v>
      </c>
      <c r="L233" s="15">
        <v>1449183651</v>
      </c>
      <c r="M233" s="13">
        <f t="shared" si="19"/>
        <v>42341.958923611113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16"/>
        <v>0</v>
      </c>
      <c r="S233" s="8" t="e">
        <f t="shared" si="17"/>
        <v>#DIV/0!</v>
      </c>
      <c r="T233" t="s">
        <v>8310</v>
      </c>
      <c r="U233" t="s">
        <v>8314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tr">
        <f t="shared" si="15"/>
        <v>failed</v>
      </c>
      <c r="H234" t="s">
        <v>8225</v>
      </c>
      <c r="I234" t="s">
        <v>8247</v>
      </c>
      <c r="J234">
        <v>1425066546</v>
      </c>
      <c r="K234" s="13">
        <f t="shared" si="18"/>
        <v>42062.82576388889</v>
      </c>
      <c r="L234" s="15">
        <v>1422474546</v>
      </c>
      <c r="M234" s="13">
        <f t="shared" si="19"/>
        <v>42032.82576388889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6"/>
        <v>2.75</v>
      </c>
      <c r="S234" s="8">
        <f t="shared" si="17"/>
        <v>15.714285714285714</v>
      </c>
      <c r="T234" t="s">
        <v>8310</v>
      </c>
      <c r="U234" t="s">
        <v>8314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tr">
        <f t="shared" si="15"/>
        <v>failed</v>
      </c>
      <c r="H235" t="s">
        <v>8224</v>
      </c>
      <c r="I235" t="s">
        <v>8246</v>
      </c>
      <c r="J235">
        <v>1475185972</v>
      </c>
      <c r="K235" s="13">
        <f t="shared" si="18"/>
        <v>42642.911712962959</v>
      </c>
      <c r="L235" s="15">
        <v>1472593972</v>
      </c>
      <c r="M235" s="13">
        <f t="shared" si="19"/>
        <v>42612.911712962959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6"/>
        <v>0</v>
      </c>
      <c r="S235" s="8" t="e">
        <f t="shared" si="17"/>
        <v>#DIV/0!</v>
      </c>
      <c r="T235" t="s">
        <v>8310</v>
      </c>
      <c r="U235" t="s">
        <v>8314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tr">
        <f t="shared" si="15"/>
        <v>failed</v>
      </c>
      <c r="H236" t="s">
        <v>8224</v>
      </c>
      <c r="I236" t="s">
        <v>8246</v>
      </c>
      <c r="J236">
        <v>1434847859</v>
      </c>
      <c r="K236" s="13">
        <f t="shared" si="18"/>
        <v>42176.035405092596</v>
      </c>
      <c r="L236" s="15">
        <v>1431391859</v>
      </c>
      <c r="M236" s="13">
        <f t="shared" si="19"/>
        <v>42136.035405092596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6"/>
        <v>40.1</v>
      </c>
      <c r="S236" s="8">
        <f t="shared" si="17"/>
        <v>80.2</v>
      </c>
      <c r="T236" t="s">
        <v>8310</v>
      </c>
      <c r="U236" t="s">
        <v>8314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tr">
        <f t="shared" si="15"/>
        <v>failed</v>
      </c>
      <c r="H237" t="s">
        <v>8224</v>
      </c>
      <c r="I237" t="s">
        <v>8246</v>
      </c>
      <c r="J237">
        <v>1436478497</v>
      </c>
      <c r="K237" s="13">
        <f t="shared" si="18"/>
        <v>42194.908530092594</v>
      </c>
      <c r="L237" s="15">
        <v>1433886497</v>
      </c>
      <c r="M237" s="13">
        <f t="shared" si="19"/>
        <v>42164.908530092594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6"/>
        <v>0</v>
      </c>
      <c r="S237" s="8" t="e">
        <f t="shared" si="17"/>
        <v>#DIV/0!</v>
      </c>
      <c r="T237" t="s">
        <v>8310</v>
      </c>
      <c r="U237" t="s">
        <v>8314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tr">
        <f t="shared" si="15"/>
        <v>failed</v>
      </c>
      <c r="H238" t="s">
        <v>8224</v>
      </c>
      <c r="I238" t="s">
        <v>8246</v>
      </c>
      <c r="J238">
        <v>1451952000</v>
      </c>
      <c r="K238" s="13">
        <f t="shared" si="18"/>
        <v>42374</v>
      </c>
      <c r="L238" s="15">
        <v>1447380099</v>
      </c>
      <c r="M238" s="13">
        <f t="shared" si="19"/>
        <v>42321.08447916666</v>
      </c>
      <c r="N238" t="b">
        <v>0</v>
      </c>
      <c r="O238">
        <v>0</v>
      </c>
      <c r="P238" t="b">
        <v>0</v>
      </c>
      <c r="Q238" t="s">
        <v>8268</v>
      </c>
      <c r="R238" s="6">
        <f t="shared" si="16"/>
        <v>0</v>
      </c>
      <c r="S238" s="8" t="e">
        <f t="shared" si="17"/>
        <v>#DIV/0!</v>
      </c>
      <c r="T238" t="s">
        <v>8310</v>
      </c>
      <c r="U238" t="s">
        <v>8314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tr">
        <f t="shared" si="15"/>
        <v>failed</v>
      </c>
      <c r="H239" t="s">
        <v>8224</v>
      </c>
      <c r="I239" t="s">
        <v>8246</v>
      </c>
      <c r="J239">
        <v>1457445069</v>
      </c>
      <c r="K239" s="13">
        <f t="shared" si="18"/>
        <v>42437.577187499999</v>
      </c>
      <c r="L239" s="15">
        <v>1452261069</v>
      </c>
      <c r="M239" s="13">
        <f t="shared" si="19"/>
        <v>42377.577187499999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6"/>
        <v>0.33333333333333337</v>
      </c>
      <c r="S239" s="8">
        <f t="shared" si="17"/>
        <v>50</v>
      </c>
      <c r="T239" t="s">
        <v>8310</v>
      </c>
      <c r="U239" t="s">
        <v>8314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tr">
        <f t="shared" si="15"/>
        <v>failed</v>
      </c>
      <c r="H240" t="s">
        <v>8224</v>
      </c>
      <c r="I240" t="s">
        <v>8246</v>
      </c>
      <c r="J240">
        <v>1483088400</v>
      </c>
      <c r="K240" s="13">
        <f t="shared" si="18"/>
        <v>42734.375</v>
      </c>
      <c r="L240" s="15">
        <v>1481324760</v>
      </c>
      <c r="M240" s="13">
        <f t="shared" si="19"/>
        <v>42713.962499999994</v>
      </c>
      <c r="N240" t="b">
        <v>0</v>
      </c>
      <c r="O240">
        <v>0</v>
      </c>
      <c r="P240" t="b">
        <v>0</v>
      </c>
      <c r="Q240" t="s">
        <v>8268</v>
      </c>
      <c r="R240" s="6">
        <f t="shared" si="16"/>
        <v>0</v>
      </c>
      <c r="S240" s="8" t="e">
        <f t="shared" si="17"/>
        <v>#DIV/0!</v>
      </c>
      <c r="T240" t="s">
        <v>8310</v>
      </c>
      <c r="U240" t="s">
        <v>8314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tr">
        <f t="shared" si="15"/>
        <v>failed</v>
      </c>
      <c r="H241" t="s">
        <v>8226</v>
      </c>
      <c r="I241" t="s">
        <v>8248</v>
      </c>
      <c r="J241">
        <v>1446984000</v>
      </c>
      <c r="K241" s="13">
        <f t="shared" si="18"/>
        <v>42316.5</v>
      </c>
      <c r="L241" s="15">
        <v>1445308730</v>
      </c>
      <c r="M241" s="13">
        <f t="shared" si="19"/>
        <v>42297.110300925924</v>
      </c>
      <c r="N241" t="b">
        <v>0</v>
      </c>
      <c r="O241">
        <v>5</v>
      </c>
      <c r="P241" t="b">
        <v>0</v>
      </c>
      <c r="Q241" t="s">
        <v>8268</v>
      </c>
      <c r="R241" s="6">
        <f t="shared" si="16"/>
        <v>25</v>
      </c>
      <c r="S241" s="8">
        <f t="shared" si="17"/>
        <v>50</v>
      </c>
      <c r="T241" t="s">
        <v>8310</v>
      </c>
      <c r="U241" t="s">
        <v>8314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tr">
        <f t="shared" si="15"/>
        <v>successful</v>
      </c>
      <c r="H242" t="s">
        <v>8224</v>
      </c>
      <c r="I242" t="s">
        <v>8246</v>
      </c>
      <c r="J242">
        <v>1367773211</v>
      </c>
      <c r="K242" s="13">
        <f t="shared" si="18"/>
        <v>41399.708460648151</v>
      </c>
      <c r="L242" s="15">
        <v>1363885211</v>
      </c>
      <c r="M242" s="13">
        <f t="shared" si="19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6"/>
        <v>107.63413333333334</v>
      </c>
      <c r="S242" s="8">
        <f t="shared" si="17"/>
        <v>117.84759124087591</v>
      </c>
      <c r="T242" t="s">
        <v>8310</v>
      </c>
      <c r="U242" t="s">
        <v>8315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tr">
        <f t="shared" si="15"/>
        <v>successful</v>
      </c>
      <c r="H243" t="s">
        <v>8224</v>
      </c>
      <c r="I243" t="s">
        <v>8246</v>
      </c>
      <c r="J243">
        <v>1419180304</v>
      </c>
      <c r="K243" s="13">
        <f t="shared" si="18"/>
        <v>41994.697962962964</v>
      </c>
      <c r="L243" s="15">
        <v>1415292304</v>
      </c>
      <c r="M243" s="13">
        <f t="shared" si="19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6"/>
        <v>112.63736263736264</v>
      </c>
      <c r="S243" s="8">
        <f t="shared" si="17"/>
        <v>109.04255319148936</v>
      </c>
      <c r="T243" t="s">
        <v>8310</v>
      </c>
      <c r="U243" t="s">
        <v>8315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tr">
        <f t="shared" si="15"/>
        <v>successful</v>
      </c>
      <c r="H244" t="s">
        <v>8224</v>
      </c>
      <c r="I244" t="s">
        <v>8246</v>
      </c>
      <c r="J244">
        <v>1324381790</v>
      </c>
      <c r="K244" s="13">
        <f t="shared" si="18"/>
        <v>40897.492939814816</v>
      </c>
      <c r="L244" s="15">
        <v>1321357790</v>
      </c>
      <c r="M244" s="13">
        <f t="shared" si="19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6"/>
        <v>113.46153846153845</v>
      </c>
      <c r="S244" s="8">
        <f t="shared" si="17"/>
        <v>73.019801980198025</v>
      </c>
      <c r="T244" t="s">
        <v>8310</v>
      </c>
      <c r="U244" t="s">
        <v>8315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tr">
        <f t="shared" si="15"/>
        <v>successful</v>
      </c>
      <c r="H245" t="s">
        <v>8224</v>
      </c>
      <c r="I245" t="s">
        <v>8246</v>
      </c>
      <c r="J245">
        <v>1393031304</v>
      </c>
      <c r="K245" s="13">
        <f t="shared" si="18"/>
        <v>41692.047500000001</v>
      </c>
      <c r="L245" s="15">
        <v>1390439304</v>
      </c>
      <c r="M245" s="13">
        <f t="shared" si="19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6"/>
        <v>102.592</v>
      </c>
      <c r="S245" s="8">
        <f t="shared" si="17"/>
        <v>78.195121951219505</v>
      </c>
      <c r="T245" t="s">
        <v>8310</v>
      </c>
      <c r="U245" t="s">
        <v>8315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tr">
        <f t="shared" si="15"/>
        <v>successful</v>
      </c>
      <c r="H246" t="s">
        <v>8224</v>
      </c>
      <c r="I246" t="s">
        <v>8246</v>
      </c>
      <c r="J246">
        <v>1268723160</v>
      </c>
      <c r="K246" s="13">
        <f t="shared" si="18"/>
        <v>40253.29583333333</v>
      </c>
      <c r="L246" s="15">
        <v>1265269559</v>
      </c>
      <c r="M246" s="13">
        <f t="shared" si="19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6">
        <f t="shared" si="16"/>
        <v>113.75714285714287</v>
      </c>
      <c r="S246" s="8">
        <f t="shared" si="17"/>
        <v>47.398809523809526</v>
      </c>
      <c r="T246" t="s">
        <v>8310</v>
      </c>
      <c r="U246" t="s">
        <v>8315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tr">
        <f t="shared" si="15"/>
        <v>successful</v>
      </c>
      <c r="H247" t="s">
        <v>8224</v>
      </c>
      <c r="I247" t="s">
        <v>8246</v>
      </c>
      <c r="J247">
        <v>1345079785</v>
      </c>
      <c r="K247" s="13">
        <f t="shared" si="18"/>
        <v>41137.053067129629</v>
      </c>
      <c r="L247" s="15">
        <v>1342487785</v>
      </c>
      <c r="M247" s="13">
        <f t="shared" si="19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6"/>
        <v>103.71999999999998</v>
      </c>
      <c r="S247" s="8">
        <f t="shared" si="17"/>
        <v>54.020833333333336</v>
      </c>
      <c r="T247" t="s">
        <v>8310</v>
      </c>
      <c r="U247" t="s">
        <v>8315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tr">
        <f t="shared" si="15"/>
        <v>successful</v>
      </c>
      <c r="H248" t="s">
        <v>8224</v>
      </c>
      <c r="I248" t="s">
        <v>8246</v>
      </c>
      <c r="J248">
        <v>1292665405</v>
      </c>
      <c r="K248" s="13">
        <f t="shared" si="18"/>
        <v>40530.405150462961</v>
      </c>
      <c r="L248" s="15">
        <v>1288341805</v>
      </c>
      <c r="M248" s="13">
        <f t="shared" si="19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6">
        <f t="shared" si="16"/>
        <v>305.46000000000004</v>
      </c>
      <c r="S248" s="8">
        <f t="shared" si="17"/>
        <v>68.488789237668158</v>
      </c>
      <c r="T248" t="s">
        <v>8310</v>
      </c>
      <c r="U248" t="s">
        <v>8315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tr">
        <f t="shared" si="15"/>
        <v>successful</v>
      </c>
      <c r="H249" t="s">
        <v>8224</v>
      </c>
      <c r="I249" t="s">
        <v>8246</v>
      </c>
      <c r="J249">
        <v>1287200340</v>
      </c>
      <c r="K249" s="13">
        <f t="shared" si="18"/>
        <v>40467.152083333334</v>
      </c>
      <c r="L249" s="15">
        <v>1284042614</v>
      </c>
      <c r="M249" s="13">
        <f t="shared" si="19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6">
        <f t="shared" si="16"/>
        <v>134.1</v>
      </c>
      <c r="S249" s="8">
        <f t="shared" si="17"/>
        <v>108.14516129032258</v>
      </c>
      <c r="T249" t="s">
        <v>8310</v>
      </c>
      <c r="U249" t="s">
        <v>8315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tr">
        <f t="shared" si="15"/>
        <v>successful</v>
      </c>
      <c r="H250" t="s">
        <v>8224</v>
      </c>
      <c r="I250" t="s">
        <v>8246</v>
      </c>
      <c r="J250">
        <v>1325961309</v>
      </c>
      <c r="K250" s="13">
        <f t="shared" si="18"/>
        <v>40915.774409722224</v>
      </c>
      <c r="L250" s="15">
        <v>1322073309</v>
      </c>
      <c r="M250" s="13">
        <f t="shared" si="19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6"/>
        <v>101.33294117647058</v>
      </c>
      <c r="S250" s="8">
        <f t="shared" si="17"/>
        <v>589.95205479452056</v>
      </c>
      <c r="T250" t="s">
        <v>8310</v>
      </c>
      <c r="U250" t="s">
        <v>8315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tr">
        <f t="shared" si="15"/>
        <v>successful</v>
      </c>
      <c r="H251" t="s">
        <v>8224</v>
      </c>
      <c r="I251" t="s">
        <v>8246</v>
      </c>
      <c r="J251">
        <v>1282498800</v>
      </c>
      <c r="K251" s="13">
        <f t="shared" si="18"/>
        <v>40412.736111111109</v>
      </c>
      <c r="L251" s="15">
        <v>1275603020</v>
      </c>
      <c r="M251" s="13">
        <f t="shared" si="19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6">
        <f t="shared" si="16"/>
        <v>112.92</v>
      </c>
      <c r="S251" s="8">
        <f t="shared" si="17"/>
        <v>48.051063829787232</v>
      </c>
      <c r="T251" t="s">
        <v>8310</v>
      </c>
      <c r="U251" t="s">
        <v>8315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tr">
        <f t="shared" si="15"/>
        <v>successful</v>
      </c>
      <c r="H252" t="s">
        <v>8224</v>
      </c>
      <c r="I252" t="s">
        <v>8246</v>
      </c>
      <c r="J252">
        <v>1370525691</v>
      </c>
      <c r="K252" s="13">
        <f t="shared" si="18"/>
        <v>41431.565868055557</v>
      </c>
      <c r="L252" s="15">
        <v>1367933691</v>
      </c>
      <c r="M252" s="13">
        <f t="shared" si="19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6"/>
        <v>105.58333333333334</v>
      </c>
      <c r="S252" s="8">
        <f t="shared" si="17"/>
        <v>72.482837528604122</v>
      </c>
      <c r="T252" t="s">
        <v>8310</v>
      </c>
      <c r="U252" t="s">
        <v>8315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tr">
        <f t="shared" si="15"/>
        <v>successful</v>
      </c>
      <c r="H253" t="s">
        <v>8224</v>
      </c>
      <c r="I253" t="s">
        <v>8246</v>
      </c>
      <c r="J253">
        <v>1337194800</v>
      </c>
      <c r="K253" s="13">
        <f t="shared" si="18"/>
        <v>41045.791666666664</v>
      </c>
      <c r="L253" s="15">
        <v>1334429646</v>
      </c>
      <c r="M253" s="13">
        <f t="shared" si="19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6">
        <f t="shared" si="16"/>
        <v>125.57142857142858</v>
      </c>
      <c r="S253" s="8">
        <f t="shared" si="17"/>
        <v>57.077922077922075</v>
      </c>
      <c r="T253" t="s">
        <v>8310</v>
      </c>
      <c r="U253" t="s">
        <v>8315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tr">
        <f t="shared" si="15"/>
        <v>successful</v>
      </c>
      <c r="H254" t="s">
        <v>8224</v>
      </c>
      <c r="I254" t="s">
        <v>8246</v>
      </c>
      <c r="J254">
        <v>1275364740</v>
      </c>
      <c r="K254" s="13">
        <f t="shared" si="18"/>
        <v>40330.165972222225</v>
      </c>
      <c r="L254" s="15">
        <v>1269878058</v>
      </c>
      <c r="M254" s="13">
        <f t="shared" si="19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6">
        <f t="shared" si="16"/>
        <v>184.56</v>
      </c>
      <c r="S254" s="8">
        <f t="shared" si="17"/>
        <v>85.444444444444443</v>
      </c>
      <c r="T254" t="s">
        <v>8310</v>
      </c>
      <c r="U254" t="s">
        <v>8315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tr">
        <f t="shared" si="15"/>
        <v>successful</v>
      </c>
      <c r="H255" t="s">
        <v>8224</v>
      </c>
      <c r="I255" t="s">
        <v>8246</v>
      </c>
      <c r="J255">
        <v>1329320235</v>
      </c>
      <c r="K255" s="13">
        <f t="shared" si="18"/>
        <v>40954.650868055556</v>
      </c>
      <c r="L255" s="15">
        <v>1326728235</v>
      </c>
      <c r="M255" s="13">
        <f t="shared" si="19"/>
        <v>40924.650868055556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6"/>
        <v>100.73333333333335</v>
      </c>
      <c r="S255" s="8">
        <f t="shared" si="17"/>
        <v>215.85714285714286</v>
      </c>
      <c r="T255" t="s">
        <v>8310</v>
      </c>
      <c r="U255" t="s">
        <v>8315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tr">
        <f t="shared" si="15"/>
        <v>successful</v>
      </c>
      <c r="H256" t="s">
        <v>8224</v>
      </c>
      <c r="I256" t="s">
        <v>8246</v>
      </c>
      <c r="J256">
        <v>1445047200</v>
      </c>
      <c r="K256" s="13">
        <f t="shared" si="18"/>
        <v>42294.083333333328</v>
      </c>
      <c r="L256" s="15">
        <v>1442443910</v>
      </c>
      <c r="M256" s="13">
        <f t="shared" si="19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6">
        <f t="shared" si="16"/>
        <v>116.94725</v>
      </c>
      <c r="S256" s="8">
        <f t="shared" si="17"/>
        <v>89.38643312101911</v>
      </c>
      <c r="T256" t="s">
        <v>8310</v>
      </c>
      <c r="U256" t="s">
        <v>8315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tr">
        <f t="shared" si="15"/>
        <v>successful</v>
      </c>
      <c r="H257" t="s">
        <v>8224</v>
      </c>
      <c r="I257" t="s">
        <v>8246</v>
      </c>
      <c r="J257">
        <v>1300275482</v>
      </c>
      <c r="K257" s="13">
        <f t="shared" si="18"/>
        <v>40618.48474537037</v>
      </c>
      <c r="L257" s="15">
        <v>1297687082</v>
      </c>
      <c r="M257" s="13">
        <f t="shared" si="19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6">
        <f t="shared" si="16"/>
        <v>106.73325</v>
      </c>
      <c r="S257" s="8">
        <f t="shared" si="17"/>
        <v>45.418404255319146</v>
      </c>
      <c r="T257" t="s">
        <v>8310</v>
      </c>
      <c r="U257" t="s">
        <v>8315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tr">
        <f t="shared" ref="G258:G321" si="20">F258</f>
        <v>successful</v>
      </c>
      <c r="H258" t="s">
        <v>8224</v>
      </c>
      <c r="I258" t="s">
        <v>8246</v>
      </c>
      <c r="J258">
        <v>1363458467</v>
      </c>
      <c r="K258" s="13">
        <f t="shared" si="18"/>
        <v>41349.769293981481</v>
      </c>
      <c r="L258" s="15">
        <v>1360866467</v>
      </c>
      <c r="M258" s="13">
        <f t="shared" si="19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21">(E258/D258)*100</f>
        <v>139.1</v>
      </c>
      <c r="S258" s="8">
        <f t="shared" ref="S258:S321" si="22">E258/O258</f>
        <v>65.756363636363631</v>
      </c>
      <c r="T258" t="s">
        <v>8310</v>
      </c>
      <c r="U258" t="s">
        <v>8315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tr">
        <f t="shared" si="20"/>
        <v>successful</v>
      </c>
      <c r="H259" t="s">
        <v>8224</v>
      </c>
      <c r="I259" t="s">
        <v>8246</v>
      </c>
      <c r="J259">
        <v>1463670162</v>
      </c>
      <c r="K259" s="13">
        <f t="shared" ref="K259:K322" si="23">(((J259/60)/60)/24)+DATE(1970,1,1)</f>
        <v>42509.626875000002</v>
      </c>
      <c r="L259" s="15">
        <v>1461078162</v>
      </c>
      <c r="M259" s="13">
        <f t="shared" ref="M259:M322" si="24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21"/>
        <v>106.72648571428572</v>
      </c>
      <c r="S259" s="8">
        <f t="shared" si="22"/>
        <v>66.70405357142856</v>
      </c>
      <c r="T259" t="s">
        <v>8310</v>
      </c>
      <c r="U259" t="s">
        <v>8315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tr">
        <f t="shared" si="20"/>
        <v>successful</v>
      </c>
      <c r="H260" t="s">
        <v>8224</v>
      </c>
      <c r="I260" t="s">
        <v>8246</v>
      </c>
      <c r="J260">
        <v>1308359666</v>
      </c>
      <c r="K260" s="13">
        <f t="shared" si="23"/>
        <v>40712.051689814813</v>
      </c>
      <c r="L260" s="15">
        <v>1305767666</v>
      </c>
      <c r="M260" s="13">
        <f t="shared" si="24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21"/>
        <v>191.14</v>
      </c>
      <c r="S260" s="8">
        <f t="shared" si="22"/>
        <v>83.345930232558146</v>
      </c>
      <c r="T260" t="s">
        <v>8310</v>
      </c>
      <c r="U260" t="s">
        <v>8315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tr">
        <f t="shared" si="20"/>
        <v>successful</v>
      </c>
      <c r="H261" t="s">
        <v>8224</v>
      </c>
      <c r="I261" t="s">
        <v>8246</v>
      </c>
      <c r="J261">
        <v>1428514969</v>
      </c>
      <c r="K261" s="13">
        <f t="shared" si="23"/>
        <v>42102.738067129627</v>
      </c>
      <c r="L261" s="15">
        <v>1425922969</v>
      </c>
      <c r="M261" s="13">
        <f t="shared" si="24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21"/>
        <v>131.93789333333334</v>
      </c>
      <c r="S261" s="8">
        <f t="shared" si="22"/>
        <v>105.04609341825902</v>
      </c>
      <c r="T261" t="s">
        <v>8310</v>
      </c>
      <c r="U261" t="s">
        <v>8315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tr">
        <f t="shared" si="20"/>
        <v>successful</v>
      </c>
      <c r="H262" t="s">
        <v>8224</v>
      </c>
      <c r="I262" t="s">
        <v>8246</v>
      </c>
      <c r="J262">
        <v>1279360740</v>
      </c>
      <c r="K262" s="13">
        <f t="shared" si="23"/>
        <v>40376.415972222225</v>
      </c>
      <c r="L262" s="15">
        <v>1275415679</v>
      </c>
      <c r="M262" s="13">
        <f t="shared" si="24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6">
        <f t="shared" si="21"/>
        <v>106.4</v>
      </c>
      <c r="S262" s="8">
        <f t="shared" si="22"/>
        <v>120.90909090909091</v>
      </c>
      <c r="T262" t="s">
        <v>8310</v>
      </c>
      <c r="U262" t="s">
        <v>8315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tr">
        <f t="shared" si="20"/>
        <v>successful</v>
      </c>
      <c r="H263" t="s">
        <v>8224</v>
      </c>
      <c r="I263" t="s">
        <v>8246</v>
      </c>
      <c r="J263">
        <v>1339080900</v>
      </c>
      <c r="K263" s="13">
        <f t="shared" si="23"/>
        <v>41067.621527777781</v>
      </c>
      <c r="L263" s="15">
        <v>1334783704</v>
      </c>
      <c r="M263" s="13">
        <f t="shared" si="24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6">
        <f t="shared" si="21"/>
        <v>107.4</v>
      </c>
      <c r="S263" s="8">
        <f t="shared" si="22"/>
        <v>97.63636363636364</v>
      </c>
      <c r="T263" t="s">
        <v>8310</v>
      </c>
      <c r="U263" t="s">
        <v>8315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tr">
        <f t="shared" si="20"/>
        <v>successful</v>
      </c>
      <c r="H264" t="s">
        <v>8224</v>
      </c>
      <c r="I264" t="s">
        <v>8246</v>
      </c>
      <c r="J264">
        <v>1298699828</v>
      </c>
      <c r="K264" s="13">
        <f t="shared" si="23"/>
        <v>40600.24800925926</v>
      </c>
      <c r="L264" s="15">
        <v>1294811828</v>
      </c>
      <c r="M264" s="13">
        <f t="shared" si="24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21"/>
        <v>240</v>
      </c>
      <c r="S264" s="8">
        <f t="shared" si="22"/>
        <v>41.379310344827587</v>
      </c>
      <c r="T264" t="s">
        <v>8310</v>
      </c>
      <c r="U264" t="s">
        <v>8315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tr">
        <f t="shared" si="20"/>
        <v>successful</v>
      </c>
      <c r="H265" t="s">
        <v>8224</v>
      </c>
      <c r="I265" t="s">
        <v>8246</v>
      </c>
      <c r="J265">
        <v>1348786494</v>
      </c>
      <c r="K265" s="13">
        <f t="shared" si="23"/>
        <v>41179.954791666663</v>
      </c>
      <c r="L265" s="15">
        <v>1346194494</v>
      </c>
      <c r="M265" s="13">
        <f t="shared" si="24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21"/>
        <v>118.08108</v>
      </c>
      <c r="S265" s="8">
        <f t="shared" si="22"/>
        <v>30.654485981308412</v>
      </c>
      <c r="T265" t="s">
        <v>8310</v>
      </c>
      <c r="U265" t="s">
        <v>8315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tr">
        <f t="shared" si="20"/>
        <v>successful</v>
      </c>
      <c r="H266" t="s">
        <v>8224</v>
      </c>
      <c r="I266" t="s">
        <v>8246</v>
      </c>
      <c r="J266">
        <v>1336747995</v>
      </c>
      <c r="K266" s="13">
        <f t="shared" si="23"/>
        <v>41040.620312500003</v>
      </c>
      <c r="L266" s="15">
        <v>1334155995</v>
      </c>
      <c r="M266" s="13">
        <f t="shared" si="24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21"/>
        <v>118.19999999999999</v>
      </c>
      <c r="S266" s="8">
        <f t="shared" si="22"/>
        <v>64.945054945054949</v>
      </c>
      <c r="T266" t="s">
        <v>8310</v>
      </c>
      <c r="U266" t="s">
        <v>8315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tr">
        <f t="shared" si="20"/>
        <v>successful</v>
      </c>
      <c r="H267" t="s">
        <v>8224</v>
      </c>
      <c r="I267" t="s">
        <v>8246</v>
      </c>
      <c r="J267">
        <v>1273522560</v>
      </c>
      <c r="K267" s="13">
        <f t="shared" si="23"/>
        <v>40308.844444444447</v>
      </c>
      <c r="L267" s="15">
        <v>1269928430</v>
      </c>
      <c r="M267" s="13">
        <f t="shared" si="24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6">
        <f t="shared" si="21"/>
        <v>111.1</v>
      </c>
      <c r="S267" s="8">
        <f t="shared" si="22"/>
        <v>95.775862068965523</v>
      </c>
      <c r="T267" t="s">
        <v>8310</v>
      </c>
      <c r="U267" t="s">
        <v>8315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tr">
        <f t="shared" si="20"/>
        <v>successful</v>
      </c>
      <c r="H268" t="s">
        <v>8224</v>
      </c>
      <c r="I268" t="s">
        <v>8246</v>
      </c>
      <c r="J268">
        <v>1271994660</v>
      </c>
      <c r="K268" s="13">
        <f t="shared" si="23"/>
        <v>40291.160416666666</v>
      </c>
      <c r="L268" s="15">
        <v>1264565507</v>
      </c>
      <c r="M268" s="13">
        <f t="shared" si="24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6">
        <f t="shared" si="21"/>
        <v>145.5</v>
      </c>
      <c r="S268" s="8">
        <f t="shared" si="22"/>
        <v>40.416666666666664</v>
      </c>
      <c r="T268" t="s">
        <v>8310</v>
      </c>
      <c r="U268" t="s">
        <v>8315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tr">
        <f t="shared" si="20"/>
        <v>successful</v>
      </c>
      <c r="H269" t="s">
        <v>8225</v>
      </c>
      <c r="I269" t="s">
        <v>8247</v>
      </c>
      <c r="J269">
        <v>1403693499</v>
      </c>
      <c r="K269" s="13">
        <f t="shared" si="23"/>
        <v>41815.452534722222</v>
      </c>
      <c r="L269" s="15">
        <v>1401101499</v>
      </c>
      <c r="M269" s="13">
        <f t="shared" si="24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21"/>
        <v>131.62883248730967</v>
      </c>
      <c r="S269" s="8">
        <f t="shared" si="22"/>
        <v>78.578424242424248</v>
      </c>
      <c r="T269" t="s">
        <v>8310</v>
      </c>
      <c r="U269" t="s">
        <v>8315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tr">
        <f t="shared" si="20"/>
        <v>successful</v>
      </c>
      <c r="H270" t="s">
        <v>8224</v>
      </c>
      <c r="I270" t="s">
        <v>8246</v>
      </c>
      <c r="J270">
        <v>1320640778</v>
      </c>
      <c r="K270" s="13">
        <f t="shared" si="23"/>
        <v>40854.194189814814</v>
      </c>
      <c r="L270" s="15">
        <v>1316749178</v>
      </c>
      <c r="M270" s="13">
        <f t="shared" si="24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6">
        <f t="shared" si="21"/>
        <v>111.4</v>
      </c>
      <c r="S270" s="8">
        <f t="shared" si="22"/>
        <v>50.18018018018018</v>
      </c>
      <c r="T270" t="s">
        <v>8310</v>
      </c>
      <c r="U270" t="s">
        <v>8315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tr">
        <f t="shared" si="20"/>
        <v>successful</v>
      </c>
      <c r="H271" t="s">
        <v>8226</v>
      </c>
      <c r="I271" t="s">
        <v>8248</v>
      </c>
      <c r="J271">
        <v>1487738622</v>
      </c>
      <c r="K271" s="13">
        <f t="shared" si="23"/>
        <v>42788.197013888886</v>
      </c>
      <c r="L271" s="15">
        <v>1485146622</v>
      </c>
      <c r="M271" s="13">
        <f t="shared" si="24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21"/>
        <v>147.23376999999999</v>
      </c>
      <c r="S271" s="8">
        <f t="shared" si="22"/>
        <v>92.251735588972423</v>
      </c>
      <c r="T271" t="s">
        <v>8310</v>
      </c>
      <c r="U271" t="s">
        <v>8315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tr">
        <f t="shared" si="20"/>
        <v>successful</v>
      </c>
      <c r="H272" t="s">
        <v>8224</v>
      </c>
      <c r="I272" t="s">
        <v>8246</v>
      </c>
      <c r="J272">
        <v>1306296000</v>
      </c>
      <c r="K272" s="13">
        <f t="shared" si="23"/>
        <v>40688.166666666664</v>
      </c>
      <c r="L272" s="15">
        <v>1301950070</v>
      </c>
      <c r="M272" s="13">
        <f t="shared" si="24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6">
        <f t="shared" si="21"/>
        <v>152.60869565217391</v>
      </c>
      <c r="S272" s="8">
        <f t="shared" si="22"/>
        <v>57.540983606557376</v>
      </c>
      <c r="T272" t="s">
        <v>8310</v>
      </c>
      <c r="U272" t="s">
        <v>8315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tr">
        <f t="shared" si="20"/>
        <v>successful</v>
      </c>
      <c r="H273" t="s">
        <v>8224</v>
      </c>
      <c r="I273" t="s">
        <v>8246</v>
      </c>
      <c r="J273">
        <v>1388649600</v>
      </c>
      <c r="K273" s="13">
        <f t="shared" si="23"/>
        <v>41641.333333333336</v>
      </c>
      <c r="L273" s="15">
        <v>1386123861</v>
      </c>
      <c r="M273" s="13">
        <f t="shared" si="24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6">
        <f t="shared" si="21"/>
        <v>104.67999999999999</v>
      </c>
      <c r="S273" s="8">
        <f t="shared" si="22"/>
        <v>109.42160278745645</v>
      </c>
      <c r="T273" t="s">
        <v>8310</v>
      </c>
      <c r="U273" t="s">
        <v>8315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tr">
        <f t="shared" si="20"/>
        <v>successful</v>
      </c>
      <c r="H274" t="s">
        <v>8224</v>
      </c>
      <c r="I274" t="s">
        <v>8246</v>
      </c>
      <c r="J274">
        <v>1272480540</v>
      </c>
      <c r="K274" s="13">
        <f t="shared" si="23"/>
        <v>40296.78402777778</v>
      </c>
      <c r="L274" s="15">
        <v>1267220191</v>
      </c>
      <c r="M274" s="13">
        <f t="shared" si="24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6">
        <f t="shared" si="21"/>
        <v>177.43366666666668</v>
      </c>
      <c r="S274" s="8">
        <f t="shared" si="22"/>
        <v>81.892461538461546</v>
      </c>
      <c r="T274" t="s">
        <v>8310</v>
      </c>
      <c r="U274" t="s">
        <v>8315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tr">
        <f t="shared" si="20"/>
        <v>successful</v>
      </c>
      <c r="H275" t="s">
        <v>8224</v>
      </c>
      <c r="I275" t="s">
        <v>8246</v>
      </c>
      <c r="J275">
        <v>1309694266</v>
      </c>
      <c r="K275" s="13">
        <f t="shared" si="23"/>
        <v>40727.498449074075</v>
      </c>
      <c r="L275" s="15">
        <v>1307102266</v>
      </c>
      <c r="M275" s="13">
        <f t="shared" si="24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21"/>
        <v>107.7758</v>
      </c>
      <c r="S275" s="8">
        <f t="shared" si="22"/>
        <v>45.667711864406776</v>
      </c>
      <c r="T275" t="s">
        <v>8310</v>
      </c>
      <c r="U275" t="s">
        <v>8315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tr">
        <f t="shared" si="20"/>
        <v>successful</v>
      </c>
      <c r="H276" t="s">
        <v>8224</v>
      </c>
      <c r="I276" t="s">
        <v>8246</v>
      </c>
      <c r="J276">
        <v>1333609140</v>
      </c>
      <c r="K276" s="13">
        <f t="shared" si="23"/>
        <v>41004.290972222225</v>
      </c>
      <c r="L276" s="15">
        <v>1330638829</v>
      </c>
      <c r="M276" s="13">
        <f t="shared" si="24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6">
        <f t="shared" si="21"/>
        <v>156</v>
      </c>
      <c r="S276" s="8">
        <f t="shared" si="22"/>
        <v>55.221238938053098</v>
      </c>
      <c r="T276" t="s">
        <v>8310</v>
      </c>
      <c r="U276" t="s">
        <v>8315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tr">
        <f t="shared" si="20"/>
        <v>successful</v>
      </c>
      <c r="H277" t="s">
        <v>8224</v>
      </c>
      <c r="I277" t="s">
        <v>8246</v>
      </c>
      <c r="J277">
        <v>1352511966</v>
      </c>
      <c r="K277" s="13">
        <f t="shared" si="23"/>
        <v>41223.073680555557</v>
      </c>
      <c r="L277" s="15">
        <v>1349916366</v>
      </c>
      <c r="M277" s="13">
        <f t="shared" si="24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6">
        <f t="shared" si="21"/>
        <v>108.395</v>
      </c>
      <c r="S277" s="8">
        <f t="shared" si="22"/>
        <v>65.298192771084331</v>
      </c>
      <c r="T277" t="s">
        <v>8310</v>
      </c>
      <c r="U277" t="s">
        <v>8315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tr">
        <f t="shared" si="20"/>
        <v>successful</v>
      </c>
      <c r="H278" t="s">
        <v>8224</v>
      </c>
      <c r="I278" t="s">
        <v>8246</v>
      </c>
      <c r="J278">
        <v>1335574674</v>
      </c>
      <c r="K278" s="13">
        <f t="shared" si="23"/>
        <v>41027.040208333332</v>
      </c>
      <c r="L278" s="15">
        <v>1330394274</v>
      </c>
      <c r="M278" s="13">
        <f t="shared" si="24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6">
        <f t="shared" si="21"/>
        <v>147.6</v>
      </c>
      <c r="S278" s="8">
        <f t="shared" si="22"/>
        <v>95.225806451612897</v>
      </c>
      <c r="T278" t="s">
        <v>8310</v>
      </c>
      <c r="U278" t="s">
        <v>8315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tr">
        <f t="shared" si="20"/>
        <v>successful</v>
      </c>
      <c r="H279" t="s">
        <v>8224</v>
      </c>
      <c r="I279" t="s">
        <v>8246</v>
      </c>
      <c r="J279">
        <v>1432416219</v>
      </c>
      <c r="K279" s="13">
        <f t="shared" si="23"/>
        <v>42147.891423611116</v>
      </c>
      <c r="L279" s="15">
        <v>1429824219</v>
      </c>
      <c r="M279" s="13">
        <f t="shared" si="24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21"/>
        <v>110.38153846153847</v>
      </c>
      <c r="S279" s="8">
        <f t="shared" si="22"/>
        <v>75.444794952681391</v>
      </c>
      <c r="T279" t="s">
        <v>8310</v>
      </c>
      <c r="U279" t="s">
        <v>8315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tr">
        <f t="shared" si="20"/>
        <v>successful</v>
      </c>
      <c r="H280" t="s">
        <v>8224</v>
      </c>
      <c r="I280" t="s">
        <v>8246</v>
      </c>
      <c r="J280">
        <v>1350003539</v>
      </c>
      <c r="K280" s="13">
        <f t="shared" si="23"/>
        <v>41194.040960648148</v>
      </c>
      <c r="L280" s="15">
        <v>1347411539</v>
      </c>
      <c r="M280" s="13">
        <f t="shared" si="24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21"/>
        <v>150.34814814814814</v>
      </c>
      <c r="S280" s="8">
        <f t="shared" si="22"/>
        <v>97.816867469879512</v>
      </c>
      <c r="T280" t="s">
        <v>8310</v>
      </c>
      <c r="U280" t="s">
        <v>8315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tr">
        <f t="shared" si="20"/>
        <v>successful</v>
      </c>
      <c r="H281" t="s">
        <v>8224</v>
      </c>
      <c r="I281" t="s">
        <v>8246</v>
      </c>
      <c r="J281">
        <v>1488160860</v>
      </c>
      <c r="K281" s="13">
        <f t="shared" si="23"/>
        <v>42793.084027777775</v>
      </c>
      <c r="L281" s="15">
        <v>1485237096</v>
      </c>
      <c r="M281" s="13">
        <f t="shared" si="24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6">
        <f t="shared" si="21"/>
        <v>157.31829411764707</v>
      </c>
      <c r="S281" s="8">
        <f t="shared" si="22"/>
        <v>87.685606557377056</v>
      </c>
      <c r="T281" t="s">
        <v>8310</v>
      </c>
      <c r="U281" t="s">
        <v>8315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tr">
        <f t="shared" si="20"/>
        <v>successful</v>
      </c>
      <c r="H282" t="s">
        <v>8224</v>
      </c>
      <c r="I282" t="s">
        <v>8246</v>
      </c>
      <c r="J282">
        <v>1401459035</v>
      </c>
      <c r="K282" s="13">
        <f t="shared" si="23"/>
        <v>41789.590682870366</v>
      </c>
      <c r="L282" s="15">
        <v>1397571035</v>
      </c>
      <c r="M282" s="13">
        <f t="shared" si="24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21"/>
        <v>156.14400000000001</v>
      </c>
      <c r="S282" s="8">
        <f t="shared" si="22"/>
        <v>54.748948106591868</v>
      </c>
      <c r="T282" t="s">
        <v>8310</v>
      </c>
      <c r="U282" t="s">
        <v>8315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tr">
        <f t="shared" si="20"/>
        <v>successful</v>
      </c>
      <c r="H283" t="s">
        <v>8224</v>
      </c>
      <c r="I283" t="s">
        <v>8246</v>
      </c>
      <c r="J283">
        <v>1249932360</v>
      </c>
      <c r="K283" s="13">
        <f t="shared" si="23"/>
        <v>40035.80972222222</v>
      </c>
      <c r="L283" s="15">
        <v>1242532513</v>
      </c>
      <c r="M283" s="13">
        <f t="shared" si="24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6">
        <f t="shared" si="21"/>
        <v>120.58763636363636</v>
      </c>
      <c r="S283" s="8">
        <f t="shared" si="22"/>
        <v>83.953417721518989</v>
      </c>
      <c r="T283" t="s">
        <v>8310</v>
      </c>
      <c r="U283" t="s">
        <v>8315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tr">
        <f t="shared" si="20"/>
        <v>successful</v>
      </c>
      <c r="H284" t="s">
        <v>8224</v>
      </c>
      <c r="I284" t="s">
        <v>8246</v>
      </c>
      <c r="J284">
        <v>1266876000</v>
      </c>
      <c r="K284" s="13">
        <f t="shared" si="23"/>
        <v>40231.916666666664</v>
      </c>
      <c r="L284" s="15">
        <v>1263679492</v>
      </c>
      <c r="M284" s="13">
        <f t="shared" si="24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6">
        <f t="shared" si="21"/>
        <v>101.18888888888888</v>
      </c>
      <c r="S284" s="8">
        <f t="shared" si="22"/>
        <v>254.38547486033519</v>
      </c>
      <c r="T284" t="s">
        <v>8310</v>
      </c>
      <c r="U284" t="s">
        <v>8315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tr">
        <f t="shared" si="20"/>
        <v>successful</v>
      </c>
      <c r="H285" t="s">
        <v>8224</v>
      </c>
      <c r="I285" t="s">
        <v>8246</v>
      </c>
      <c r="J285">
        <v>1306904340</v>
      </c>
      <c r="K285" s="13">
        <f t="shared" si="23"/>
        <v>40695.207638888889</v>
      </c>
      <c r="L285" s="15">
        <v>1305219744</v>
      </c>
      <c r="M285" s="13">
        <f t="shared" si="24"/>
        <v>40675.71</v>
      </c>
      <c r="N285" t="b">
        <v>1</v>
      </c>
      <c r="O285">
        <v>202</v>
      </c>
      <c r="P285" t="b">
        <v>1</v>
      </c>
      <c r="Q285" t="s">
        <v>8269</v>
      </c>
      <c r="R285" s="6">
        <f t="shared" si="21"/>
        <v>114.27249999999999</v>
      </c>
      <c r="S285" s="8">
        <f t="shared" si="22"/>
        <v>101.8269801980198</v>
      </c>
      <c r="T285" t="s">
        <v>8310</v>
      </c>
      <c r="U285" t="s">
        <v>8315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tr">
        <f t="shared" si="20"/>
        <v>successful</v>
      </c>
      <c r="H286" t="s">
        <v>8224</v>
      </c>
      <c r="I286" t="s">
        <v>8246</v>
      </c>
      <c r="J286">
        <v>1327167780</v>
      </c>
      <c r="K286" s="13">
        <f t="shared" si="23"/>
        <v>40929.738194444442</v>
      </c>
      <c r="L286" s="15">
        <v>1325007780</v>
      </c>
      <c r="M286" s="13">
        <f t="shared" si="24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21"/>
        <v>104.62615</v>
      </c>
      <c r="S286" s="8">
        <f t="shared" si="22"/>
        <v>55.066394736842106</v>
      </c>
      <c r="T286" t="s">
        <v>8310</v>
      </c>
      <c r="U286" t="s">
        <v>8315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tr">
        <f t="shared" si="20"/>
        <v>successful</v>
      </c>
      <c r="H287" t="s">
        <v>8224</v>
      </c>
      <c r="I287" t="s">
        <v>8246</v>
      </c>
      <c r="J287">
        <v>1379614128</v>
      </c>
      <c r="K287" s="13">
        <f t="shared" si="23"/>
        <v>41536.756111111114</v>
      </c>
      <c r="L287" s="15">
        <v>1377022128</v>
      </c>
      <c r="M287" s="13">
        <f t="shared" si="24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21"/>
        <v>228.82507142857142</v>
      </c>
      <c r="S287" s="8">
        <f t="shared" si="22"/>
        <v>56.901438721136763</v>
      </c>
      <c r="T287" t="s">
        <v>8310</v>
      </c>
      <c r="U287" t="s">
        <v>8315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tr">
        <f t="shared" si="20"/>
        <v>successful</v>
      </c>
      <c r="H288" t="s">
        <v>8224</v>
      </c>
      <c r="I288" t="s">
        <v>8246</v>
      </c>
      <c r="J288">
        <v>1364236524</v>
      </c>
      <c r="K288" s="13">
        <f t="shared" si="23"/>
        <v>41358.774583333332</v>
      </c>
      <c r="L288" s="15">
        <v>1360352124</v>
      </c>
      <c r="M288" s="13">
        <f t="shared" si="24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6">
        <f t="shared" si="21"/>
        <v>109.15333333333332</v>
      </c>
      <c r="S288" s="8">
        <f t="shared" si="22"/>
        <v>121.28148148148148</v>
      </c>
      <c r="T288" t="s">
        <v>8310</v>
      </c>
      <c r="U288" t="s">
        <v>8315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tr">
        <f t="shared" si="20"/>
        <v>successful</v>
      </c>
      <c r="H289" t="s">
        <v>8224</v>
      </c>
      <c r="I289" t="s">
        <v>8246</v>
      </c>
      <c r="J289">
        <v>1351828800</v>
      </c>
      <c r="K289" s="13">
        <f t="shared" si="23"/>
        <v>41215.166666666664</v>
      </c>
      <c r="L289" s="15">
        <v>1349160018</v>
      </c>
      <c r="M289" s="13">
        <f t="shared" si="24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6">
        <f t="shared" si="21"/>
        <v>176.29999999999998</v>
      </c>
      <c r="S289" s="8">
        <f t="shared" si="22"/>
        <v>91.189655172413794</v>
      </c>
      <c r="T289" t="s">
        <v>8310</v>
      </c>
      <c r="U289" t="s">
        <v>8315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tr">
        <f t="shared" si="20"/>
        <v>successful</v>
      </c>
      <c r="H290" t="s">
        <v>8224</v>
      </c>
      <c r="I290" t="s">
        <v>8246</v>
      </c>
      <c r="J290">
        <v>1340683393</v>
      </c>
      <c r="K290" s="13">
        <f t="shared" si="23"/>
        <v>41086.168900462959</v>
      </c>
      <c r="L290" s="15">
        <v>1337659393</v>
      </c>
      <c r="M290" s="13">
        <f t="shared" si="24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21"/>
        <v>103.21061999999999</v>
      </c>
      <c r="S290" s="8">
        <f t="shared" si="22"/>
        <v>115.44812080536913</v>
      </c>
      <c r="T290" t="s">
        <v>8310</v>
      </c>
      <c r="U290" t="s">
        <v>8315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tr">
        <f t="shared" si="20"/>
        <v>successful</v>
      </c>
      <c r="H291" t="s">
        <v>8225</v>
      </c>
      <c r="I291" t="s">
        <v>8247</v>
      </c>
      <c r="J291">
        <v>1383389834</v>
      </c>
      <c r="K291" s="13">
        <f t="shared" si="23"/>
        <v>41580.456412037034</v>
      </c>
      <c r="L291" s="15">
        <v>1380797834</v>
      </c>
      <c r="M291" s="13">
        <f t="shared" si="24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21"/>
        <v>104.82000000000001</v>
      </c>
      <c r="S291" s="8">
        <f t="shared" si="22"/>
        <v>67.771551724137936</v>
      </c>
      <c r="T291" t="s">
        <v>8310</v>
      </c>
      <c r="U291" t="s">
        <v>8315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tr">
        <f t="shared" si="20"/>
        <v>successful</v>
      </c>
      <c r="H292" t="s">
        <v>8224</v>
      </c>
      <c r="I292" t="s">
        <v>8246</v>
      </c>
      <c r="J292">
        <v>1296633540</v>
      </c>
      <c r="K292" s="13">
        <f t="shared" si="23"/>
        <v>40576.332638888889</v>
      </c>
      <c r="L292" s="15">
        <v>1292316697</v>
      </c>
      <c r="M292" s="13">
        <f t="shared" si="24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6">
        <f t="shared" si="21"/>
        <v>106.68444444444445</v>
      </c>
      <c r="S292" s="8">
        <f t="shared" si="22"/>
        <v>28.576190476190476</v>
      </c>
      <c r="T292" t="s">
        <v>8310</v>
      </c>
      <c r="U292" t="s">
        <v>8315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tr">
        <f t="shared" si="20"/>
        <v>successful</v>
      </c>
      <c r="H293" t="s">
        <v>8224</v>
      </c>
      <c r="I293" t="s">
        <v>8246</v>
      </c>
      <c r="J293">
        <v>1367366460</v>
      </c>
      <c r="K293" s="13">
        <f t="shared" si="23"/>
        <v>41395.000694444447</v>
      </c>
      <c r="L293" s="15">
        <v>1365791246</v>
      </c>
      <c r="M293" s="13">
        <f t="shared" si="24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6">
        <f t="shared" si="21"/>
        <v>120.02</v>
      </c>
      <c r="S293" s="8">
        <f t="shared" si="22"/>
        <v>46.8828125</v>
      </c>
      <c r="T293" t="s">
        <v>8310</v>
      </c>
      <c r="U293" t="s">
        <v>8315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tr">
        <f t="shared" si="20"/>
        <v>successful</v>
      </c>
      <c r="H294" t="s">
        <v>8224</v>
      </c>
      <c r="I294" t="s">
        <v>8246</v>
      </c>
      <c r="J294">
        <v>1319860740</v>
      </c>
      <c r="K294" s="13">
        <f t="shared" si="23"/>
        <v>40845.165972222225</v>
      </c>
      <c r="L294" s="15">
        <v>1317064599</v>
      </c>
      <c r="M294" s="13">
        <f t="shared" si="24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6">
        <f t="shared" si="21"/>
        <v>101.50693333333334</v>
      </c>
      <c r="S294" s="8">
        <f t="shared" si="22"/>
        <v>154.42231237322514</v>
      </c>
      <c r="T294" t="s">
        <v>8310</v>
      </c>
      <c r="U294" t="s">
        <v>8315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tr">
        <f t="shared" si="20"/>
        <v>successful</v>
      </c>
      <c r="H295" t="s">
        <v>8224</v>
      </c>
      <c r="I295" t="s">
        <v>8246</v>
      </c>
      <c r="J295">
        <v>1398009714</v>
      </c>
      <c r="K295" s="13">
        <f t="shared" si="23"/>
        <v>41749.667986111112</v>
      </c>
      <c r="L295" s="15">
        <v>1395417714</v>
      </c>
      <c r="M295" s="13">
        <f t="shared" si="24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21"/>
        <v>101.38461538461539</v>
      </c>
      <c r="S295" s="8">
        <f t="shared" si="22"/>
        <v>201.22137404580153</v>
      </c>
      <c r="T295" t="s">
        <v>8310</v>
      </c>
      <c r="U295" t="s">
        <v>8315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tr">
        <f t="shared" si="20"/>
        <v>successful</v>
      </c>
      <c r="H296" t="s">
        <v>8224</v>
      </c>
      <c r="I296" t="s">
        <v>8246</v>
      </c>
      <c r="J296">
        <v>1279555200</v>
      </c>
      <c r="K296" s="13">
        <f t="shared" si="23"/>
        <v>40378.666666666664</v>
      </c>
      <c r="L296" s="15">
        <v>1276480894</v>
      </c>
      <c r="M296" s="13">
        <f t="shared" si="24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6">
        <f t="shared" si="21"/>
        <v>100</v>
      </c>
      <c r="S296" s="8">
        <f t="shared" si="22"/>
        <v>100</v>
      </c>
      <c r="T296" t="s">
        <v>8310</v>
      </c>
      <c r="U296" t="s">
        <v>8315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tr">
        <f t="shared" si="20"/>
        <v>successful</v>
      </c>
      <c r="H297" t="s">
        <v>8224</v>
      </c>
      <c r="I297" t="s">
        <v>8246</v>
      </c>
      <c r="J297">
        <v>1383264000</v>
      </c>
      <c r="K297" s="13">
        <f t="shared" si="23"/>
        <v>41579</v>
      </c>
      <c r="L297" s="15">
        <v>1378080409</v>
      </c>
      <c r="M297" s="13">
        <f t="shared" si="24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6">
        <f t="shared" si="21"/>
        <v>133.10911999999999</v>
      </c>
      <c r="S297" s="8">
        <f t="shared" si="22"/>
        <v>100.08204511278196</v>
      </c>
      <c r="T297" t="s">
        <v>8310</v>
      </c>
      <c r="U297" t="s">
        <v>8315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tr">
        <f t="shared" si="20"/>
        <v>successful</v>
      </c>
      <c r="H298" t="s">
        <v>8224</v>
      </c>
      <c r="I298" t="s">
        <v>8246</v>
      </c>
      <c r="J298">
        <v>1347017083</v>
      </c>
      <c r="K298" s="13">
        <f t="shared" si="23"/>
        <v>41159.475497685184</v>
      </c>
      <c r="L298" s="15">
        <v>1344857083</v>
      </c>
      <c r="M298" s="13">
        <f t="shared" si="24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21"/>
        <v>118.72620000000001</v>
      </c>
      <c r="S298" s="8">
        <f t="shared" si="22"/>
        <v>230.08953488372092</v>
      </c>
      <c r="T298" t="s">
        <v>8310</v>
      </c>
      <c r="U298" t="s">
        <v>8315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tr">
        <f t="shared" si="20"/>
        <v>successful</v>
      </c>
      <c r="H299" t="s">
        <v>8224</v>
      </c>
      <c r="I299" t="s">
        <v>8246</v>
      </c>
      <c r="J299">
        <v>1430452740</v>
      </c>
      <c r="K299" s="13">
        <f t="shared" si="23"/>
        <v>42125.165972222225</v>
      </c>
      <c r="L299" s="15">
        <v>1427390901</v>
      </c>
      <c r="M299" s="13">
        <f t="shared" si="24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6">
        <f t="shared" si="21"/>
        <v>100.64</v>
      </c>
      <c r="S299" s="8">
        <f t="shared" si="22"/>
        <v>141.74647887323943</v>
      </c>
      <c r="T299" t="s">
        <v>8310</v>
      </c>
      <c r="U299" t="s">
        <v>8315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tr">
        <f t="shared" si="20"/>
        <v>successful</v>
      </c>
      <c r="H300" t="s">
        <v>8224</v>
      </c>
      <c r="I300" t="s">
        <v>8246</v>
      </c>
      <c r="J300">
        <v>1399669200</v>
      </c>
      <c r="K300" s="13">
        <f t="shared" si="23"/>
        <v>41768.875</v>
      </c>
      <c r="L300" s="15">
        <v>1394536048</v>
      </c>
      <c r="M300" s="13">
        <f t="shared" si="24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6">
        <f t="shared" si="21"/>
        <v>108.93241269841269</v>
      </c>
      <c r="S300" s="8">
        <f t="shared" si="22"/>
        <v>56.344351395730705</v>
      </c>
      <c r="T300" t="s">
        <v>8310</v>
      </c>
      <c r="U300" t="s">
        <v>8315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tr">
        <f t="shared" si="20"/>
        <v>successful</v>
      </c>
      <c r="H301" t="s">
        <v>8224</v>
      </c>
      <c r="I301" t="s">
        <v>8246</v>
      </c>
      <c r="J301">
        <v>1289975060</v>
      </c>
      <c r="K301" s="13">
        <f t="shared" si="23"/>
        <v>40499.266898148147</v>
      </c>
      <c r="L301" s="15">
        <v>1287379460</v>
      </c>
      <c r="M301" s="13">
        <f t="shared" si="24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6">
        <f t="shared" si="21"/>
        <v>178.95250000000001</v>
      </c>
      <c r="S301" s="8">
        <f t="shared" si="22"/>
        <v>73.341188524590166</v>
      </c>
      <c r="T301" t="s">
        <v>8310</v>
      </c>
      <c r="U301" t="s">
        <v>8315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tr">
        <f t="shared" si="20"/>
        <v>successful</v>
      </c>
      <c r="H302" t="s">
        <v>8224</v>
      </c>
      <c r="I302" t="s">
        <v>8246</v>
      </c>
      <c r="J302">
        <v>1303686138</v>
      </c>
      <c r="K302" s="13">
        <f t="shared" si="23"/>
        <v>40657.959930555553</v>
      </c>
      <c r="L302" s="15">
        <v>1301007738</v>
      </c>
      <c r="M302" s="13">
        <f t="shared" si="24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21"/>
        <v>101.72264</v>
      </c>
      <c r="S302" s="8">
        <f t="shared" si="22"/>
        <v>85.337785234899329</v>
      </c>
      <c r="T302" t="s">
        <v>8310</v>
      </c>
      <c r="U302" t="s">
        <v>8315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tr">
        <f t="shared" si="20"/>
        <v>successful</v>
      </c>
      <c r="H303" t="s">
        <v>8224</v>
      </c>
      <c r="I303" t="s">
        <v>8246</v>
      </c>
      <c r="J303">
        <v>1363711335</v>
      </c>
      <c r="K303" s="13">
        <f t="shared" si="23"/>
        <v>41352.696006944447</v>
      </c>
      <c r="L303" s="15">
        <v>1360258935</v>
      </c>
      <c r="M303" s="13">
        <f t="shared" si="24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6">
        <f t="shared" si="21"/>
        <v>118.73499999999999</v>
      </c>
      <c r="S303" s="8">
        <f t="shared" si="22"/>
        <v>61.496215139442228</v>
      </c>
      <c r="T303" t="s">
        <v>8310</v>
      </c>
      <c r="U303" t="s">
        <v>8315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tr">
        <f t="shared" si="20"/>
        <v>successful</v>
      </c>
      <c r="H304" t="s">
        <v>8224</v>
      </c>
      <c r="I304" t="s">
        <v>8246</v>
      </c>
      <c r="J304">
        <v>1330115638</v>
      </c>
      <c r="K304" s="13">
        <f t="shared" si="23"/>
        <v>40963.856921296298</v>
      </c>
      <c r="L304" s="15">
        <v>1327523638</v>
      </c>
      <c r="M304" s="13">
        <f t="shared" si="24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21"/>
        <v>100.46</v>
      </c>
      <c r="S304" s="8">
        <f t="shared" si="22"/>
        <v>93.018518518518519</v>
      </c>
      <c r="T304" t="s">
        <v>8310</v>
      </c>
      <c r="U304" t="s">
        <v>8315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tr">
        <f t="shared" si="20"/>
        <v>successful</v>
      </c>
      <c r="H305" t="s">
        <v>8224</v>
      </c>
      <c r="I305" t="s">
        <v>8246</v>
      </c>
      <c r="J305">
        <v>1338601346</v>
      </c>
      <c r="K305" s="13">
        <f t="shared" si="23"/>
        <v>41062.071134259262</v>
      </c>
      <c r="L305" s="15">
        <v>1336009346</v>
      </c>
      <c r="M305" s="13">
        <f t="shared" si="24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21"/>
        <v>137.46666666666667</v>
      </c>
      <c r="S305" s="8">
        <f t="shared" si="22"/>
        <v>50.292682926829265</v>
      </c>
      <c r="T305" t="s">
        <v>8310</v>
      </c>
      <c r="U305" t="s">
        <v>8315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tr">
        <f t="shared" si="20"/>
        <v>successful</v>
      </c>
      <c r="H306" t="s">
        <v>8224</v>
      </c>
      <c r="I306" t="s">
        <v>8246</v>
      </c>
      <c r="J306">
        <v>1346464800</v>
      </c>
      <c r="K306" s="13">
        <f t="shared" si="23"/>
        <v>41153.083333333336</v>
      </c>
      <c r="L306" s="15">
        <v>1343096197</v>
      </c>
      <c r="M306" s="13">
        <f t="shared" si="24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6">
        <f t="shared" si="21"/>
        <v>231.64705882352939</v>
      </c>
      <c r="S306" s="8">
        <f t="shared" si="22"/>
        <v>106.43243243243244</v>
      </c>
      <c r="T306" t="s">
        <v>8310</v>
      </c>
      <c r="U306" t="s">
        <v>8315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tr">
        <f t="shared" si="20"/>
        <v>successful</v>
      </c>
      <c r="H307" t="s">
        <v>8224</v>
      </c>
      <c r="I307" t="s">
        <v>8246</v>
      </c>
      <c r="J307">
        <v>1331392049</v>
      </c>
      <c r="K307" s="13">
        <f t="shared" si="23"/>
        <v>40978.630196759259</v>
      </c>
      <c r="L307" s="15">
        <v>1328800049</v>
      </c>
      <c r="M307" s="13">
        <f t="shared" si="24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21"/>
        <v>130.33333333333331</v>
      </c>
      <c r="S307" s="8">
        <f t="shared" si="22"/>
        <v>51.719576719576722</v>
      </c>
      <c r="T307" t="s">
        <v>8310</v>
      </c>
      <c r="U307" t="s">
        <v>8315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tr">
        <f t="shared" si="20"/>
        <v>successful</v>
      </c>
      <c r="H308" t="s">
        <v>8224</v>
      </c>
      <c r="I308" t="s">
        <v>8246</v>
      </c>
      <c r="J308">
        <v>1363806333</v>
      </c>
      <c r="K308" s="13">
        <f t="shared" si="23"/>
        <v>41353.795520833337</v>
      </c>
      <c r="L308" s="15">
        <v>1362081933</v>
      </c>
      <c r="M308" s="13">
        <f t="shared" si="24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6">
        <f t="shared" si="21"/>
        <v>292.89999999999998</v>
      </c>
      <c r="S308" s="8">
        <f t="shared" si="22"/>
        <v>36.612499999999997</v>
      </c>
      <c r="T308" t="s">
        <v>8310</v>
      </c>
      <c r="U308" t="s">
        <v>8315</v>
      </c>
    </row>
    <row r="309" spans="1:21" x14ac:dyDescent="0.3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tr">
        <f t="shared" si="20"/>
        <v>successful</v>
      </c>
      <c r="H309" t="s">
        <v>8224</v>
      </c>
      <c r="I309" t="s">
        <v>8246</v>
      </c>
      <c r="J309">
        <v>1360276801</v>
      </c>
      <c r="K309" s="13">
        <f t="shared" si="23"/>
        <v>41312.944456018515</v>
      </c>
      <c r="L309" s="15">
        <v>1357684801</v>
      </c>
      <c r="M309" s="13">
        <f t="shared" si="24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21"/>
        <v>111.31818181818183</v>
      </c>
      <c r="S309" s="8">
        <f t="shared" si="22"/>
        <v>42.517361111111114</v>
      </c>
      <c r="T309" t="s">
        <v>8310</v>
      </c>
      <c r="U309" t="s">
        <v>8315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tr">
        <f t="shared" si="20"/>
        <v>successful</v>
      </c>
      <c r="H310" t="s">
        <v>8224</v>
      </c>
      <c r="I310" t="s">
        <v>8246</v>
      </c>
      <c r="J310">
        <v>1299775210</v>
      </c>
      <c r="K310" s="13">
        <f t="shared" si="23"/>
        <v>40612.694560185184</v>
      </c>
      <c r="L310" s="15">
        <v>1295887210</v>
      </c>
      <c r="M310" s="13">
        <f t="shared" si="24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21"/>
        <v>105.56666666666668</v>
      </c>
      <c r="S310" s="8">
        <f t="shared" si="22"/>
        <v>62.712871287128714</v>
      </c>
      <c r="T310" t="s">
        <v>8310</v>
      </c>
      <c r="U310" t="s">
        <v>8315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tr">
        <f t="shared" si="20"/>
        <v>successful</v>
      </c>
      <c r="H311" t="s">
        <v>8224</v>
      </c>
      <c r="I311" t="s">
        <v>8246</v>
      </c>
      <c r="J311">
        <v>1346695334</v>
      </c>
      <c r="K311" s="13">
        <f t="shared" si="23"/>
        <v>41155.751550925925</v>
      </c>
      <c r="L311" s="15">
        <v>1344880934</v>
      </c>
      <c r="M311" s="13">
        <f t="shared" si="24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21"/>
        <v>118.94444444444446</v>
      </c>
      <c r="S311" s="8">
        <f t="shared" si="22"/>
        <v>89.957983193277315</v>
      </c>
      <c r="T311" t="s">
        <v>8310</v>
      </c>
      <c r="U311" t="s">
        <v>8315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tr">
        <f t="shared" si="20"/>
        <v>successful</v>
      </c>
      <c r="H312" t="s">
        <v>8224</v>
      </c>
      <c r="I312" t="s">
        <v>8246</v>
      </c>
      <c r="J312">
        <v>1319076000</v>
      </c>
      <c r="K312" s="13">
        <f t="shared" si="23"/>
        <v>40836.083333333336</v>
      </c>
      <c r="L312" s="15">
        <v>1317788623</v>
      </c>
      <c r="M312" s="13">
        <f t="shared" si="24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6">
        <f t="shared" si="21"/>
        <v>104.129</v>
      </c>
      <c r="S312" s="8">
        <f t="shared" si="22"/>
        <v>28.924722222222222</v>
      </c>
      <c r="T312" t="s">
        <v>8310</v>
      </c>
      <c r="U312" t="s">
        <v>8315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tr">
        <f t="shared" si="20"/>
        <v>successful</v>
      </c>
      <c r="H313" t="s">
        <v>8224</v>
      </c>
      <c r="I313" t="s">
        <v>8246</v>
      </c>
      <c r="J313">
        <v>1325404740</v>
      </c>
      <c r="K313" s="13">
        <f t="shared" si="23"/>
        <v>40909.332638888889</v>
      </c>
      <c r="L313" s="15">
        <v>1321852592</v>
      </c>
      <c r="M313" s="13">
        <f t="shared" si="24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6">
        <f t="shared" si="21"/>
        <v>104.10165000000001</v>
      </c>
      <c r="S313" s="8">
        <f t="shared" si="22"/>
        <v>138.8022</v>
      </c>
      <c r="T313" t="s">
        <v>8310</v>
      </c>
      <c r="U313" t="s">
        <v>8315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tr">
        <f t="shared" si="20"/>
        <v>successful</v>
      </c>
      <c r="H314" t="s">
        <v>8224</v>
      </c>
      <c r="I314" t="s">
        <v>8246</v>
      </c>
      <c r="J314">
        <v>1365973432</v>
      </c>
      <c r="K314" s="13">
        <f t="shared" si="23"/>
        <v>41378.877685185187</v>
      </c>
      <c r="L314" s="15">
        <v>1363381432</v>
      </c>
      <c r="M314" s="13">
        <f t="shared" si="24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21"/>
        <v>111.87499999999999</v>
      </c>
      <c r="S314" s="8">
        <f t="shared" si="22"/>
        <v>61.301369863013697</v>
      </c>
      <c r="T314" t="s">
        <v>8310</v>
      </c>
      <c r="U314" t="s">
        <v>8315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tr">
        <f t="shared" si="20"/>
        <v>successful</v>
      </c>
      <c r="H315" t="s">
        <v>8224</v>
      </c>
      <c r="I315" t="s">
        <v>8246</v>
      </c>
      <c r="J315">
        <v>1281542340</v>
      </c>
      <c r="K315" s="13">
        <f t="shared" si="23"/>
        <v>40401.665972222225</v>
      </c>
      <c r="L315" s="15">
        <v>1277702894</v>
      </c>
      <c r="M315" s="13">
        <f t="shared" si="24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6">
        <f t="shared" si="21"/>
        <v>104.73529411764706</v>
      </c>
      <c r="S315" s="8">
        <f t="shared" si="22"/>
        <v>80.202702702702709</v>
      </c>
      <c r="T315" t="s">
        <v>8310</v>
      </c>
      <c r="U315" t="s">
        <v>8315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tr">
        <f t="shared" si="20"/>
        <v>successful</v>
      </c>
      <c r="H316" t="s">
        <v>8224</v>
      </c>
      <c r="I316" t="s">
        <v>8246</v>
      </c>
      <c r="J316">
        <v>1362167988</v>
      </c>
      <c r="K316" s="13">
        <f t="shared" si="23"/>
        <v>41334.833194444444</v>
      </c>
      <c r="L316" s="15">
        <v>1359575988</v>
      </c>
      <c r="M316" s="13">
        <f t="shared" si="24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21"/>
        <v>385.15000000000003</v>
      </c>
      <c r="S316" s="8">
        <f t="shared" si="22"/>
        <v>32.095833333333331</v>
      </c>
      <c r="T316" t="s">
        <v>8310</v>
      </c>
      <c r="U316" t="s">
        <v>8315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tr">
        <f t="shared" si="20"/>
        <v>successful</v>
      </c>
      <c r="H317" t="s">
        <v>8224</v>
      </c>
      <c r="I317" t="s">
        <v>8246</v>
      </c>
      <c r="J317">
        <v>1345660334</v>
      </c>
      <c r="K317" s="13">
        <f t="shared" si="23"/>
        <v>41143.77238425926</v>
      </c>
      <c r="L317" s="15">
        <v>1343068334</v>
      </c>
      <c r="M317" s="13">
        <f t="shared" si="24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21"/>
        <v>101.248</v>
      </c>
      <c r="S317" s="8">
        <f t="shared" si="22"/>
        <v>200.88888888888889</v>
      </c>
      <c r="T317" t="s">
        <v>8310</v>
      </c>
      <c r="U317" t="s">
        <v>8315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tr">
        <f t="shared" si="20"/>
        <v>successful</v>
      </c>
      <c r="H318" t="s">
        <v>8229</v>
      </c>
      <c r="I318" t="s">
        <v>8251</v>
      </c>
      <c r="J318">
        <v>1418273940</v>
      </c>
      <c r="K318" s="13">
        <f t="shared" si="23"/>
        <v>41984.207638888889</v>
      </c>
      <c r="L318" s="15">
        <v>1415398197</v>
      </c>
      <c r="M318" s="13">
        <f t="shared" si="24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6">
        <f t="shared" si="21"/>
        <v>113.77333333333333</v>
      </c>
      <c r="S318" s="8">
        <f t="shared" si="22"/>
        <v>108.01265822784811</v>
      </c>
      <c r="T318" t="s">
        <v>8310</v>
      </c>
      <c r="U318" t="s">
        <v>8315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tr">
        <f t="shared" si="20"/>
        <v>successful</v>
      </c>
      <c r="H319" t="s">
        <v>8224</v>
      </c>
      <c r="I319" t="s">
        <v>8246</v>
      </c>
      <c r="J319">
        <v>1386778483</v>
      </c>
      <c r="K319" s="13">
        <f t="shared" si="23"/>
        <v>41619.676886574074</v>
      </c>
      <c r="L319" s="15">
        <v>1384186483</v>
      </c>
      <c r="M319" s="13">
        <f t="shared" si="24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21"/>
        <v>100.80333333333333</v>
      </c>
      <c r="S319" s="8">
        <f t="shared" si="22"/>
        <v>95.699367088607602</v>
      </c>
      <c r="T319" t="s">
        <v>8310</v>
      </c>
      <c r="U319" t="s">
        <v>8315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tr">
        <f t="shared" si="20"/>
        <v>successful</v>
      </c>
      <c r="H320" t="s">
        <v>8224</v>
      </c>
      <c r="I320" t="s">
        <v>8246</v>
      </c>
      <c r="J320">
        <v>1364342151</v>
      </c>
      <c r="K320" s="13">
        <f t="shared" si="23"/>
        <v>41359.997118055559</v>
      </c>
      <c r="L320" s="15">
        <v>1361753751</v>
      </c>
      <c r="M320" s="13">
        <f t="shared" si="24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6">
        <f t="shared" si="21"/>
        <v>283.32</v>
      </c>
      <c r="S320" s="8">
        <f t="shared" si="22"/>
        <v>49.880281690140848</v>
      </c>
      <c r="T320" t="s">
        <v>8310</v>
      </c>
      <c r="U320" t="s">
        <v>8315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tr">
        <f t="shared" si="20"/>
        <v>successful</v>
      </c>
      <c r="H321" t="s">
        <v>8224</v>
      </c>
      <c r="I321" t="s">
        <v>8246</v>
      </c>
      <c r="J321">
        <v>1265097540</v>
      </c>
      <c r="K321" s="13">
        <f t="shared" si="23"/>
        <v>40211.332638888889</v>
      </c>
      <c r="L321" s="15">
        <v>1257538029</v>
      </c>
      <c r="M321" s="13">
        <f t="shared" si="24"/>
        <v>40123.83829861111</v>
      </c>
      <c r="N321" t="b">
        <v>1</v>
      </c>
      <c r="O321">
        <v>51</v>
      </c>
      <c r="P321" t="b">
        <v>1</v>
      </c>
      <c r="Q321" t="s">
        <v>8269</v>
      </c>
      <c r="R321" s="6">
        <f t="shared" si="21"/>
        <v>112.68</v>
      </c>
      <c r="S321" s="8">
        <f t="shared" si="22"/>
        <v>110.47058823529412</v>
      </c>
      <c r="T321" t="s">
        <v>8310</v>
      </c>
      <c r="U321" t="s">
        <v>8315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tr">
        <f t="shared" ref="G322:G385" si="25">F322</f>
        <v>successful</v>
      </c>
      <c r="H322" t="s">
        <v>8225</v>
      </c>
      <c r="I322" t="s">
        <v>8247</v>
      </c>
      <c r="J322">
        <v>1450825200</v>
      </c>
      <c r="K322" s="13">
        <f t="shared" si="23"/>
        <v>42360.958333333328</v>
      </c>
      <c r="L322" s="15">
        <v>1448284433</v>
      </c>
      <c r="M322" s="13">
        <f t="shared" si="24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6">(E322/D322)*100</f>
        <v>106.58000000000001</v>
      </c>
      <c r="S322" s="8">
        <f t="shared" ref="S322:S385" si="27">E322/O322</f>
        <v>134.91139240506328</v>
      </c>
      <c r="T322" t="s">
        <v>8310</v>
      </c>
      <c r="U322" t="s">
        <v>8315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tr">
        <f t="shared" si="25"/>
        <v>successful</v>
      </c>
      <c r="H323" t="s">
        <v>8236</v>
      </c>
      <c r="I323" t="s">
        <v>8249</v>
      </c>
      <c r="J323">
        <v>1478605386</v>
      </c>
      <c r="K323" s="13">
        <f t="shared" ref="K323:K386" si="28">(((J323/60)/60)/24)+DATE(1970,1,1)</f>
        <v>42682.488263888896</v>
      </c>
      <c r="L323" s="15">
        <v>1475577786</v>
      </c>
      <c r="M323" s="13">
        <f t="shared" ref="M323:M386" si="29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6">
        <f t="shared" si="26"/>
        <v>102.66285714285715</v>
      </c>
      <c r="S323" s="8">
        <f t="shared" si="27"/>
        <v>106.62314540059347</v>
      </c>
      <c r="T323" t="s">
        <v>8310</v>
      </c>
      <c r="U323" t="s">
        <v>8315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tr">
        <f t="shared" si="25"/>
        <v>successful</v>
      </c>
      <c r="H324" t="s">
        <v>8224</v>
      </c>
      <c r="I324" t="s">
        <v>8246</v>
      </c>
      <c r="J324">
        <v>1463146848</v>
      </c>
      <c r="K324" s="13">
        <f t="shared" si="28"/>
        <v>42503.57</v>
      </c>
      <c r="L324" s="15">
        <v>1460554848</v>
      </c>
      <c r="M324" s="13">
        <f t="shared" si="29"/>
        <v>42473.57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26"/>
        <v>107.91200000000001</v>
      </c>
      <c r="S324" s="8">
        <f t="shared" si="27"/>
        <v>145.04301075268816</v>
      </c>
      <c r="T324" t="s">
        <v>8310</v>
      </c>
      <c r="U324" t="s">
        <v>8315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tr">
        <f t="shared" si="25"/>
        <v>successful</v>
      </c>
      <c r="H325" t="s">
        <v>8224</v>
      </c>
      <c r="I325" t="s">
        <v>8246</v>
      </c>
      <c r="J325">
        <v>1482307140</v>
      </c>
      <c r="K325" s="13">
        <f t="shared" si="28"/>
        <v>42725.332638888889</v>
      </c>
      <c r="L325" s="15">
        <v>1479886966</v>
      </c>
      <c r="M325" s="13">
        <f t="shared" si="29"/>
        <v>42697.32136574074</v>
      </c>
      <c r="N325" t="b">
        <v>1</v>
      </c>
      <c r="O325">
        <v>58</v>
      </c>
      <c r="P325" t="b">
        <v>1</v>
      </c>
      <c r="Q325" t="s">
        <v>8269</v>
      </c>
      <c r="R325" s="6">
        <f t="shared" si="26"/>
        <v>123.07407407407408</v>
      </c>
      <c r="S325" s="8">
        <f t="shared" si="27"/>
        <v>114.58620689655173</v>
      </c>
      <c r="T325" t="s">
        <v>8310</v>
      </c>
      <c r="U325" t="s">
        <v>8315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tr">
        <f t="shared" si="25"/>
        <v>successful</v>
      </c>
      <c r="H326" t="s">
        <v>8224</v>
      </c>
      <c r="I326" t="s">
        <v>8246</v>
      </c>
      <c r="J326">
        <v>1438441308</v>
      </c>
      <c r="K326" s="13">
        <f t="shared" si="28"/>
        <v>42217.626250000001</v>
      </c>
      <c r="L326" s="15">
        <v>1435590108</v>
      </c>
      <c r="M326" s="13">
        <f t="shared" si="29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6"/>
        <v>101.6</v>
      </c>
      <c r="S326" s="8">
        <f t="shared" si="27"/>
        <v>105.3170731707317</v>
      </c>
      <c r="T326" t="s">
        <v>8310</v>
      </c>
      <c r="U326" t="s">
        <v>8315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tr">
        <f t="shared" si="25"/>
        <v>successful</v>
      </c>
      <c r="H327" t="s">
        <v>8224</v>
      </c>
      <c r="I327" t="s">
        <v>8246</v>
      </c>
      <c r="J327">
        <v>1482208233</v>
      </c>
      <c r="K327" s="13">
        <f t="shared" si="28"/>
        <v>42724.187881944439</v>
      </c>
      <c r="L327" s="15">
        <v>1479184233</v>
      </c>
      <c r="M327" s="13">
        <f t="shared" si="29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6"/>
        <v>104.396</v>
      </c>
      <c r="S327" s="8">
        <f t="shared" si="27"/>
        <v>70.921195652173907</v>
      </c>
      <c r="T327" t="s">
        <v>8310</v>
      </c>
      <c r="U327" t="s">
        <v>8315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tr">
        <f t="shared" si="25"/>
        <v>successful</v>
      </c>
      <c r="H328" t="s">
        <v>8224</v>
      </c>
      <c r="I328" t="s">
        <v>8246</v>
      </c>
      <c r="J328">
        <v>1489532220</v>
      </c>
      <c r="K328" s="13">
        <f t="shared" si="28"/>
        <v>42808.956250000003</v>
      </c>
      <c r="L328" s="15">
        <v>1486625606</v>
      </c>
      <c r="M328" s="13">
        <f t="shared" si="29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6"/>
        <v>112.92973333333333</v>
      </c>
      <c r="S328" s="8">
        <f t="shared" si="27"/>
        <v>147.17167680278018</v>
      </c>
      <c r="T328" t="s">
        <v>8310</v>
      </c>
      <c r="U328" t="s">
        <v>8315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tr">
        <f t="shared" si="25"/>
        <v>successful</v>
      </c>
      <c r="H329" t="s">
        <v>8224</v>
      </c>
      <c r="I329" t="s">
        <v>8246</v>
      </c>
      <c r="J329">
        <v>1427011200</v>
      </c>
      <c r="K329" s="13">
        <f t="shared" si="28"/>
        <v>42085.333333333328</v>
      </c>
      <c r="L329" s="15">
        <v>1424669929</v>
      </c>
      <c r="M329" s="13">
        <f t="shared" si="29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6">
        <f t="shared" si="26"/>
        <v>136.4</v>
      </c>
      <c r="S329" s="8">
        <f t="shared" si="27"/>
        <v>160.47058823529412</v>
      </c>
      <c r="T329" t="s">
        <v>8310</v>
      </c>
      <c r="U329" t="s">
        <v>8315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tr">
        <f t="shared" si="25"/>
        <v>successful</v>
      </c>
      <c r="H330" t="s">
        <v>8224</v>
      </c>
      <c r="I330" t="s">
        <v>8246</v>
      </c>
      <c r="J330">
        <v>1446350400</v>
      </c>
      <c r="K330" s="13">
        <f t="shared" si="28"/>
        <v>42309.166666666672</v>
      </c>
      <c r="L330" s="15">
        <v>1443739388</v>
      </c>
      <c r="M330" s="13">
        <f t="shared" si="29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6">
        <f t="shared" si="26"/>
        <v>103.61439999999999</v>
      </c>
      <c r="S330" s="8">
        <f t="shared" si="27"/>
        <v>156.04578313253012</v>
      </c>
      <c r="T330" t="s">
        <v>8310</v>
      </c>
      <c r="U330" t="s">
        <v>8315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tr">
        <f t="shared" si="25"/>
        <v>successful</v>
      </c>
      <c r="H331" t="s">
        <v>8224</v>
      </c>
      <c r="I331" t="s">
        <v>8246</v>
      </c>
      <c r="J331">
        <v>1446868800</v>
      </c>
      <c r="K331" s="13">
        <f t="shared" si="28"/>
        <v>42315.166666666672</v>
      </c>
      <c r="L331" s="15">
        <v>1444821127</v>
      </c>
      <c r="M331" s="13">
        <f t="shared" si="29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6">
        <f t="shared" si="26"/>
        <v>105.5</v>
      </c>
      <c r="S331" s="8">
        <f t="shared" si="27"/>
        <v>63.17365269461078</v>
      </c>
      <c r="T331" t="s">
        <v>8310</v>
      </c>
      <c r="U331" t="s">
        <v>8315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tr">
        <f t="shared" si="25"/>
        <v>successful</v>
      </c>
      <c r="H332" t="s">
        <v>8224</v>
      </c>
      <c r="I332" t="s">
        <v>8246</v>
      </c>
      <c r="J332">
        <v>1368763140</v>
      </c>
      <c r="K332" s="13">
        <f t="shared" si="28"/>
        <v>41411.165972222225</v>
      </c>
      <c r="L332" s="15">
        <v>1366028563</v>
      </c>
      <c r="M332" s="13">
        <f t="shared" si="29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6">
        <f t="shared" si="26"/>
        <v>101.82857142857142</v>
      </c>
      <c r="S332" s="8">
        <f t="shared" si="27"/>
        <v>104.82352941176471</v>
      </c>
      <c r="T332" t="s">
        <v>8310</v>
      </c>
      <c r="U332" t="s">
        <v>8315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tr">
        <f t="shared" si="25"/>
        <v>successful</v>
      </c>
      <c r="H333" t="s">
        <v>8224</v>
      </c>
      <c r="I333" t="s">
        <v>8246</v>
      </c>
      <c r="J333">
        <v>1466171834</v>
      </c>
      <c r="K333" s="13">
        <f t="shared" si="28"/>
        <v>42538.581412037034</v>
      </c>
      <c r="L333" s="15">
        <v>1463493434</v>
      </c>
      <c r="M333" s="13">
        <f t="shared" si="29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6"/>
        <v>106.60499999999999</v>
      </c>
      <c r="S333" s="8">
        <f t="shared" si="27"/>
        <v>97.356164383561648</v>
      </c>
      <c r="T333" t="s">
        <v>8310</v>
      </c>
      <c r="U333" t="s">
        <v>8315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tr">
        <f t="shared" si="25"/>
        <v>successful</v>
      </c>
      <c r="H334" t="s">
        <v>8224</v>
      </c>
      <c r="I334" t="s">
        <v>8246</v>
      </c>
      <c r="J334">
        <v>1446019200</v>
      </c>
      <c r="K334" s="13">
        <f t="shared" si="28"/>
        <v>42305.333333333328</v>
      </c>
      <c r="L334" s="15">
        <v>1442420377</v>
      </c>
      <c r="M334" s="13">
        <f t="shared" si="29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6">
        <f t="shared" si="26"/>
        <v>113.015</v>
      </c>
      <c r="S334" s="8">
        <f t="shared" si="27"/>
        <v>203.63063063063063</v>
      </c>
      <c r="T334" t="s">
        <v>8310</v>
      </c>
      <c r="U334" t="s">
        <v>8315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tr">
        <f t="shared" si="25"/>
        <v>successful</v>
      </c>
      <c r="H335" t="s">
        <v>8224</v>
      </c>
      <c r="I335" t="s">
        <v>8246</v>
      </c>
      <c r="J335">
        <v>1460038591</v>
      </c>
      <c r="K335" s="13">
        <f t="shared" si="28"/>
        <v>42467.59480324074</v>
      </c>
      <c r="L335" s="15">
        <v>1457450191</v>
      </c>
      <c r="M335" s="13">
        <f t="shared" si="29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6"/>
        <v>125.22750000000001</v>
      </c>
      <c r="S335" s="8">
        <f t="shared" si="27"/>
        <v>188.31203007518798</v>
      </c>
      <c r="T335" t="s">
        <v>8310</v>
      </c>
      <c r="U335" t="s">
        <v>8315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tr">
        <f t="shared" si="25"/>
        <v>successful</v>
      </c>
      <c r="H336" t="s">
        <v>8224</v>
      </c>
      <c r="I336" t="s">
        <v>8246</v>
      </c>
      <c r="J336">
        <v>1431716400</v>
      </c>
      <c r="K336" s="13">
        <f t="shared" si="28"/>
        <v>42139.791666666672</v>
      </c>
      <c r="L336" s="15">
        <v>1428423757</v>
      </c>
      <c r="M336" s="13">
        <f t="shared" si="29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6">
        <f t="shared" si="26"/>
        <v>101.19</v>
      </c>
      <c r="S336" s="8">
        <f t="shared" si="27"/>
        <v>146.65217391304347</v>
      </c>
      <c r="T336" t="s">
        <v>8310</v>
      </c>
      <c r="U336" t="s">
        <v>8315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tr">
        <f t="shared" si="25"/>
        <v>successful</v>
      </c>
      <c r="H337" t="s">
        <v>8224</v>
      </c>
      <c r="I337" t="s">
        <v>8246</v>
      </c>
      <c r="J337">
        <v>1431122400</v>
      </c>
      <c r="K337" s="13">
        <f t="shared" si="28"/>
        <v>42132.916666666672</v>
      </c>
      <c r="L337" s="15">
        <v>1428428515</v>
      </c>
      <c r="M337" s="13">
        <f t="shared" si="29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6">
        <f t="shared" si="26"/>
        <v>102.76470588235294</v>
      </c>
      <c r="S337" s="8">
        <f t="shared" si="27"/>
        <v>109.1875</v>
      </c>
      <c r="T337" t="s">
        <v>8310</v>
      </c>
      <c r="U337" t="s">
        <v>8315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tr">
        <f t="shared" si="25"/>
        <v>successful</v>
      </c>
      <c r="H338" t="s">
        <v>8224</v>
      </c>
      <c r="I338" t="s">
        <v>8246</v>
      </c>
      <c r="J338">
        <v>1447427918</v>
      </c>
      <c r="K338" s="13">
        <f t="shared" si="28"/>
        <v>42321.637939814813</v>
      </c>
      <c r="L338" s="15">
        <v>1444832318</v>
      </c>
      <c r="M338" s="13">
        <f t="shared" si="29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6">
        <f t="shared" si="26"/>
        <v>116.83911999999998</v>
      </c>
      <c r="S338" s="8">
        <f t="shared" si="27"/>
        <v>59.249046653144013</v>
      </c>
      <c r="T338" t="s">
        <v>8310</v>
      </c>
      <c r="U338" t="s">
        <v>8315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tr">
        <f t="shared" si="25"/>
        <v>successful</v>
      </c>
      <c r="H339" t="s">
        <v>8224</v>
      </c>
      <c r="I339" t="s">
        <v>8246</v>
      </c>
      <c r="J339">
        <v>1426298708</v>
      </c>
      <c r="K339" s="13">
        <f t="shared" si="28"/>
        <v>42077.086898148147</v>
      </c>
      <c r="L339" s="15">
        <v>1423710308</v>
      </c>
      <c r="M339" s="13">
        <f t="shared" si="29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6">
        <f t="shared" si="26"/>
        <v>101.16833333333335</v>
      </c>
      <c r="S339" s="8">
        <f t="shared" si="27"/>
        <v>97.904838709677421</v>
      </c>
      <c r="T339" t="s">
        <v>8310</v>
      </c>
      <c r="U339" t="s">
        <v>8315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tr">
        <f t="shared" si="25"/>
        <v>successful</v>
      </c>
      <c r="H340" t="s">
        <v>8224</v>
      </c>
      <c r="I340" t="s">
        <v>8246</v>
      </c>
      <c r="J340">
        <v>1472864400</v>
      </c>
      <c r="K340" s="13">
        <f t="shared" si="28"/>
        <v>42616.041666666672</v>
      </c>
      <c r="L340" s="15">
        <v>1468001290</v>
      </c>
      <c r="M340" s="13">
        <f t="shared" si="29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6">
        <f t="shared" si="26"/>
        <v>110.13360000000002</v>
      </c>
      <c r="S340" s="8">
        <f t="shared" si="27"/>
        <v>70.000169491525426</v>
      </c>
      <c r="T340" t="s">
        <v>8310</v>
      </c>
      <c r="U340" t="s">
        <v>8315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tr">
        <f t="shared" si="25"/>
        <v>successful</v>
      </c>
      <c r="H341" t="s">
        <v>8224</v>
      </c>
      <c r="I341" t="s">
        <v>8246</v>
      </c>
      <c r="J341">
        <v>1430331268</v>
      </c>
      <c r="K341" s="13">
        <f t="shared" si="28"/>
        <v>42123.760046296295</v>
      </c>
      <c r="L341" s="15">
        <v>1427739268</v>
      </c>
      <c r="M341" s="13">
        <f t="shared" si="29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6"/>
        <v>108.08333333333333</v>
      </c>
      <c r="S341" s="8">
        <f t="shared" si="27"/>
        <v>72.865168539325836</v>
      </c>
      <c r="T341" t="s">
        <v>8310</v>
      </c>
      <c r="U341" t="s">
        <v>8315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tr">
        <f t="shared" si="25"/>
        <v>successful</v>
      </c>
      <c r="H342" t="s">
        <v>8224</v>
      </c>
      <c r="I342" t="s">
        <v>8246</v>
      </c>
      <c r="J342">
        <v>1489006800</v>
      </c>
      <c r="K342" s="13">
        <f t="shared" si="28"/>
        <v>42802.875</v>
      </c>
      <c r="L342" s="15">
        <v>1486397007</v>
      </c>
      <c r="M342" s="13">
        <f t="shared" si="29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6"/>
        <v>125.02285714285715</v>
      </c>
      <c r="S342" s="8">
        <f t="shared" si="27"/>
        <v>146.34782608695653</v>
      </c>
      <c r="T342" t="s">
        <v>8310</v>
      </c>
      <c r="U342" t="s">
        <v>8315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tr">
        <f t="shared" si="25"/>
        <v>successful</v>
      </c>
      <c r="H343" t="s">
        <v>8224</v>
      </c>
      <c r="I343" t="s">
        <v>8246</v>
      </c>
      <c r="J343">
        <v>1412135940</v>
      </c>
      <c r="K343" s="13">
        <f t="shared" si="28"/>
        <v>41913.165972222225</v>
      </c>
      <c r="L343" s="15">
        <v>1410555998</v>
      </c>
      <c r="M343" s="13">
        <f t="shared" si="29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6">
        <f t="shared" si="26"/>
        <v>106.71428571428572</v>
      </c>
      <c r="S343" s="8">
        <f t="shared" si="27"/>
        <v>67.909090909090907</v>
      </c>
      <c r="T343" t="s">
        <v>8310</v>
      </c>
      <c r="U343" t="s">
        <v>8315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tr">
        <f t="shared" si="25"/>
        <v>successful</v>
      </c>
      <c r="H344" t="s">
        <v>8224</v>
      </c>
      <c r="I344" t="s">
        <v>8246</v>
      </c>
      <c r="J344">
        <v>1461955465</v>
      </c>
      <c r="K344" s="13">
        <f t="shared" si="28"/>
        <v>42489.780844907407</v>
      </c>
      <c r="L344" s="15">
        <v>1459363465</v>
      </c>
      <c r="M344" s="13">
        <f t="shared" si="29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6"/>
        <v>100.36639999999998</v>
      </c>
      <c r="S344" s="8">
        <f t="shared" si="27"/>
        <v>169.85083076923075</v>
      </c>
      <c r="T344" t="s">
        <v>8310</v>
      </c>
      <c r="U344" t="s">
        <v>8315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tr">
        <f t="shared" si="25"/>
        <v>successful</v>
      </c>
      <c r="H345" t="s">
        <v>8224</v>
      </c>
      <c r="I345" t="s">
        <v>8246</v>
      </c>
      <c r="J345">
        <v>1415934000</v>
      </c>
      <c r="K345" s="13">
        <f t="shared" si="28"/>
        <v>41957.125</v>
      </c>
      <c r="L345" s="15">
        <v>1413308545</v>
      </c>
      <c r="M345" s="13">
        <f t="shared" si="29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6"/>
        <v>102.02863333333335</v>
      </c>
      <c r="S345" s="8">
        <f t="shared" si="27"/>
        <v>58.413339694656486</v>
      </c>
      <c r="T345" t="s">
        <v>8310</v>
      </c>
      <c r="U345" t="s">
        <v>8315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tr">
        <f t="shared" si="25"/>
        <v>successful</v>
      </c>
      <c r="H346" t="s">
        <v>8224</v>
      </c>
      <c r="I346" t="s">
        <v>8246</v>
      </c>
      <c r="J346">
        <v>1433125200</v>
      </c>
      <c r="K346" s="13">
        <f t="shared" si="28"/>
        <v>42156.097222222219</v>
      </c>
      <c r="L346" s="15">
        <v>1429312694</v>
      </c>
      <c r="M346" s="13">
        <f t="shared" si="29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6">
        <f t="shared" si="26"/>
        <v>102.08358208955224</v>
      </c>
      <c r="S346" s="8">
        <f t="shared" si="27"/>
        <v>119.99298245614035</v>
      </c>
      <c r="T346" t="s">
        <v>8310</v>
      </c>
      <c r="U346" t="s">
        <v>8315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tr">
        <f t="shared" si="25"/>
        <v>successful</v>
      </c>
      <c r="H347" t="s">
        <v>8224</v>
      </c>
      <c r="I347" t="s">
        <v>8246</v>
      </c>
      <c r="J347">
        <v>1432161590</v>
      </c>
      <c r="K347" s="13">
        <f t="shared" si="28"/>
        <v>42144.944328703699</v>
      </c>
      <c r="L347" s="15">
        <v>1429569590</v>
      </c>
      <c r="M347" s="13">
        <f t="shared" si="29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6"/>
        <v>123.27586206896552</v>
      </c>
      <c r="S347" s="8">
        <f t="shared" si="27"/>
        <v>99.860335195530723</v>
      </c>
      <c r="T347" t="s">
        <v>8310</v>
      </c>
      <c r="U347" t="s">
        <v>8315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tr">
        <f t="shared" si="25"/>
        <v>successful</v>
      </c>
      <c r="H348" t="s">
        <v>8224</v>
      </c>
      <c r="I348" t="s">
        <v>8246</v>
      </c>
      <c r="J348">
        <v>1444824021</v>
      </c>
      <c r="K348" s="13">
        <f t="shared" si="28"/>
        <v>42291.500243055561</v>
      </c>
      <c r="L348" s="15">
        <v>1442232021</v>
      </c>
      <c r="M348" s="13">
        <f t="shared" si="29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26"/>
        <v>170.28880000000001</v>
      </c>
      <c r="S348" s="8">
        <f t="shared" si="27"/>
        <v>90.579148936170213</v>
      </c>
      <c r="T348" t="s">
        <v>8310</v>
      </c>
      <c r="U348" t="s">
        <v>8315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tr">
        <f t="shared" si="25"/>
        <v>successful</v>
      </c>
      <c r="H349" t="s">
        <v>8224</v>
      </c>
      <c r="I349" t="s">
        <v>8246</v>
      </c>
      <c r="J349">
        <v>1447505609</v>
      </c>
      <c r="K349" s="13">
        <f t="shared" si="28"/>
        <v>42322.537141203706</v>
      </c>
      <c r="L349" s="15">
        <v>1444910009</v>
      </c>
      <c r="M349" s="13">
        <f t="shared" si="29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6">
        <f t="shared" si="26"/>
        <v>111.59049999999999</v>
      </c>
      <c r="S349" s="8">
        <f t="shared" si="27"/>
        <v>117.77361477572559</v>
      </c>
      <c r="T349" t="s">
        <v>8310</v>
      </c>
      <c r="U349" t="s">
        <v>8315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tr">
        <f t="shared" si="25"/>
        <v>successful</v>
      </c>
      <c r="H350" t="s">
        <v>8224</v>
      </c>
      <c r="I350" t="s">
        <v>8246</v>
      </c>
      <c r="J350">
        <v>1440165916</v>
      </c>
      <c r="K350" s="13">
        <f t="shared" si="28"/>
        <v>42237.58699074074</v>
      </c>
      <c r="L350" s="15">
        <v>1437573916</v>
      </c>
      <c r="M350" s="13">
        <f t="shared" si="29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6"/>
        <v>103</v>
      </c>
      <c r="S350" s="8">
        <f t="shared" si="27"/>
        <v>86.554621848739501</v>
      </c>
      <c r="T350" t="s">
        <v>8310</v>
      </c>
      <c r="U350" t="s">
        <v>8315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tr">
        <f t="shared" si="25"/>
        <v>successful</v>
      </c>
      <c r="H351" t="s">
        <v>8224</v>
      </c>
      <c r="I351" t="s">
        <v>8246</v>
      </c>
      <c r="J351">
        <v>1487937508</v>
      </c>
      <c r="K351" s="13">
        <f t="shared" si="28"/>
        <v>42790.498935185184</v>
      </c>
      <c r="L351" s="15">
        <v>1485345508</v>
      </c>
      <c r="M351" s="13">
        <f t="shared" si="29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6"/>
        <v>106.63570159857905</v>
      </c>
      <c r="S351" s="8">
        <f t="shared" si="27"/>
        <v>71.899281437125751</v>
      </c>
      <c r="T351" t="s">
        <v>8310</v>
      </c>
      <c r="U351" t="s">
        <v>8315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tr">
        <f t="shared" si="25"/>
        <v>successful</v>
      </c>
      <c r="H352" t="s">
        <v>8224</v>
      </c>
      <c r="I352" t="s">
        <v>8246</v>
      </c>
      <c r="J352">
        <v>1473566340</v>
      </c>
      <c r="K352" s="13">
        <f t="shared" si="28"/>
        <v>42624.165972222225</v>
      </c>
      <c r="L352" s="15">
        <v>1470274509</v>
      </c>
      <c r="M352" s="13">
        <f t="shared" si="29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6">
        <f t="shared" si="26"/>
        <v>114.75999999999999</v>
      </c>
      <c r="S352" s="8">
        <f t="shared" si="27"/>
        <v>129.81900452488688</v>
      </c>
      <c r="T352" t="s">
        <v>8310</v>
      </c>
      <c r="U352" t="s">
        <v>8315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tr">
        <f t="shared" si="25"/>
        <v>successful</v>
      </c>
      <c r="H353" t="s">
        <v>8227</v>
      </c>
      <c r="I353" t="s">
        <v>8249</v>
      </c>
      <c r="J353">
        <v>1460066954</v>
      </c>
      <c r="K353" s="13">
        <f t="shared" si="28"/>
        <v>42467.923078703709</v>
      </c>
      <c r="L353" s="15">
        <v>1456614554</v>
      </c>
      <c r="M353" s="13">
        <f t="shared" si="29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6">
        <f t="shared" si="26"/>
        <v>127.34117647058822</v>
      </c>
      <c r="S353" s="8">
        <f t="shared" si="27"/>
        <v>44.912863070539416</v>
      </c>
      <c r="T353" t="s">
        <v>8310</v>
      </c>
      <c r="U353" t="s">
        <v>8315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tr">
        <f t="shared" si="25"/>
        <v>successful</v>
      </c>
      <c r="H354" t="s">
        <v>8224</v>
      </c>
      <c r="I354" t="s">
        <v>8246</v>
      </c>
      <c r="J354">
        <v>1412740868</v>
      </c>
      <c r="K354" s="13">
        <f t="shared" si="28"/>
        <v>41920.167453703703</v>
      </c>
      <c r="L354" s="15">
        <v>1410148868</v>
      </c>
      <c r="M354" s="13">
        <f t="shared" si="29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6"/>
        <v>116.56</v>
      </c>
      <c r="S354" s="8">
        <f t="shared" si="27"/>
        <v>40.755244755244753</v>
      </c>
      <c r="T354" t="s">
        <v>8310</v>
      </c>
      <c r="U354" t="s">
        <v>8315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tr">
        <f t="shared" si="25"/>
        <v>successful</v>
      </c>
      <c r="H355" t="s">
        <v>8224</v>
      </c>
      <c r="I355" t="s">
        <v>8246</v>
      </c>
      <c r="J355">
        <v>1447963219</v>
      </c>
      <c r="K355" s="13">
        <f t="shared" si="28"/>
        <v>42327.833553240736</v>
      </c>
      <c r="L355" s="15">
        <v>1445367619</v>
      </c>
      <c r="M355" s="13">
        <f t="shared" si="29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6">
        <f t="shared" si="26"/>
        <v>108.61819426615318</v>
      </c>
      <c r="S355" s="8">
        <f t="shared" si="27"/>
        <v>103.52394779771615</v>
      </c>
      <c r="T355" t="s">
        <v>8310</v>
      </c>
      <c r="U355" t="s">
        <v>8315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tr">
        <f t="shared" si="25"/>
        <v>successful</v>
      </c>
      <c r="H356" t="s">
        <v>8224</v>
      </c>
      <c r="I356" t="s">
        <v>8246</v>
      </c>
      <c r="J356">
        <v>1460141521</v>
      </c>
      <c r="K356" s="13">
        <f t="shared" si="28"/>
        <v>42468.786122685182</v>
      </c>
      <c r="L356" s="15">
        <v>1457553121</v>
      </c>
      <c r="M356" s="13">
        <f t="shared" si="29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6">
        <f t="shared" si="26"/>
        <v>103.94285714285714</v>
      </c>
      <c r="S356" s="8">
        <f t="shared" si="27"/>
        <v>125.44827586206897</v>
      </c>
      <c r="T356" t="s">
        <v>8310</v>
      </c>
      <c r="U356" t="s">
        <v>8315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tr">
        <f t="shared" si="25"/>
        <v>successful</v>
      </c>
      <c r="H357" t="s">
        <v>8224</v>
      </c>
      <c r="I357" t="s">
        <v>8246</v>
      </c>
      <c r="J357">
        <v>1417420994</v>
      </c>
      <c r="K357" s="13">
        <f t="shared" si="28"/>
        <v>41974.3355787037</v>
      </c>
      <c r="L357" s="15">
        <v>1414738994</v>
      </c>
      <c r="M357" s="13">
        <f t="shared" si="29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6">
        <f t="shared" si="26"/>
        <v>116.25714285714285</v>
      </c>
      <c r="S357" s="8">
        <f t="shared" si="27"/>
        <v>246.60606060606059</v>
      </c>
      <c r="T357" t="s">
        <v>8310</v>
      </c>
      <c r="U357" t="s">
        <v>8315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tr">
        <f t="shared" si="25"/>
        <v>successful</v>
      </c>
      <c r="H358" t="s">
        <v>8224</v>
      </c>
      <c r="I358" t="s">
        <v>8246</v>
      </c>
      <c r="J358">
        <v>1458152193</v>
      </c>
      <c r="K358" s="13">
        <f t="shared" si="28"/>
        <v>42445.761493055557</v>
      </c>
      <c r="L358" s="15">
        <v>1455563793</v>
      </c>
      <c r="M358" s="13">
        <f t="shared" si="29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6">
        <f t="shared" si="26"/>
        <v>102.69239999999999</v>
      </c>
      <c r="S358" s="8">
        <f t="shared" si="27"/>
        <v>79.401340206185566</v>
      </c>
      <c r="T358" t="s">
        <v>8310</v>
      </c>
      <c r="U358" t="s">
        <v>8315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tr">
        <f t="shared" si="25"/>
        <v>successful</v>
      </c>
      <c r="H359" t="s">
        <v>8224</v>
      </c>
      <c r="I359" t="s">
        <v>8246</v>
      </c>
      <c r="J359">
        <v>1429852797</v>
      </c>
      <c r="K359" s="13">
        <f t="shared" si="28"/>
        <v>42118.222187499996</v>
      </c>
      <c r="L359" s="15">
        <v>1426396797</v>
      </c>
      <c r="M359" s="13">
        <f t="shared" si="29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6"/>
        <v>174</v>
      </c>
      <c r="S359" s="8">
        <f t="shared" si="27"/>
        <v>86.138613861386133</v>
      </c>
      <c r="T359" t="s">
        <v>8310</v>
      </c>
      <c r="U359" t="s">
        <v>8315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tr">
        <f t="shared" si="25"/>
        <v>successful</v>
      </c>
      <c r="H360" t="s">
        <v>8224</v>
      </c>
      <c r="I360" t="s">
        <v>8246</v>
      </c>
      <c r="J360">
        <v>1466002800</v>
      </c>
      <c r="K360" s="13">
        <f t="shared" si="28"/>
        <v>42536.625</v>
      </c>
      <c r="L360" s="15">
        <v>1463517521</v>
      </c>
      <c r="M360" s="13">
        <f t="shared" si="29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6"/>
        <v>103.08800000000001</v>
      </c>
      <c r="S360" s="8">
        <f t="shared" si="27"/>
        <v>193.04868913857678</v>
      </c>
      <c r="T360" t="s">
        <v>8310</v>
      </c>
      <c r="U360" t="s">
        <v>8315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tr">
        <f t="shared" si="25"/>
        <v>successful</v>
      </c>
      <c r="H361" t="s">
        <v>8224</v>
      </c>
      <c r="I361" t="s">
        <v>8246</v>
      </c>
      <c r="J361">
        <v>1415941920</v>
      </c>
      <c r="K361" s="13">
        <f t="shared" si="28"/>
        <v>41957.216666666667</v>
      </c>
      <c r="L361" s="15">
        <v>1414028490</v>
      </c>
      <c r="M361" s="13">
        <f t="shared" si="29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6">
        <f t="shared" si="26"/>
        <v>104.85537190082646</v>
      </c>
      <c r="S361" s="8">
        <f t="shared" si="27"/>
        <v>84.023178807947019</v>
      </c>
      <c r="T361" t="s">
        <v>8310</v>
      </c>
      <c r="U361" t="s">
        <v>8315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tr">
        <f t="shared" si="25"/>
        <v>successful</v>
      </c>
      <c r="H362" t="s">
        <v>8224</v>
      </c>
      <c r="I362" t="s">
        <v>8246</v>
      </c>
      <c r="J362">
        <v>1437621060</v>
      </c>
      <c r="K362" s="13">
        <f t="shared" si="28"/>
        <v>42208.132638888885</v>
      </c>
      <c r="L362" s="15">
        <v>1433799180</v>
      </c>
      <c r="M362" s="13">
        <f t="shared" si="29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6">
        <f t="shared" si="26"/>
        <v>101.375</v>
      </c>
      <c r="S362" s="8">
        <f t="shared" si="27"/>
        <v>139.82758620689654</v>
      </c>
      <c r="T362" t="s">
        <v>8310</v>
      </c>
      <c r="U362" t="s">
        <v>8315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tr">
        <f t="shared" si="25"/>
        <v>successful</v>
      </c>
      <c r="H363" t="s">
        <v>8224</v>
      </c>
      <c r="I363" t="s">
        <v>8246</v>
      </c>
      <c r="J363">
        <v>1416704506</v>
      </c>
      <c r="K363" s="13">
        <f t="shared" si="28"/>
        <v>41966.042893518519</v>
      </c>
      <c r="L363" s="15">
        <v>1414108906</v>
      </c>
      <c r="M363" s="13">
        <f t="shared" si="29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6">
        <f t="shared" si="26"/>
        <v>111.07699999999998</v>
      </c>
      <c r="S363" s="8">
        <f t="shared" si="27"/>
        <v>109.82189265536722</v>
      </c>
      <c r="T363" t="s">
        <v>8310</v>
      </c>
      <c r="U363" t="s">
        <v>8315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tr">
        <f t="shared" si="25"/>
        <v>successful</v>
      </c>
      <c r="H364" t="s">
        <v>8224</v>
      </c>
      <c r="I364" t="s">
        <v>8246</v>
      </c>
      <c r="J364">
        <v>1407456000</v>
      </c>
      <c r="K364" s="13">
        <f t="shared" si="28"/>
        <v>41859</v>
      </c>
      <c r="L364" s="15">
        <v>1405573391</v>
      </c>
      <c r="M364" s="13">
        <f t="shared" si="29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6">
        <f t="shared" si="26"/>
        <v>124.15933781686496</v>
      </c>
      <c r="S364" s="8">
        <f t="shared" si="27"/>
        <v>139.53488372093022</v>
      </c>
      <c r="T364" t="s">
        <v>8310</v>
      </c>
      <c r="U364" t="s">
        <v>8315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tr">
        <f t="shared" si="25"/>
        <v>successful</v>
      </c>
      <c r="H365" t="s">
        <v>8224</v>
      </c>
      <c r="I365" t="s">
        <v>8246</v>
      </c>
      <c r="J365">
        <v>1272828120</v>
      </c>
      <c r="K365" s="13">
        <f t="shared" si="28"/>
        <v>40300.806944444441</v>
      </c>
      <c r="L365" s="15">
        <v>1268934736</v>
      </c>
      <c r="M365" s="13">
        <f t="shared" si="29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6">
        <f t="shared" si="26"/>
        <v>101.33333333333334</v>
      </c>
      <c r="S365" s="8">
        <f t="shared" si="27"/>
        <v>347.84615384615387</v>
      </c>
      <c r="T365" t="s">
        <v>8310</v>
      </c>
      <c r="U365" t="s">
        <v>8315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tr">
        <f t="shared" si="25"/>
        <v>successful</v>
      </c>
      <c r="H366" t="s">
        <v>8224</v>
      </c>
      <c r="I366" t="s">
        <v>8246</v>
      </c>
      <c r="J366">
        <v>1403323140</v>
      </c>
      <c r="K366" s="13">
        <f t="shared" si="28"/>
        <v>41811.165972222225</v>
      </c>
      <c r="L366" s="15">
        <v>1400704672</v>
      </c>
      <c r="M366" s="13">
        <f t="shared" si="29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6">
        <f t="shared" si="26"/>
        <v>110.16142857142856</v>
      </c>
      <c r="S366" s="8">
        <f t="shared" si="27"/>
        <v>68.24159292035398</v>
      </c>
      <c r="T366" t="s">
        <v>8310</v>
      </c>
      <c r="U366" t="s">
        <v>8315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tr">
        <f t="shared" si="25"/>
        <v>successful</v>
      </c>
      <c r="H367" t="s">
        <v>8225</v>
      </c>
      <c r="I367" t="s">
        <v>8247</v>
      </c>
      <c r="J367">
        <v>1393597999</v>
      </c>
      <c r="K367" s="13">
        <f t="shared" si="28"/>
        <v>41698.606469907405</v>
      </c>
      <c r="L367" s="15">
        <v>1391005999</v>
      </c>
      <c r="M367" s="13">
        <f t="shared" si="29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6"/>
        <v>103.97333333333334</v>
      </c>
      <c r="S367" s="8">
        <f t="shared" si="27"/>
        <v>239.93846153846152</v>
      </c>
      <c r="T367" t="s">
        <v>8310</v>
      </c>
      <c r="U367" t="s">
        <v>8315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tr">
        <f t="shared" si="25"/>
        <v>successful</v>
      </c>
      <c r="H368" t="s">
        <v>8224</v>
      </c>
      <c r="I368" t="s">
        <v>8246</v>
      </c>
      <c r="J368">
        <v>1337540518</v>
      </c>
      <c r="K368" s="13">
        <f t="shared" si="28"/>
        <v>41049.793032407404</v>
      </c>
      <c r="L368" s="15">
        <v>1334948518</v>
      </c>
      <c r="M368" s="13">
        <f t="shared" si="29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26"/>
        <v>101.31578947368421</v>
      </c>
      <c r="S368" s="8">
        <f t="shared" si="27"/>
        <v>287.31343283582089</v>
      </c>
      <c r="T368" t="s">
        <v>8310</v>
      </c>
      <c r="U368" t="s">
        <v>8315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tr">
        <f t="shared" si="25"/>
        <v>successful</v>
      </c>
      <c r="H369" t="s">
        <v>8224</v>
      </c>
      <c r="I369" t="s">
        <v>8246</v>
      </c>
      <c r="J369">
        <v>1367384340</v>
      </c>
      <c r="K369" s="13">
        <f t="shared" si="28"/>
        <v>41395.207638888889</v>
      </c>
      <c r="L369" s="15">
        <v>1363960278</v>
      </c>
      <c r="M369" s="13">
        <f t="shared" si="29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6">
        <f t="shared" si="26"/>
        <v>103.3501</v>
      </c>
      <c r="S369" s="8">
        <f t="shared" si="27"/>
        <v>86.84882352941176</v>
      </c>
      <c r="T369" t="s">
        <v>8310</v>
      </c>
      <c r="U369" t="s">
        <v>8315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tr">
        <f t="shared" si="25"/>
        <v>successful</v>
      </c>
      <c r="H370" t="s">
        <v>8224</v>
      </c>
      <c r="I370" t="s">
        <v>8246</v>
      </c>
      <c r="J370">
        <v>1426426322</v>
      </c>
      <c r="K370" s="13">
        <f t="shared" si="28"/>
        <v>42078.563912037032</v>
      </c>
      <c r="L370" s="15">
        <v>1423405922</v>
      </c>
      <c r="M370" s="13">
        <f t="shared" si="29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6">
        <f t="shared" si="26"/>
        <v>104.11200000000001</v>
      </c>
      <c r="S370" s="8">
        <f t="shared" si="27"/>
        <v>81.84905660377359</v>
      </c>
      <c r="T370" t="s">
        <v>8310</v>
      </c>
      <c r="U370" t="s">
        <v>8315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tr">
        <f t="shared" si="25"/>
        <v>successful</v>
      </c>
      <c r="H371" t="s">
        <v>8224</v>
      </c>
      <c r="I371" t="s">
        <v>8246</v>
      </c>
      <c r="J371">
        <v>1326633269</v>
      </c>
      <c r="K371" s="13">
        <f t="shared" si="28"/>
        <v>40923.551724537036</v>
      </c>
      <c r="L371" s="15">
        <v>1324041269</v>
      </c>
      <c r="M371" s="13">
        <f t="shared" si="29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6"/>
        <v>110.15569230769231</v>
      </c>
      <c r="S371" s="8">
        <f t="shared" si="27"/>
        <v>42.874970059880241</v>
      </c>
      <c r="T371" t="s">
        <v>8310</v>
      </c>
      <c r="U371" t="s">
        <v>8315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tr">
        <f t="shared" si="25"/>
        <v>successful</v>
      </c>
      <c r="H372" t="s">
        <v>8224</v>
      </c>
      <c r="I372" t="s">
        <v>8246</v>
      </c>
      <c r="J372">
        <v>1483729500</v>
      </c>
      <c r="K372" s="13">
        <f t="shared" si="28"/>
        <v>42741.795138888891</v>
      </c>
      <c r="L372" s="15">
        <v>1481137500</v>
      </c>
      <c r="M372" s="13">
        <f t="shared" si="29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6"/>
        <v>122.02</v>
      </c>
      <c r="S372" s="8">
        <f t="shared" si="27"/>
        <v>709.41860465116281</v>
      </c>
      <c r="T372" t="s">
        <v>8310</v>
      </c>
      <c r="U372" t="s">
        <v>8315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tr">
        <f t="shared" si="25"/>
        <v>successful</v>
      </c>
      <c r="H373" t="s">
        <v>8224</v>
      </c>
      <c r="I373" t="s">
        <v>8246</v>
      </c>
      <c r="J373">
        <v>1359743139</v>
      </c>
      <c r="K373" s="13">
        <f t="shared" si="28"/>
        <v>41306.767812500002</v>
      </c>
      <c r="L373" s="15">
        <v>1355855139</v>
      </c>
      <c r="M373" s="13">
        <f t="shared" si="29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6"/>
        <v>114.16866666666667</v>
      </c>
      <c r="S373" s="8">
        <f t="shared" si="27"/>
        <v>161.25517890772127</v>
      </c>
      <c r="T373" t="s">
        <v>8310</v>
      </c>
      <c r="U373" t="s">
        <v>8315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tr">
        <f t="shared" si="25"/>
        <v>successful</v>
      </c>
      <c r="H374" t="s">
        <v>8225</v>
      </c>
      <c r="I374" t="s">
        <v>8247</v>
      </c>
      <c r="J374">
        <v>1459872000</v>
      </c>
      <c r="K374" s="13">
        <f t="shared" si="28"/>
        <v>42465.666666666672</v>
      </c>
      <c r="L374" s="15">
        <v>1456408244</v>
      </c>
      <c r="M374" s="13">
        <f t="shared" si="29"/>
        <v>42425.576898148152</v>
      </c>
      <c r="N374" t="b">
        <v>0</v>
      </c>
      <c r="O374">
        <v>9</v>
      </c>
      <c r="P374" t="b">
        <v>1</v>
      </c>
      <c r="Q374" t="s">
        <v>8269</v>
      </c>
      <c r="R374" s="6">
        <f t="shared" si="26"/>
        <v>125.33333333333334</v>
      </c>
      <c r="S374" s="8">
        <f t="shared" si="27"/>
        <v>41.777777777777779</v>
      </c>
      <c r="T374" t="s">
        <v>8310</v>
      </c>
      <c r="U374" t="s">
        <v>8315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tr">
        <f t="shared" si="25"/>
        <v>successful</v>
      </c>
      <c r="H375" t="s">
        <v>8224</v>
      </c>
      <c r="I375" t="s">
        <v>8246</v>
      </c>
      <c r="J375">
        <v>1342648398</v>
      </c>
      <c r="K375" s="13">
        <f t="shared" si="28"/>
        <v>41108.91201388889</v>
      </c>
      <c r="L375" s="15">
        <v>1340056398</v>
      </c>
      <c r="M375" s="13">
        <f t="shared" si="29"/>
        <v>41078.91201388889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6"/>
        <v>106.66666666666667</v>
      </c>
      <c r="S375" s="8">
        <f t="shared" si="27"/>
        <v>89.887640449438209</v>
      </c>
      <c r="T375" t="s">
        <v>8310</v>
      </c>
      <c r="U375" t="s">
        <v>8315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tr">
        <f t="shared" si="25"/>
        <v>successful</v>
      </c>
      <c r="H376" t="s">
        <v>8224</v>
      </c>
      <c r="I376" t="s">
        <v>8246</v>
      </c>
      <c r="J376">
        <v>1316208031</v>
      </c>
      <c r="K376" s="13">
        <f t="shared" si="28"/>
        <v>40802.889247685183</v>
      </c>
      <c r="L376" s="15">
        <v>1312320031</v>
      </c>
      <c r="M376" s="13">
        <f t="shared" si="29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6"/>
        <v>130.65</v>
      </c>
      <c r="S376" s="8">
        <f t="shared" si="27"/>
        <v>45.051724137931032</v>
      </c>
      <c r="T376" t="s">
        <v>8310</v>
      </c>
      <c r="U376" t="s">
        <v>8315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tr">
        <f t="shared" si="25"/>
        <v>successful</v>
      </c>
      <c r="H377" t="s">
        <v>8224</v>
      </c>
      <c r="I377" t="s">
        <v>8246</v>
      </c>
      <c r="J377">
        <v>1393694280</v>
      </c>
      <c r="K377" s="13">
        <f t="shared" si="28"/>
        <v>41699.720833333333</v>
      </c>
      <c r="L377" s="15">
        <v>1390088311</v>
      </c>
      <c r="M377" s="13">
        <f t="shared" si="29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6">
        <f t="shared" si="26"/>
        <v>120</v>
      </c>
      <c r="S377" s="8">
        <f t="shared" si="27"/>
        <v>42.857142857142854</v>
      </c>
      <c r="T377" t="s">
        <v>8310</v>
      </c>
      <c r="U377" t="s">
        <v>8315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tr">
        <f t="shared" si="25"/>
        <v>successful</v>
      </c>
      <c r="H378" t="s">
        <v>8225</v>
      </c>
      <c r="I378" t="s">
        <v>8247</v>
      </c>
      <c r="J378">
        <v>1472122316</v>
      </c>
      <c r="K378" s="13">
        <f t="shared" si="28"/>
        <v>42607.452731481477</v>
      </c>
      <c r="L378" s="15">
        <v>1469443916</v>
      </c>
      <c r="M378" s="13">
        <f t="shared" si="29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6"/>
        <v>105.9591836734694</v>
      </c>
      <c r="S378" s="8">
        <f t="shared" si="27"/>
        <v>54.083333333333336</v>
      </c>
      <c r="T378" t="s">
        <v>8310</v>
      </c>
      <c r="U378" t="s">
        <v>8315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tr">
        <f t="shared" si="25"/>
        <v>successful</v>
      </c>
      <c r="H379" t="s">
        <v>8224</v>
      </c>
      <c r="I379" t="s">
        <v>8246</v>
      </c>
      <c r="J379">
        <v>1447484460</v>
      </c>
      <c r="K379" s="13">
        <f t="shared" si="28"/>
        <v>42322.292361111111</v>
      </c>
      <c r="L379" s="15">
        <v>1444888868</v>
      </c>
      <c r="M379" s="13">
        <f t="shared" si="29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6">
        <f t="shared" si="26"/>
        <v>114.39999999999999</v>
      </c>
      <c r="S379" s="8">
        <f t="shared" si="27"/>
        <v>103.21804511278195</v>
      </c>
      <c r="T379" t="s">
        <v>8310</v>
      </c>
      <c r="U379" t="s">
        <v>8315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tr">
        <f t="shared" si="25"/>
        <v>successful</v>
      </c>
      <c r="H380" t="s">
        <v>8229</v>
      </c>
      <c r="I380" t="s">
        <v>8251</v>
      </c>
      <c r="J380">
        <v>1453765920</v>
      </c>
      <c r="K380" s="13">
        <f t="shared" si="28"/>
        <v>42394.994444444441</v>
      </c>
      <c r="L380" s="15">
        <v>1451655808</v>
      </c>
      <c r="M380" s="13">
        <f t="shared" si="29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6">
        <f t="shared" si="26"/>
        <v>111.76666666666665</v>
      </c>
      <c r="S380" s="8">
        <f t="shared" si="27"/>
        <v>40.397590361445786</v>
      </c>
      <c r="T380" t="s">
        <v>8310</v>
      </c>
      <c r="U380" t="s">
        <v>8315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tr">
        <f t="shared" si="25"/>
        <v>successful</v>
      </c>
      <c r="H381" t="s">
        <v>8224</v>
      </c>
      <c r="I381" t="s">
        <v>8246</v>
      </c>
      <c r="J381">
        <v>1336062672</v>
      </c>
      <c r="K381" s="13">
        <f t="shared" si="28"/>
        <v>41032.688333333332</v>
      </c>
      <c r="L381" s="15">
        <v>1332174672</v>
      </c>
      <c r="M381" s="13">
        <f t="shared" si="29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6"/>
        <v>116.08000000000001</v>
      </c>
      <c r="S381" s="8">
        <f t="shared" si="27"/>
        <v>116.85906040268456</v>
      </c>
      <c r="T381" t="s">
        <v>8310</v>
      </c>
      <c r="U381" t="s">
        <v>8315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tr">
        <f t="shared" si="25"/>
        <v>successful</v>
      </c>
      <c r="H382" t="s">
        <v>8224</v>
      </c>
      <c r="I382" t="s">
        <v>8246</v>
      </c>
      <c r="J382">
        <v>1453569392</v>
      </c>
      <c r="K382" s="13">
        <f t="shared" si="28"/>
        <v>42392.719814814816</v>
      </c>
      <c r="L382" s="15">
        <v>1451409392</v>
      </c>
      <c r="M382" s="13">
        <f t="shared" si="29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6"/>
        <v>141.5</v>
      </c>
      <c r="S382" s="8">
        <f t="shared" si="27"/>
        <v>115.51020408163265</v>
      </c>
      <c r="T382" t="s">
        <v>8310</v>
      </c>
      <c r="U382" t="s">
        <v>8315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tr">
        <f t="shared" si="25"/>
        <v>successful</v>
      </c>
      <c r="H383" t="s">
        <v>8224</v>
      </c>
      <c r="I383" t="s">
        <v>8246</v>
      </c>
      <c r="J383">
        <v>1343624400</v>
      </c>
      <c r="K383" s="13">
        <f t="shared" si="28"/>
        <v>41120.208333333336</v>
      </c>
      <c r="L383" s="15">
        <v>1340642717</v>
      </c>
      <c r="M383" s="13">
        <f t="shared" si="29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6"/>
        <v>104.72999999999999</v>
      </c>
      <c r="S383" s="8">
        <f t="shared" si="27"/>
        <v>104.31274900398407</v>
      </c>
      <c r="T383" t="s">
        <v>8310</v>
      </c>
      <c r="U383" t="s">
        <v>8315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tr">
        <f t="shared" si="25"/>
        <v>successful</v>
      </c>
      <c r="H384" t="s">
        <v>8224</v>
      </c>
      <c r="I384" t="s">
        <v>8246</v>
      </c>
      <c r="J384">
        <v>1346950900</v>
      </c>
      <c r="K384" s="13">
        <f t="shared" si="28"/>
        <v>41158.709490740745</v>
      </c>
      <c r="L384" s="15">
        <v>1345741300</v>
      </c>
      <c r="M384" s="13">
        <f t="shared" si="29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6"/>
        <v>255.83333333333331</v>
      </c>
      <c r="S384" s="8">
        <f t="shared" si="27"/>
        <v>69.772727272727266</v>
      </c>
      <c r="T384" t="s">
        <v>8310</v>
      </c>
      <c r="U384" t="s">
        <v>8315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tr">
        <f t="shared" si="25"/>
        <v>successful</v>
      </c>
      <c r="H385" t="s">
        <v>8224</v>
      </c>
      <c r="I385" t="s">
        <v>8246</v>
      </c>
      <c r="J385">
        <v>1400467759</v>
      </c>
      <c r="K385" s="13">
        <f t="shared" si="28"/>
        <v>41778.117581018516</v>
      </c>
      <c r="L385" s="15">
        <v>1398480559</v>
      </c>
      <c r="M385" s="13">
        <f t="shared" si="29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6"/>
        <v>206.70670670670671</v>
      </c>
      <c r="S385" s="8">
        <f t="shared" si="27"/>
        <v>43.020833333333336</v>
      </c>
      <c r="T385" t="s">
        <v>8310</v>
      </c>
      <c r="U385" t="s">
        <v>8315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tr">
        <f t="shared" ref="G386:G449" si="30">F386</f>
        <v>successful</v>
      </c>
      <c r="H386" t="s">
        <v>8224</v>
      </c>
      <c r="I386" t="s">
        <v>8246</v>
      </c>
      <c r="J386">
        <v>1420569947</v>
      </c>
      <c r="K386" s="13">
        <f t="shared" si="28"/>
        <v>42010.781793981485</v>
      </c>
      <c r="L386" s="15">
        <v>1417977947</v>
      </c>
      <c r="M386" s="13">
        <f t="shared" si="29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31">(E386/D386)*100</f>
        <v>112.105</v>
      </c>
      <c r="S386" s="8">
        <f t="shared" ref="S386:S449" si="32">E386/O386</f>
        <v>58.540469973890339</v>
      </c>
      <c r="T386" t="s">
        <v>8310</v>
      </c>
      <c r="U386" t="s">
        <v>8315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tr">
        <f t="shared" si="30"/>
        <v>successful</v>
      </c>
      <c r="H387" t="s">
        <v>8224</v>
      </c>
      <c r="I387" t="s">
        <v>8246</v>
      </c>
      <c r="J387">
        <v>1416582101</v>
      </c>
      <c r="K387" s="13">
        <f t="shared" ref="K387:K450" si="33">(((J387/60)/60)/24)+DATE(1970,1,1)</f>
        <v>41964.626168981486</v>
      </c>
      <c r="L387" s="15">
        <v>1413986501</v>
      </c>
      <c r="M387" s="13">
        <f t="shared" ref="M387:M450" si="34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6">
        <f t="shared" si="31"/>
        <v>105.982</v>
      </c>
      <c r="S387" s="8">
        <f t="shared" si="32"/>
        <v>111.79535864978902</v>
      </c>
      <c r="T387" t="s">
        <v>8310</v>
      </c>
      <c r="U387" t="s">
        <v>8315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tr">
        <f t="shared" si="30"/>
        <v>successful</v>
      </c>
      <c r="H388" t="s">
        <v>8224</v>
      </c>
      <c r="I388" t="s">
        <v>8246</v>
      </c>
      <c r="J388">
        <v>1439246991</v>
      </c>
      <c r="K388" s="13">
        <f t="shared" si="33"/>
        <v>42226.951284722221</v>
      </c>
      <c r="L388" s="15">
        <v>1437950991</v>
      </c>
      <c r="M388" s="13">
        <f t="shared" si="34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31"/>
        <v>100.16666666666667</v>
      </c>
      <c r="S388" s="8">
        <f t="shared" si="32"/>
        <v>46.230769230769234</v>
      </c>
      <c r="T388" t="s">
        <v>8310</v>
      </c>
      <c r="U388" t="s">
        <v>8315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tr">
        <f t="shared" si="30"/>
        <v>successful</v>
      </c>
      <c r="H389" t="s">
        <v>8224</v>
      </c>
      <c r="I389" t="s">
        <v>8246</v>
      </c>
      <c r="J389">
        <v>1439618400</v>
      </c>
      <c r="K389" s="13">
        <f t="shared" si="33"/>
        <v>42231.25</v>
      </c>
      <c r="L389" s="15">
        <v>1436976858</v>
      </c>
      <c r="M389" s="13">
        <f t="shared" si="34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6">
        <f t="shared" si="31"/>
        <v>213.98947368421051</v>
      </c>
      <c r="S389" s="8">
        <f t="shared" si="32"/>
        <v>144.69039145907473</v>
      </c>
      <c r="T389" t="s">
        <v>8310</v>
      </c>
      <c r="U389" t="s">
        <v>8315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tr">
        <f t="shared" si="30"/>
        <v>successful</v>
      </c>
      <c r="H390" t="s">
        <v>8224</v>
      </c>
      <c r="I390" t="s">
        <v>8246</v>
      </c>
      <c r="J390">
        <v>1469670580</v>
      </c>
      <c r="K390" s="13">
        <f t="shared" si="33"/>
        <v>42579.076157407413</v>
      </c>
      <c r="L390" s="15">
        <v>1467078580</v>
      </c>
      <c r="M390" s="13">
        <f t="shared" si="34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31"/>
        <v>126.16000000000001</v>
      </c>
      <c r="S390" s="8">
        <f t="shared" si="32"/>
        <v>88.845070422535215</v>
      </c>
      <c r="T390" t="s">
        <v>8310</v>
      </c>
      <c r="U390" t="s">
        <v>8315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tr">
        <f t="shared" si="30"/>
        <v>successful</v>
      </c>
      <c r="H391" t="s">
        <v>8224</v>
      </c>
      <c r="I391" t="s">
        <v>8246</v>
      </c>
      <c r="J391">
        <v>1394233140</v>
      </c>
      <c r="K391" s="13">
        <f t="shared" si="33"/>
        <v>41705.957638888889</v>
      </c>
      <c r="L391" s="15">
        <v>1391477450</v>
      </c>
      <c r="M391" s="13">
        <f t="shared" si="34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6">
        <f t="shared" si="31"/>
        <v>181.53547058823528</v>
      </c>
      <c r="S391" s="8">
        <f t="shared" si="32"/>
        <v>81.75107284768211</v>
      </c>
      <c r="T391" t="s">
        <v>8310</v>
      </c>
      <c r="U391" t="s">
        <v>8315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tr">
        <f t="shared" si="30"/>
        <v>successful</v>
      </c>
      <c r="H392" t="s">
        <v>8224</v>
      </c>
      <c r="I392" t="s">
        <v>8246</v>
      </c>
      <c r="J392">
        <v>1431046372</v>
      </c>
      <c r="K392" s="13">
        <f t="shared" si="33"/>
        <v>42132.036712962959</v>
      </c>
      <c r="L392" s="15">
        <v>1429318372</v>
      </c>
      <c r="M392" s="13">
        <f t="shared" si="34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31"/>
        <v>100</v>
      </c>
      <c r="S392" s="8">
        <f t="shared" si="32"/>
        <v>71.428571428571431</v>
      </c>
      <c r="T392" t="s">
        <v>8310</v>
      </c>
      <c r="U392" t="s">
        <v>8315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tr">
        <f t="shared" si="30"/>
        <v>successful</v>
      </c>
      <c r="H393" t="s">
        <v>8224</v>
      </c>
      <c r="I393" t="s">
        <v>8246</v>
      </c>
      <c r="J393">
        <v>1324169940</v>
      </c>
      <c r="K393" s="13">
        <f t="shared" si="33"/>
        <v>40895.040972222225</v>
      </c>
      <c r="L393" s="15">
        <v>1321578051</v>
      </c>
      <c r="M393" s="13">
        <f t="shared" si="34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6">
        <f t="shared" si="31"/>
        <v>100.61</v>
      </c>
      <c r="S393" s="8">
        <f t="shared" si="32"/>
        <v>104.25906735751295</v>
      </c>
      <c r="T393" t="s">
        <v>8310</v>
      </c>
      <c r="U393" t="s">
        <v>8315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tr">
        <f t="shared" si="30"/>
        <v>successful</v>
      </c>
      <c r="H394" t="s">
        <v>8224</v>
      </c>
      <c r="I394" t="s">
        <v>8246</v>
      </c>
      <c r="J394">
        <v>1315450800</v>
      </c>
      <c r="K394" s="13">
        <f t="shared" si="33"/>
        <v>40794.125</v>
      </c>
      <c r="L394" s="15">
        <v>1312823571</v>
      </c>
      <c r="M394" s="13">
        <f t="shared" si="34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6">
        <f t="shared" si="31"/>
        <v>100.9027027027027</v>
      </c>
      <c r="S394" s="8">
        <f t="shared" si="32"/>
        <v>90.616504854368927</v>
      </c>
      <c r="T394" t="s">
        <v>8310</v>
      </c>
      <c r="U394" t="s">
        <v>8315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tr">
        <f t="shared" si="30"/>
        <v>successful</v>
      </c>
      <c r="H395" t="s">
        <v>8224</v>
      </c>
      <c r="I395" t="s">
        <v>8246</v>
      </c>
      <c r="J395">
        <v>1381424452</v>
      </c>
      <c r="K395" s="13">
        <f t="shared" si="33"/>
        <v>41557.708935185183</v>
      </c>
      <c r="L395" s="15">
        <v>1378746052</v>
      </c>
      <c r="M395" s="13">
        <f t="shared" si="34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31"/>
        <v>110.446</v>
      </c>
      <c r="S395" s="8">
        <f t="shared" si="32"/>
        <v>157.33048433048432</v>
      </c>
      <c r="T395" t="s">
        <v>8310</v>
      </c>
      <c r="U395" t="s">
        <v>8315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tr">
        <f t="shared" si="30"/>
        <v>successful</v>
      </c>
      <c r="H396" t="s">
        <v>8227</v>
      </c>
      <c r="I396" t="s">
        <v>8249</v>
      </c>
      <c r="J396">
        <v>1460918282</v>
      </c>
      <c r="K396" s="13">
        <f t="shared" si="33"/>
        <v>42477.776412037041</v>
      </c>
      <c r="L396" s="15">
        <v>1455737882</v>
      </c>
      <c r="M396" s="13">
        <f t="shared" si="34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6">
        <f t="shared" si="31"/>
        <v>111.8936170212766</v>
      </c>
      <c r="S396" s="8">
        <f t="shared" si="32"/>
        <v>105.18</v>
      </c>
      <c r="T396" t="s">
        <v>8310</v>
      </c>
      <c r="U396" t="s">
        <v>8315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tr">
        <f t="shared" si="30"/>
        <v>successful</v>
      </c>
      <c r="H397" t="s">
        <v>8224</v>
      </c>
      <c r="I397" t="s">
        <v>8246</v>
      </c>
      <c r="J397">
        <v>1335562320</v>
      </c>
      <c r="K397" s="13">
        <f t="shared" si="33"/>
        <v>41026.897222222222</v>
      </c>
      <c r="L397" s="15">
        <v>1332452960</v>
      </c>
      <c r="M397" s="13">
        <f t="shared" si="34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6">
        <f t="shared" si="31"/>
        <v>108.04450000000001</v>
      </c>
      <c r="S397" s="8">
        <f t="shared" si="32"/>
        <v>58.719836956521746</v>
      </c>
      <c r="T397" t="s">
        <v>8310</v>
      </c>
      <c r="U397" t="s">
        <v>8315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tr">
        <f t="shared" si="30"/>
        <v>successful</v>
      </c>
      <c r="H398" t="s">
        <v>8224</v>
      </c>
      <c r="I398" t="s">
        <v>8246</v>
      </c>
      <c r="J398">
        <v>1341668006</v>
      </c>
      <c r="K398" s="13">
        <f t="shared" si="33"/>
        <v>41097.564884259256</v>
      </c>
      <c r="L398" s="15">
        <v>1340372006</v>
      </c>
      <c r="M398" s="13">
        <f t="shared" si="34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31"/>
        <v>106.66666666666667</v>
      </c>
      <c r="S398" s="8">
        <f t="shared" si="32"/>
        <v>81.632653061224488</v>
      </c>
      <c r="T398" t="s">
        <v>8310</v>
      </c>
      <c r="U398" t="s">
        <v>8315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tr">
        <f t="shared" si="30"/>
        <v>successful</v>
      </c>
      <c r="H399" t="s">
        <v>8224</v>
      </c>
      <c r="I399" t="s">
        <v>8246</v>
      </c>
      <c r="J399">
        <v>1283312640</v>
      </c>
      <c r="K399" s="13">
        <f t="shared" si="33"/>
        <v>40422.155555555553</v>
      </c>
      <c r="L399" s="15">
        <v>1279651084</v>
      </c>
      <c r="M399" s="13">
        <f t="shared" si="34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6">
        <f t="shared" si="31"/>
        <v>103.90027322404372</v>
      </c>
      <c r="S399" s="8">
        <f t="shared" si="32"/>
        <v>56.460043668122275</v>
      </c>
      <c r="T399" t="s">
        <v>8310</v>
      </c>
      <c r="U399" t="s">
        <v>8315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tr">
        <f t="shared" si="30"/>
        <v>successful</v>
      </c>
      <c r="H400" t="s">
        <v>8224</v>
      </c>
      <c r="I400" t="s">
        <v>8246</v>
      </c>
      <c r="J400">
        <v>1430334126</v>
      </c>
      <c r="K400" s="13">
        <f t="shared" si="33"/>
        <v>42123.793124999997</v>
      </c>
      <c r="L400" s="15">
        <v>1426446126</v>
      </c>
      <c r="M400" s="13">
        <f t="shared" si="34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31"/>
        <v>125.16000000000001</v>
      </c>
      <c r="S400" s="8">
        <f t="shared" si="32"/>
        <v>140.1044776119403</v>
      </c>
      <c r="T400" t="s">
        <v>8310</v>
      </c>
      <c r="U400" t="s">
        <v>8315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tr">
        <f t="shared" si="30"/>
        <v>successful</v>
      </c>
      <c r="H401" t="s">
        <v>8225</v>
      </c>
      <c r="I401" t="s">
        <v>8247</v>
      </c>
      <c r="J401">
        <v>1481716800</v>
      </c>
      <c r="K401" s="13">
        <f t="shared" si="33"/>
        <v>42718.5</v>
      </c>
      <c r="L401" s="15">
        <v>1479070867</v>
      </c>
      <c r="M401" s="13">
        <f t="shared" si="34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6">
        <f t="shared" si="31"/>
        <v>106.80499999999999</v>
      </c>
      <c r="S401" s="8">
        <f t="shared" si="32"/>
        <v>224.85263157894738</v>
      </c>
      <c r="T401" t="s">
        <v>8310</v>
      </c>
      <c r="U401" t="s">
        <v>8315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tr">
        <f t="shared" si="30"/>
        <v>successful</v>
      </c>
      <c r="H402" t="s">
        <v>8224</v>
      </c>
      <c r="I402" t="s">
        <v>8246</v>
      </c>
      <c r="J402">
        <v>1400297400</v>
      </c>
      <c r="K402" s="13">
        <f t="shared" si="33"/>
        <v>41776.145833333336</v>
      </c>
      <c r="L402" s="15">
        <v>1397661347</v>
      </c>
      <c r="M402" s="13">
        <f t="shared" si="34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6">
        <f t="shared" si="31"/>
        <v>112.30249999999999</v>
      </c>
      <c r="S402" s="8">
        <f t="shared" si="32"/>
        <v>181.13306451612902</v>
      </c>
      <c r="T402" t="s">
        <v>8310</v>
      </c>
      <c r="U402" t="s">
        <v>8315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tr">
        <f t="shared" si="30"/>
        <v>successful</v>
      </c>
      <c r="H403" t="s">
        <v>8224</v>
      </c>
      <c r="I403" t="s">
        <v>8246</v>
      </c>
      <c r="J403">
        <v>1312747970</v>
      </c>
      <c r="K403" s="13">
        <f t="shared" si="33"/>
        <v>40762.842245370368</v>
      </c>
      <c r="L403" s="15">
        <v>1310155970</v>
      </c>
      <c r="M403" s="13">
        <f t="shared" si="34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31"/>
        <v>103.812</v>
      </c>
      <c r="S403" s="8">
        <f t="shared" si="32"/>
        <v>711.04109589041093</v>
      </c>
      <c r="T403" t="s">
        <v>8310</v>
      </c>
      <c r="U403" t="s">
        <v>8315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tr">
        <f t="shared" si="30"/>
        <v>successful</v>
      </c>
      <c r="H404" t="s">
        <v>8224</v>
      </c>
      <c r="I404" t="s">
        <v>8246</v>
      </c>
      <c r="J404">
        <v>1446731817</v>
      </c>
      <c r="K404" s="13">
        <f t="shared" si="33"/>
        <v>42313.58121527778</v>
      </c>
      <c r="L404" s="15">
        <v>1444913817</v>
      </c>
      <c r="M404" s="13">
        <f t="shared" si="34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6">
        <f t="shared" si="31"/>
        <v>141.65</v>
      </c>
      <c r="S404" s="8">
        <f t="shared" si="32"/>
        <v>65.883720930232556</v>
      </c>
      <c r="T404" t="s">
        <v>8310</v>
      </c>
      <c r="U404" t="s">
        <v>8315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tr">
        <f t="shared" si="30"/>
        <v>successful</v>
      </c>
      <c r="H405" t="s">
        <v>8224</v>
      </c>
      <c r="I405" t="s">
        <v>8246</v>
      </c>
      <c r="J405">
        <v>1312960080</v>
      </c>
      <c r="K405" s="13">
        <f t="shared" si="33"/>
        <v>40765.297222222223</v>
      </c>
      <c r="L405" s="15">
        <v>1308900441</v>
      </c>
      <c r="M405" s="13">
        <f t="shared" si="34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6">
        <f t="shared" si="31"/>
        <v>105.25999999999999</v>
      </c>
      <c r="S405" s="8">
        <f t="shared" si="32"/>
        <v>75.185714285714283</v>
      </c>
      <c r="T405" t="s">
        <v>8310</v>
      </c>
      <c r="U405" t="s">
        <v>8315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tr">
        <f t="shared" si="30"/>
        <v>successful</v>
      </c>
      <c r="H406" t="s">
        <v>8224</v>
      </c>
      <c r="I406" t="s">
        <v>8246</v>
      </c>
      <c r="J406">
        <v>1391641440</v>
      </c>
      <c r="K406" s="13">
        <f t="shared" si="33"/>
        <v>41675.961111111108</v>
      </c>
      <c r="L406" s="15">
        <v>1389107062</v>
      </c>
      <c r="M406" s="13">
        <f t="shared" si="34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6">
        <f t="shared" si="31"/>
        <v>103.09142857142857</v>
      </c>
      <c r="S406" s="8">
        <f t="shared" si="32"/>
        <v>133.14391143911439</v>
      </c>
      <c r="T406" t="s">
        <v>8310</v>
      </c>
      <c r="U406" t="s">
        <v>8315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tr">
        <f t="shared" si="30"/>
        <v>successful</v>
      </c>
      <c r="H407" t="s">
        <v>8224</v>
      </c>
      <c r="I407" t="s">
        <v>8246</v>
      </c>
      <c r="J407">
        <v>1394071339</v>
      </c>
      <c r="K407" s="13">
        <f t="shared" si="33"/>
        <v>41704.08494212963</v>
      </c>
      <c r="L407" s="15">
        <v>1391479339</v>
      </c>
      <c r="M407" s="13">
        <f t="shared" si="34"/>
        <v>41674.08494212963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31"/>
        <v>107.65957446808511</v>
      </c>
      <c r="S407" s="8">
        <f t="shared" si="32"/>
        <v>55.2</v>
      </c>
      <c r="T407" t="s">
        <v>8310</v>
      </c>
      <c r="U407" t="s">
        <v>8315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tr">
        <f t="shared" si="30"/>
        <v>successful</v>
      </c>
      <c r="H408" t="s">
        <v>8224</v>
      </c>
      <c r="I408" t="s">
        <v>8246</v>
      </c>
      <c r="J408">
        <v>1304920740</v>
      </c>
      <c r="K408" s="13">
        <f t="shared" si="33"/>
        <v>40672.249305555553</v>
      </c>
      <c r="L408" s="15">
        <v>1301975637</v>
      </c>
      <c r="M408" s="13">
        <f t="shared" si="34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6">
        <f t="shared" si="31"/>
        <v>107.70464285714286</v>
      </c>
      <c r="S408" s="8">
        <f t="shared" si="32"/>
        <v>86.163714285714292</v>
      </c>
      <c r="T408" t="s">
        <v>8310</v>
      </c>
      <c r="U408" t="s">
        <v>8315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tr">
        <f t="shared" si="30"/>
        <v>successful</v>
      </c>
      <c r="H409" t="s">
        <v>8224</v>
      </c>
      <c r="I409" t="s">
        <v>8246</v>
      </c>
      <c r="J409">
        <v>1321739650</v>
      </c>
      <c r="K409" s="13">
        <f t="shared" si="33"/>
        <v>40866.912615740745</v>
      </c>
      <c r="L409" s="15">
        <v>1316552050</v>
      </c>
      <c r="M409" s="13">
        <f t="shared" si="34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6">
        <f t="shared" si="31"/>
        <v>101.55000000000001</v>
      </c>
      <c r="S409" s="8">
        <f t="shared" si="32"/>
        <v>92.318181818181813</v>
      </c>
      <c r="T409" t="s">
        <v>8310</v>
      </c>
      <c r="U409" t="s">
        <v>8315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tr">
        <f t="shared" si="30"/>
        <v>successful</v>
      </c>
      <c r="H410" t="s">
        <v>8224</v>
      </c>
      <c r="I410" t="s">
        <v>8246</v>
      </c>
      <c r="J410">
        <v>1383676790</v>
      </c>
      <c r="K410" s="13">
        <f t="shared" si="33"/>
        <v>41583.777662037035</v>
      </c>
      <c r="L410" s="15">
        <v>1380217190</v>
      </c>
      <c r="M410" s="13">
        <f t="shared" si="34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6">
        <f t="shared" si="31"/>
        <v>101.43766666666667</v>
      </c>
      <c r="S410" s="8">
        <f t="shared" si="32"/>
        <v>160.16473684210527</v>
      </c>
      <c r="T410" t="s">
        <v>8310</v>
      </c>
      <c r="U410" t="s">
        <v>8315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tr">
        <f t="shared" si="30"/>
        <v>successful</v>
      </c>
      <c r="H411" t="s">
        <v>8225</v>
      </c>
      <c r="I411" t="s">
        <v>8247</v>
      </c>
      <c r="J411">
        <v>1469220144</v>
      </c>
      <c r="K411" s="13">
        <f t="shared" si="33"/>
        <v>42573.862777777773</v>
      </c>
      <c r="L411" s="15">
        <v>1466628144</v>
      </c>
      <c r="M411" s="13">
        <f t="shared" si="34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31"/>
        <v>136.80000000000001</v>
      </c>
      <c r="S411" s="8">
        <f t="shared" si="32"/>
        <v>45.6</v>
      </c>
      <c r="T411" t="s">
        <v>8310</v>
      </c>
      <c r="U411" t="s">
        <v>8315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tr">
        <f t="shared" si="30"/>
        <v>successful</v>
      </c>
      <c r="H412" t="s">
        <v>8229</v>
      </c>
      <c r="I412" t="s">
        <v>8251</v>
      </c>
      <c r="J412">
        <v>1434670397</v>
      </c>
      <c r="K412" s="13">
        <f t="shared" si="33"/>
        <v>42173.981446759266</v>
      </c>
      <c r="L412" s="15">
        <v>1429486397</v>
      </c>
      <c r="M412" s="13">
        <f t="shared" si="34"/>
        <v>42113.981446759266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31"/>
        <v>128.29999999999998</v>
      </c>
      <c r="S412" s="8">
        <f t="shared" si="32"/>
        <v>183.28571428571428</v>
      </c>
      <c r="T412" t="s">
        <v>8310</v>
      </c>
      <c r="U412" t="s">
        <v>8315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tr">
        <f t="shared" si="30"/>
        <v>successful</v>
      </c>
      <c r="H413" t="s">
        <v>8224</v>
      </c>
      <c r="I413" t="s">
        <v>8246</v>
      </c>
      <c r="J413">
        <v>1387688400</v>
      </c>
      <c r="K413" s="13">
        <f t="shared" si="33"/>
        <v>41630.208333333336</v>
      </c>
      <c r="L413" s="15">
        <v>1384920804</v>
      </c>
      <c r="M413" s="13">
        <f t="shared" si="34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6">
        <f t="shared" si="31"/>
        <v>101.05</v>
      </c>
      <c r="S413" s="8">
        <f t="shared" si="32"/>
        <v>125.78838174273859</v>
      </c>
      <c r="T413" t="s">
        <v>8310</v>
      </c>
      <c r="U413" t="s">
        <v>8315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tr">
        <f t="shared" si="30"/>
        <v>successful</v>
      </c>
      <c r="H414" t="s">
        <v>8224</v>
      </c>
      <c r="I414" t="s">
        <v>8246</v>
      </c>
      <c r="J414">
        <v>1343238578</v>
      </c>
      <c r="K414" s="13">
        <f t="shared" si="33"/>
        <v>41115.742800925924</v>
      </c>
      <c r="L414" s="15">
        <v>1341856178</v>
      </c>
      <c r="M414" s="13">
        <f t="shared" si="34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31"/>
        <v>126.84</v>
      </c>
      <c r="S414" s="8">
        <f t="shared" si="32"/>
        <v>57.654545454545456</v>
      </c>
      <c r="T414" t="s">
        <v>8310</v>
      </c>
      <c r="U414" t="s">
        <v>8315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tr">
        <f t="shared" si="30"/>
        <v>successful</v>
      </c>
      <c r="H415" t="s">
        <v>8224</v>
      </c>
      <c r="I415" t="s">
        <v>8246</v>
      </c>
      <c r="J415">
        <v>1342731811</v>
      </c>
      <c r="K415" s="13">
        <f t="shared" si="33"/>
        <v>41109.877442129626</v>
      </c>
      <c r="L415" s="15">
        <v>1340139811</v>
      </c>
      <c r="M415" s="13">
        <f t="shared" si="34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31"/>
        <v>105.0859375</v>
      </c>
      <c r="S415" s="8">
        <f t="shared" si="32"/>
        <v>78.660818713450297</v>
      </c>
      <c r="T415" t="s">
        <v>8310</v>
      </c>
      <c r="U415" t="s">
        <v>8315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tr">
        <f t="shared" si="30"/>
        <v>successful</v>
      </c>
      <c r="H416" t="s">
        <v>8224</v>
      </c>
      <c r="I416" t="s">
        <v>8246</v>
      </c>
      <c r="J416">
        <v>1381541465</v>
      </c>
      <c r="K416" s="13">
        <f t="shared" si="33"/>
        <v>41559.063252314816</v>
      </c>
      <c r="L416" s="15">
        <v>1378949465</v>
      </c>
      <c r="M416" s="13">
        <f t="shared" si="34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31"/>
        <v>102.85405405405406</v>
      </c>
      <c r="S416" s="8">
        <f t="shared" si="32"/>
        <v>91.480769230769226</v>
      </c>
      <c r="T416" t="s">
        <v>8310</v>
      </c>
      <c r="U416" t="s">
        <v>8315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tr">
        <f t="shared" si="30"/>
        <v>successful</v>
      </c>
      <c r="H417" t="s">
        <v>8229</v>
      </c>
      <c r="I417" t="s">
        <v>8251</v>
      </c>
      <c r="J417">
        <v>1413547200</v>
      </c>
      <c r="K417" s="13">
        <f t="shared" si="33"/>
        <v>41929.5</v>
      </c>
      <c r="L417" s="15">
        <v>1411417602</v>
      </c>
      <c r="M417" s="13">
        <f t="shared" si="34"/>
        <v>41904.851875</v>
      </c>
      <c r="N417" t="b">
        <v>0</v>
      </c>
      <c r="O417">
        <v>21</v>
      </c>
      <c r="P417" t="b">
        <v>1</v>
      </c>
      <c r="Q417" t="s">
        <v>8269</v>
      </c>
      <c r="R417" s="6">
        <f t="shared" si="31"/>
        <v>102.14714285714285</v>
      </c>
      <c r="S417" s="8">
        <f t="shared" si="32"/>
        <v>68.09809523809524</v>
      </c>
      <c r="T417" t="s">
        <v>8310</v>
      </c>
      <c r="U417" t="s">
        <v>8315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tr">
        <f t="shared" si="30"/>
        <v>successful</v>
      </c>
      <c r="H418" t="s">
        <v>8224</v>
      </c>
      <c r="I418" t="s">
        <v>8246</v>
      </c>
      <c r="J418">
        <v>1391851831</v>
      </c>
      <c r="K418" s="13">
        <f t="shared" si="33"/>
        <v>41678.396192129629</v>
      </c>
      <c r="L418" s="15">
        <v>1389259831</v>
      </c>
      <c r="M418" s="13">
        <f t="shared" si="34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31"/>
        <v>120.21700000000001</v>
      </c>
      <c r="S418" s="8">
        <f t="shared" si="32"/>
        <v>48.086800000000004</v>
      </c>
      <c r="T418" t="s">
        <v>8310</v>
      </c>
      <c r="U418" t="s">
        <v>8315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tr">
        <f t="shared" si="30"/>
        <v>successful</v>
      </c>
      <c r="H419" t="s">
        <v>8224</v>
      </c>
      <c r="I419" t="s">
        <v>8246</v>
      </c>
      <c r="J419">
        <v>1365395580</v>
      </c>
      <c r="K419" s="13">
        <f t="shared" si="33"/>
        <v>41372.189583333333</v>
      </c>
      <c r="L419" s="15">
        <v>1364426260</v>
      </c>
      <c r="M419" s="13">
        <f t="shared" si="34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6">
        <f t="shared" si="31"/>
        <v>100.24761904761905</v>
      </c>
      <c r="S419" s="8">
        <f t="shared" si="32"/>
        <v>202.42307692307693</v>
      </c>
      <c r="T419" t="s">
        <v>8310</v>
      </c>
      <c r="U419" t="s">
        <v>8315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tr">
        <f t="shared" si="30"/>
        <v>successful</v>
      </c>
      <c r="H420" t="s">
        <v>8224</v>
      </c>
      <c r="I420" t="s">
        <v>8246</v>
      </c>
      <c r="J420">
        <v>1437633997</v>
      </c>
      <c r="K420" s="13">
        <f t="shared" si="33"/>
        <v>42208.282372685186</v>
      </c>
      <c r="L420" s="15">
        <v>1435041997</v>
      </c>
      <c r="M420" s="13">
        <f t="shared" si="34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31"/>
        <v>100.63392857142857</v>
      </c>
      <c r="S420" s="8">
        <f t="shared" si="32"/>
        <v>216.75</v>
      </c>
      <c r="T420" t="s">
        <v>8310</v>
      </c>
      <c r="U420" t="s">
        <v>8315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tr">
        <f t="shared" si="30"/>
        <v>successful</v>
      </c>
      <c r="H421" t="s">
        <v>8224</v>
      </c>
      <c r="I421" t="s">
        <v>8246</v>
      </c>
      <c r="J421">
        <v>1372536787</v>
      </c>
      <c r="K421" s="13">
        <f t="shared" si="33"/>
        <v>41454.842442129629</v>
      </c>
      <c r="L421" s="15">
        <v>1367352787</v>
      </c>
      <c r="M421" s="13">
        <f t="shared" si="34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31"/>
        <v>100.4375</v>
      </c>
      <c r="S421" s="8">
        <f t="shared" si="32"/>
        <v>110.06849315068493</v>
      </c>
      <c r="T421" t="s">
        <v>8310</v>
      </c>
      <c r="U421" t="s">
        <v>8315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tr">
        <f t="shared" si="30"/>
        <v>failed</v>
      </c>
      <c r="H422" t="s">
        <v>8224</v>
      </c>
      <c r="I422" t="s">
        <v>8246</v>
      </c>
      <c r="J422">
        <v>1394772031</v>
      </c>
      <c r="K422" s="13">
        <f t="shared" si="33"/>
        <v>41712.194803240738</v>
      </c>
      <c r="L422" s="15">
        <v>1392183631</v>
      </c>
      <c r="M422" s="13">
        <f t="shared" si="34"/>
        <v>41682.23646990741</v>
      </c>
      <c r="N422" t="b">
        <v>0</v>
      </c>
      <c r="O422">
        <v>3</v>
      </c>
      <c r="P422" t="b">
        <v>0</v>
      </c>
      <c r="Q422" t="s">
        <v>8270</v>
      </c>
      <c r="R422" s="6">
        <f t="shared" si="31"/>
        <v>0.43939393939393934</v>
      </c>
      <c r="S422" s="8">
        <f t="shared" si="32"/>
        <v>4.833333333333333</v>
      </c>
      <c r="T422" t="s">
        <v>8310</v>
      </c>
      <c r="U422" t="s">
        <v>8316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tr">
        <f t="shared" si="30"/>
        <v>failed</v>
      </c>
      <c r="H423" t="s">
        <v>8224</v>
      </c>
      <c r="I423" t="s">
        <v>8246</v>
      </c>
      <c r="J423">
        <v>1440157656</v>
      </c>
      <c r="K423" s="13">
        <f t="shared" si="33"/>
        <v>42237.491388888884</v>
      </c>
      <c r="L423" s="15">
        <v>1434973656</v>
      </c>
      <c r="M423" s="13">
        <f t="shared" si="34"/>
        <v>42177.491388888884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31"/>
        <v>2.0066666666666668</v>
      </c>
      <c r="S423" s="8">
        <f t="shared" si="32"/>
        <v>50.166666666666664</v>
      </c>
      <c r="T423" t="s">
        <v>8310</v>
      </c>
      <c r="U423" t="s">
        <v>8316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tr">
        <f t="shared" si="30"/>
        <v>failed</v>
      </c>
      <c r="H424" t="s">
        <v>8224</v>
      </c>
      <c r="I424" t="s">
        <v>8246</v>
      </c>
      <c r="J424">
        <v>1410416097</v>
      </c>
      <c r="K424" s="13">
        <f t="shared" si="33"/>
        <v>41893.260381944441</v>
      </c>
      <c r="L424" s="15">
        <v>1407824097</v>
      </c>
      <c r="M424" s="13">
        <f t="shared" si="34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31"/>
        <v>1.075</v>
      </c>
      <c r="S424" s="8">
        <f t="shared" si="32"/>
        <v>35.833333333333336</v>
      </c>
      <c r="T424" t="s">
        <v>8310</v>
      </c>
      <c r="U424" t="s">
        <v>8316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tr">
        <f t="shared" si="30"/>
        <v>failed</v>
      </c>
      <c r="H425" t="s">
        <v>8224</v>
      </c>
      <c r="I425" t="s">
        <v>8246</v>
      </c>
      <c r="J425">
        <v>1370470430</v>
      </c>
      <c r="K425" s="13">
        <f t="shared" si="33"/>
        <v>41430.92627314815</v>
      </c>
      <c r="L425" s="15">
        <v>1367878430</v>
      </c>
      <c r="M425" s="13">
        <f t="shared" si="34"/>
        <v>41400.92627314815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31"/>
        <v>0.76500000000000001</v>
      </c>
      <c r="S425" s="8">
        <f t="shared" si="32"/>
        <v>11.76923076923077</v>
      </c>
      <c r="T425" t="s">
        <v>8310</v>
      </c>
      <c r="U425" t="s">
        <v>8316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tr">
        <f t="shared" si="30"/>
        <v>failed</v>
      </c>
      <c r="H426" t="s">
        <v>8224</v>
      </c>
      <c r="I426" t="s">
        <v>8246</v>
      </c>
      <c r="J426">
        <v>1332748899</v>
      </c>
      <c r="K426" s="13">
        <f t="shared" si="33"/>
        <v>40994.334479166668</v>
      </c>
      <c r="L426" s="15">
        <v>1327568499</v>
      </c>
      <c r="M426" s="13">
        <f t="shared" si="34"/>
        <v>40934.376145833332</v>
      </c>
      <c r="N426" t="b">
        <v>0</v>
      </c>
      <c r="O426">
        <v>5</v>
      </c>
      <c r="P426" t="b">
        <v>0</v>
      </c>
      <c r="Q426" t="s">
        <v>8270</v>
      </c>
      <c r="R426" s="6">
        <f t="shared" si="31"/>
        <v>6.7966666666666677</v>
      </c>
      <c r="S426" s="8">
        <f t="shared" si="32"/>
        <v>40.78</v>
      </c>
      <c r="T426" t="s">
        <v>8310</v>
      </c>
      <c r="U426" t="s">
        <v>8316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tr">
        <f t="shared" si="30"/>
        <v>failed</v>
      </c>
      <c r="H427" t="s">
        <v>8224</v>
      </c>
      <c r="I427" t="s">
        <v>8246</v>
      </c>
      <c r="J427">
        <v>1448660404</v>
      </c>
      <c r="K427" s="13">
        <f t="shared" si="33"/>
        <v>42335.902824074074</v>
      </c>
      <c r="L427" s="15">
        <v>1443472804</v>
      </c>
      <c r="M427" s="13">
        <f t="shared" si="34"/>
        <v>42275.861157407402</v>
      </c>
      <c r="N427" t="b">
        <v>0</v>
      </c>
      <c r="O427">
        <v>2</v>
      </c>
      <c r="P427" t="b">
        <v>0</v>
      </c>
      <c r="Q427" t="s">
        <v>8270</v>
      </c>
      <c r="R427" s="6">
        <f t="shared" si="31"/>
        <v>1.2E-2</v>
      </c>
      <c r="S427" s="8">
        <f t="shared" si="32"/>
        <v>3</v>
      </c>
      <c r="T427" t="s">
        <v>8310</v>
      </c>
      <c r="U427" t="s">
        <v>8316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tr">
        <f t="shared" si="30"/>
        <v>failed</v>
      </c>
      <c r="H428" t="s">
        <v>8224</v>
      </c>
      <c r="I428" t="s">
        <v>8246</v>
      </c>
      <c r="J428">
        <v>1456851914</v>
      </c>
      <c r="K428" s="13">
        <f t="shared" si="33"/>
        <v>42430.711967592593</v>
      </c>
      <c r="L428" s="15">
        <v>1454259914</v>
      </c>
      <c r="M428" s="13">
        <f t="shared" si="34"/>
        <v>42400.711967592593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31"/>
        <v>1.3299999999999998</v>
      </c>
      <c r="S428" s="8">
        <f t="shared" si="32"/>
        <v>16.625</v>
      </c>
      <c r="T428" t="s">
        <v>8310</v>
      </c>
      <c r="U428" t="s">
        <v>8316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tr">
        <f t="shared" si="30"/>
        <v>failed</v>
      </c>
      <c r="H429" t="s">
        <v>8224</v>
      </c>
      <c r="I429" t="s">
        <v>8246</v>
      </c>
      <c r="J429">
        <v>1445540340</v>
      </c>
      <c r="K429" s="13">
        <f t="shared" si="33"/>
        <v>42299.790972222225</v>
      </c>
      <c r="L429" s="15">
        <v>1444340940</v>
      </c>
      <c r="M429" s="13">
        <f t="shared" si="34"/>
        <v>42285.909027777772</v>
      </c>
      <c r="N429" t="b">
        <v>0</v>
      </c>
      <c r="O429">
        <v>0</v>
      </c>
      <c r="P429" t="b">
        <v>0</v>
      </c>
      <c r="Q429" t="s">
        <v>8270</v>
      </c>
      <c r="R429" s="6">
        <f t="shared" si="31"/>
        <v>0</v>
      </c>
      <c r="S429" s="8" t="e">
        <f t="shared" si="32"/>
        <v>#DIV/0!</v>
      </c>
      <c r="T429" t="s">
        <v>8310</v>
      </c>
      <c r="U429" t="s">
        <v>8316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tr">
        <f t="shared" si="30"/>
        <v>failed</v>
      </c>
      <c r="H430" t="s">
        <v>8224</v>
      </c>
      <c r="I430" t="s">
        <v>8246</v>
      </c>
      <c r="J430">
        <v>1402956000</v>
      </c>
      <c r="K430" s="13">
        <f t="shared" si="33"/>
        <v>41806.916666666664</v>
      </c>
      <c r="L430" s="15">
        <v>1400523845</v>
      </c>
      <c r="M430" s="13">
        <f t="shared" si="34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6">
        <f t="shared" si="31"/>
        <v>5.6333333333333329</v>
      </c>
      <c r="S430" s="8">
        <f t="shared" si="32"/>
        <v>52</v>
      </c>
      <c r="T430" t="s">
        <v>8310</v>
      </c>
      <c r="U430" t="s">
        <v>8316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tr">
        <f t="shared" si="30"/>
        <v>failed</v>
      </c>
      <c r="H431" t="s">
        <v>8224</v>
      </c>
      <c r="I431" t="s">
        <v>8246</v>
      </c>
      <c r="J431">
        <v>1259297940</v>
      </c>
      <c r="K431" s="13">
        <f t="shared" si="33"/>
        <v>40144.207638888889</v>
      </c>
      <c r="L431" s="15">
        <v>1252964282</v>
      </c>
      <c r="M431" s="13">
        <f t="shared" si="34"/>
        <v>40070.901412037041</v>
      </c>
      <c r="N431" t="b">
        <v>0</v>
      </c>
      <c r="O431">
        <v>0</v>
      </c>
      <c r="P431" t="b">
        <v>0</v>
      </c>
      <c r="Q431" t="s">
        <v>8270</v>
      </c>
      <c r="R431" s="6">
        <f t="shared" si="31"/>
        <v>0</v>
      </c>
      <c r="S431" s="8" t="e">
        <f t="shared" si="32"/>
        <v>#DIV/0!</v>
      </c>
      <c r="T431" t="s">
        <v>8310</v>
      </c>
      <c r="U431" t="s">
        <v>8316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tr">
        <f t="shared" si="30"/>
        <v>failed</v>
      </c>
      <c r="H432" t="s">
        <v>8224</v>
      </c>
      <c r="I432" t="s">
        <v>8246</v>
      </c>
      <c r="J432">
        <v>1378866867</v>
      </c>
      <c r="K432" s="13">
        <f t="shared" si="33"/>
        <v>41528.107256944444</v>
      </c>
      <c r="L432" s="15">
        <v>1377570867</v>
      </c>
      <c r="M432" s="13">
        <f t="shared" si="34"/>
        <v>41513.107256944444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31"/>
        <v>2.4</v>
      </c>
      <c r="S432" s="8">
        <f t="shared" si="32"/>
        <v>4.8</v>
      </c>
      <c r="T432" t="s">
        <v>8310</v>
      </c>
      <c r="U432" t="s">
        <v>8316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tr">
        <f t="shared" si="30"/>
        <v>failed</v>
      </c>
      <c r="H433" t="s">
        <v>8225</v>
      </c>
      <c r="I433" t="s">
        <v>8247</v>
      </c>
      <c r="J433">
        <v>1467752083</v>
      </c>
      <c r="K433" s="13">
        <f t="shared" si="33"/>
        <v>42556.871331018512</v>
      </c>
      <c r="L433" s="15">
        <v>1465160083</v>
      </c>
      <c r="M433" s="13">
        <f t="shared" si="34"/>
        <v>42526.871331018512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31"/>
        <v>13.833333333333334</v>
      </c>
      <c r="S433" s="8">
        <f t="shared" si="32"/>
        <v>51.875</v>
      </c>
      <c r="T433" t="s">
        <v>8310</v>
      </c>
      <c r="U433" t="s">
        <v>8316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tr">
        <f t="shared" si="30"/>
        <v>failed</v>
      </c>
      <c r="H434" t="s">
        <v>8224</v>
      </c>
      <c r="I434" t="s">
        <v>8246</v>
      </c>
      <c r="J434">
        <v>1445448381</v>
      </c>
      <c r="K434" s="13">
        <f t="shared" si="33"/>
        <v>42298.726631944446</v>
      </c>
      <c r="L434" s="15">
        <v>1440264381</v>
      </c>
      <c r="M434" s="13">
        <f t="shared" si="34"/>
        <v>42238.726631944446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31"/>
        <v>9.5</v>
      </c>
      <c r="S434" s="8">
        <f t="shared" si="32"/>
        <v>71.25</v>
      </c>
      <c r="T434" t="s">
        <v>8310</v>
      </c>
      <c r="U434" t="s">
        <v>8316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tr">
        <f t="shared" si="30"/>
        <v>failed</v>
      </c>
      <c r="H435" t="s">
        <v>8224</v>
      </c>
      <c r="I435" t="s">
        <v>8246</v>
      </c>
      <c r="J435">
        <v>1444576022</v>
      </c>
      <c r="K435" s="13">
        <f t="shared" si="33"/>
        <v>42288.629884259266</v>
      </c>
      <c r="L435" s="15">
        <v>1439392022</v>
      </c>
      <c r="M435" s="13">
        <f t="shared" si="34"/>
        <v>42228.629884259266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31"/>
        <v>0</v>
      </c>
      <c r="S435" s="8" t="e">
        <f t="shared" si="32"/>
        <v>#DIV/0!</v>
      </c>
      <c r="T435" t="s">
        <v>8310</v>
      </c>
      <c r="U435" t="s">
        <v>8316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tr">
        <f t="shared" si="30"/>
        <v>failed</v>
      </c>
      <c r="H436" t="s">
        <v>8224</v>
      </c>
      <c r="I436" t="s">
        <v>8246</v>
      </c>
      <c r="J436">
        <v>1385931702</v>
      </c>
      <c r="K436" s="13">
        <f t="shared" si="33"/>
        <v>41609.876180555555</v>
      </c>
      <c r="L436" s="15">
        <v>1383076902</v>
      </c>
      <c r="M436" s="13">
        <f t="shared" si="34"/>
        <v>41576.834513888891</v>
      </c>
      <c r="N436" t="b">
        <v>0</v>
      </c>
      <c r="O436">
        <v>2</v>
      </c>
      <c r="P436" t="b">
        <v>0</v>
      </c>
      <c r="Q436" t="s">
        <v>8270</v>
      </c>
      <c r="R436" s="6">
        <f t="shared" si="31"/>
        <v>5</v>
      </c>
      <c r="S436" s="8">
        <f t="shared" si="32"/>
        <v>62.5</v>
      </c>
      <c r="T436" t="s">
        <v>8310</v>
      </c>
      <c r="U436" t="s">
        <v>8316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tr">
        <f t="shared" si="30"/>
        <v>failed</v>
      </c>
      <c r="H437" t="s">
        <v>8224</v>
      </c>
      <c r="I437" t="s">
        <v>8246</v>
      </c>
      <c r="J437">
        <v>1379094980</v>
      </c>
      <c r="K437" s="13">
        <f t="shared" si="33"/>
        <v>41530.747453703705</v>
      </c>
      <c r="L437" s="15">
        <v>1376502980</v>
      </c>
      <c r="M437" s="13">
        <f t="shared" si="34"/>
        <v>41500.747453703705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31"/>
        <v>2.7272727272727275E-3</v>
      </c>
      <c r="S437" s="8">
        <f t="shared" si="32"/>
        <v>1</v>
      </c>
      <c r="T437" t="s">
        <v>8310</v>
      </c>
      <c r="U437" t="s">
        <v>8316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tr">
        <f t="shared" si="30"/>
        <v>failed</v>
      </c>
      <c r="H438" t="s">
        <v>8224</v>
      </c>
      <c r="I438" t="s">
        <v>8246</v>
      </c>
      <c r="J438">
        <v>1375260113</v>
      </c>
      <c r="K438" s="13">
        <f t="shared" si="33"/>
        <v>41486.36241898148</v>
      </c>
      <c r="L438" s="15">
        <v>1372668113</v>
      </c>
      <c r="M438" s="13">
        <f t="shared" si="34"/>
        <v>41456.36241898148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31"/>
        <v>0</v>
      </c>
      <c r="S438" s="8" t="e">
        <f t="shared" si="32"/>
        <v>#DIV/0!</v>
      </c>
      <c r="T438" t="s">
        <v>8310</v>
      </c>
      <c r="U438" t="s">
        <v>8316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tr">
        <f t="shared" si="30"/>
        <v>failed</v>
      </c>
      <c r="H439" t="s">
        <v>8229</v>
      </c>
      <c r="I439" t="s">
        <v>8251</v>
      </c>
      <c r="J439">
        <v>1475912326</v>
      </c>
      <c r="K439" s="13">
        <f t="shared" si="33"/>
        <v>42651.31858796296</v>
      </c>
      <c r="L439" s="15">
        <v>1470728326</v>
      </c>
      <c r="M439" s="13">
        <f t="shared" si="34"/>
        <v>42591.31858796296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31"/>
        <v>0</v>
      </c>
      <c r="S439" s="8" t="e">
        <f t="shared" si="32"/>
        <v>#DIV/0!</v>
      </c>
      <c r="T439" t="s">
        <v>8310</v>
      </c>
      <c r="U439" t="s">
        <v>8316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tr">
        <f t="shared" si="30"/>
        <v>failed</v>
      </c>
      <c r="H440" t="s">
        <v>8224</v>
      </c>
      <c r="I440" t="s">
        <v>8246</v>
      </c>
      <c r="J440">
        <v>1447830958</v>
      </c>
      <c r="K440" s="13">
        <f t="shared" si="33"/>
        <v>42326.302754629629</v>
      </c>
      <c r="L440" s="15">
        <v>1445235358</v>
      </c>
      <c r="M440" s="13">
        <f t="shared" si="34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6">
        <f t="shared" si="31"/>
        <v>9.379999999999999</v>
      </c>
      <c r="S440" s="8">
        <f t="shared" si="32"/>
        <v>170.54545454545453</v>
      </c>
      <c r="T440" t="s">
        <v>8310</v>
      </c>
      <c r="U440" t="s">
        <v>8316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tr">
        <f t="shared" si="30"/>
        <v>failed</v>
      </c>
      <c r="H441" t="s">
        <v>8224</v>
      </c>
      <c r="I441" t="s">
        <v>8246</v>
      </c>
      <c r="J441">
        <v>1413569818</v>
      </c>
      <c r="K441" s="13">
        <f t="shared" si="33"/>
        <v>41929.761782407404</v>
      </c>
      <c r="L441" s="15">
        <v>1412705818</v>
      </c>
      <c r="M441" s="13">
        <f t="shared" si="34"/>
        <v>41919.761782407404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31"/>
        <v>0</v>
      </c>
      <c r="S441" s="8" t="e">
        <f t="shared" si="32"/>
        <v>#DIV/0!</v>
      </c>
      <c r="T441" t="s">
        <v>8310</v>
      </c>
      <c r="U441" t="s">
        <v>8316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tr">
        <f t="shared" si="30"/>
        <v>failed</v>
      </c>
      <c r="H442" t="s">
        <v>8224</v>
      </c>
      <c r="I442" t="s">
        <v>8246</v>
      </c>
      <c r="J442">
        <v>1458859153</v>
      </c>
      <c r="K442" s="13">
        <f t="shared" si="33"/>
        <v>42453.943900462968</v>
      </c>
      <c r="L442" s="15">
        <v>1456270753</v>
      </c>
      <c r="M442" s="13">
        <f t="shared" si="34"/>
        <v>42423.985567129625</v>
      </c>
      <c r="N442" t="b">
        <v>0</v>
      </c>
      <c r="O442">
        <v>1</v>
      </c>
      <c r="P442" t="b">
        <v>0</v>
      </c>
      <c r="Q442" t="s">
        <v>8270</v>
      </c>
      <c r="R442" s="6">
        <f t="shared" si="31"/>
        <v>0.1</v>
      </c>
      <c r="S442" s="8">
        <f t="shared" si="32"/>
        <v>5</v>
      </c>
      <c r="T442" t="s">
        <v>8310</v>
      </c>
      <c r="U442" t="s">
        <v>8316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tr">
        <f t="shared" si="30"/>
        <v>failed</v>
      </c>
      <c r="H443" t="s">
        <v>8225</v>
      </c>
      <c r="I443" t="s">
        <v>8247</v>
      </c>
      <c r="J443">
        <v>1383418996</v>
      </c>
      <c r="K443" s="13">
        <f t="shared" si="33"/>
        <v>41580.793935185182</v>
      </c>
      <c r="L443" s="15">
        <v>1380826996</v>
      </c>
      <c r="M443" s="13">
        <f t="shared" si="34"/>
        <v>41550.793935185182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31"/>
        <v>0</v>
      </c>
      <c r="S443" s="8" t="e">
        <f t="shared" si="32"/>
        <v>#DIV/0!</v>
      </c>
      <c r="T443" t="s">
        <v>8310</v>
      </c>
      <c r="U443" t="s">
        <v>8316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tr">
        <f t="shared" si="30"/>
        <v>failed</v>
      </c>
      <c r="H444" t="s">
        <v>8224</v>
      </c>
      <c r="I444" t="s">
        <v>8246</v>
      </c>
      <c r="J444">
        <v>1424380783</v>
      </c>
      <c r="K444" s="13">
        <f t="shared" si="33"/>
        <v>42054.888692129629</v>
      </c>
      <c r="L444" s="15">
        <v>1421788783</v>
      </c>
      <c r="M444" s="13">
        <f t="shared" si="34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31"/>
        <v>39.358823529411765</v>
      </c>
      <c r="S444" s="8">
        <f t="shared" si="32"/>
        <v>393.58823529411762</v>
      </c>
      <c r="T444" t="s">
        <v>8310</v>
      </c>
      <c r="U444" t="s">
        <v>8316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tr">
        <f t="shared" si="30"/>
        <v>failed</v>
      </c>
      <c r="H445" t="s">
        <v>8229</v>
      </c>
      <c r="I445" t="s">
        <v>8251</v>
      </c>
      <c r="J445">
        <v>1391991701</v>
      </c>
      <c r="K445" s="13">
        <f t="shared" si="33"/>
        <v>41680.015057870369</v>
      </c>
      <c r="L445" s="15">
        <v>1389399701</v>
      </c>
      <c r="M445" s="13">
        <f t="shared" si="34"/>
        <v>41650.015057870369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31"/>
        <v>0.1</v>
      </c>
      <c r="S445" s="8">
        <f t="shared" si="32"/>
        <v>5</v>
      </c>
      <c r="T445" t="s">
        <v>8310</v>
      </c>
      <c r="U445" t="s">
        <v>8316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tr">
        <f t="shared" si="30"/>
        <v>failed</v>
      </c>
      <c r="H446" t="s">
        <v>8224</v>
      </c>
      <c r="I446" t="s">
        <v>8246</v>
      </c>
      <c r="J446">
        <v>1329342361</v>
      </c>
      <c r="K446" s="13">
        <f t="shared" si="33"/>
        <v>40954.906956018516</v>
      </c>
      <c r="L446" s="15">
        <v>1324158361</v>
      </c>
      <c r="M446" s="13">
        <f t="shared" si="34"/>
        <v>40894.906956018516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31"/>
        <v>5</v>
      </c>
      <c r="S446" s="8">
        <f t="shared" si="32"/>
        <v>50</v>
      </c>
      <c r="T446" t="s">
        <v>8310</v>
      </c>
      <c r="U446" t="s">
        <v>8316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tr">
        <f t="shared" si="30"/>
        <v>failed</v>
      </c>
      <c r="H447" t="s">
        <v>8224</v>
      </c>
      <c r="I447" t="s">
        <v>8246</v>
      </c>
      <c r="J447">
        <v>1432195375</v>
      </c>
      <c r="K447" s="13">
        <f t="shared" si="33"/>
        <v>42145.335358796292</v>
      </c>
      <c r="L447" s="15">
        <v>1430899375</v>
      </c>
      <c r="M447" s="13">
        <f t="shared" si="34"/>
        <v>42130.335358796292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31"/>
        <v>3.3333333333333335E-3</v>
      </c>
      <c r="S447" s="8">
        <f t="shared" si="32"/>
        <v>1</v>
      </c>
      <c r="T447" t="s">
        <v>8310</v>
      </c>
      <c r="U447" t="s">
        <v>8316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tr">
        <f t="shared" si="30"/>
        <v>failed</v>
      </c>
      <c r="H448" t="s">
        <v>8224</v>
      </c>
      <c r="I448" t="s">
        <v>8246</v>
      </c>
      <c r="J448">
        <v>1425434420</v>
      </c>
      <c r="K448" s="13">
        <f t="shared" si="33"/>
        <v>42067.083564814813</v>
      </c>
      <c r="L448" s="15">
        <v>1422842420</v>
      </c>
      <c r="M448" s="13">
        <f t="shared" si="34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31"/>
        <v>7.2952380952380951</v>
      </c>
      <c r="S448" s="8">
        <f t="shared" si="32"/>
        <v>47.875</v>
      </c>
      <c r="T448" t="s">
        <v>8310</v>
      </c>
      <c r="U448" t="s">
        <v>8316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tr">
        <f t="shared" si="30"/>
        <v>failed</v>
      </c>
      <c r="H449" t="s">
        <v>8225</v>
      </c>
      <c r="I449" t="s">
        <v>8247</v>
      </c>
      <c r="J449">
        <v>1364041163</v>
      </c>
      <c r="K449" s="13">
        <f t="shared" si="33"/>
        <v>41356.513460648144</v>
      </c>
      <c r="L449" s="15">
        <v>1361884763</v>
      </c>
      <c r="M449" s="13">
        <f t="shared" si="34"/>
        <v>41331.555127314816</v>
      </c>
      <c r="N449" t="b">
        <v>0</v>
      </c>
      <c r="O449">
        <v>1</v>
      </c>
      <c r="P449" t="b">
        <v>0</v>
      </c>
      <c r="Q449" t="s">
        <v>8270</v>
      </c>
      <c r="R449" s="6">
        <f t="shared" si="31"/>
        <v>1.6666666666666666E-2</v>
      </c>
      <c r="S449" s="8">
        <f t="shared" si="32"/>
        <v>5</v>
      </c>
      <c r="T449" t="s">
        <v>8310</v>
      </c>
      <c r="U449" t="s">
        <v>8316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tr">
        <f t="shared" ref="G450:G513" si="35">F450</f>
        <v>failed</v>
      </c>
      <c r="H450" t="s">
        <v>8224</v>
      </c>
      <c r="I450" t="s">
        <v>8246</v>
      </c>
      <c r="J450">
        <v>1400091095</v>
      </c>
      <c r="K450" s="13">
        <f t="shared" si="33"/>
        <v>41773.758043981477</v>
      </c>
      <c r="L450" s="15">
        <v>1398363095</v>
      </c>
      <c r="M450" s="13">
        <f t="shared" si="34"/>
        <v>41753.758043981477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36">(E450/D450)*100</f>
        <v>3.2804000000000002</v>
      </c>
      <c r="S450" s="8">
        <f t="shared" ref="S450:S513" si="37">E450/O450</f>
        <v>20.502500000000001</v>
      </c>
      <c r="T450" t="s">
        <v>8310</v>
      </c>
      <c r="U450" t="s">
        <v>8316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tr">
        <f t="shared" si="35"/>
        <v>failed</v>
      </c>
      <c r="H451" t="s">
        <v>8225</v>
      </c>
      <c r="I451" t="s">
        <v>8247</v>
      </c>
      <c r="J451">
        <v>1382017085</v>
      </c>
      <c r="K451" s="13">
        <f t="shared" ref="K451:K514" si="38">(((J451/60)/60)/24)+DATE(1970,1,1)</f>
        <v>41564.568113425928</v>
      </c>
      <c r="L451" s="15">
        <v>1379425085</v>
      </c>
      <c r="M451" s="13">
        <f t="shared" ref="M451:M514" si="39">(((L451/60)/60)/24)+DATE(1970,1,1)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36"/>
        <v>2.25</v>
      </c>
      <c r="S451" s="8">
        <f t="shared" si="37"/>
        <v>9</v>
      </c>
      <c r="T451" t="s">
        <v>8310</v>
      </c>
      <c r="U451" t="s">
        <v>8316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tr">
        <f t="shared" si="35"/>
        <v>failed</v>
      </c>
      <c r="H452" t="s">
        <v>8224</v>
      </c>
      <c r="I452" t="s">
        <v>8246</v>
      </c>
      <c r="J452">
        <v>1392417800</v>
      </c>
      <c r="K452" s="13">
        <f t="shared" si="38"/>
        <v>41684.946759259255</v>
      </c>
      <c r="L452" s="15">
        <v>1389825800</v>
      </c>
      <c r="M452" s="13">
        <f t="shared" si="39"/>
        <v>41654.946759259255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36"/>
        <v>0.79200000000000004</v>
      </c>
      <c r="S452" s="8">
        <f t="shared" si="37"/>
        <v>56.571428571428569</v>
      </c>
      <c r="T452" t="s">
        <v>8310</v>
      </c>
      <c r="U452" t="s">
        <v>8316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tr">
        <f t="shared" si="35"/>
        <v>failed</v>
      </c>
      <c r="H453" t="s">
        <v>8224</v>
      </c>
      <c r="I453" t="s">
        <v>8246</v>
      </c>
      <c r="J453">
        <v>1390669791</v>
      </c>
      <c r="K453" s="13">
        <f t="shared" si="38"/>
        <v>41664.715173611112</v>
      </c>
      <c r="L453" s="15">
        <v>1388077791</v>
      </c>
      <c r="M453" s="13">
        <f t="shared" si="39"/>
        <v>41634.715173611112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36"/>
        <v>0</v>
      </c>
      <c r="S453" s="8" t="e">
        <f t="shared" si="37"/>
        <v>#DIV/0!</v>
      </c>
      <c r="T453" t="s">
        <v>8310</v>
      </c>
      <c r="U453" t="s">
        <v>8316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tr">
        <f t="shared" si="35"/>
        <v>failed</v>
      </c>
      <c r="H454" t="s">
        <v>8224</v>
      </c>
      <c r="I454" t="s">
        <v>8246</v>
      </c>
      <c r="J454">
        <v>1431536015</v>
      </c>
      <c r="K454" s="13">
        <f t="shared" si="38"/>
        <v>42137.703877314809</v>
      </c>
      <c r="L454" s="15">
        <v>1428944015</v>
      </c>
      <c r="M454" s="13">
        <f t="shared" si="39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36"/>
        <v>64</v>
      </c>
      <c r="S454" s="8">
        <f t="shared" si="37"/>
        <v>40</v>
      </c>
      <c r="T454" t="s">
        <v>8310</v>
      </c>
      <c r="U454" t="s">
        <v>8316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tr">
        <f t="shared" si="35"/>
        <v>failed</v>
      </c>
      <c r="H455" t="s">
        <v>8224</v>
      </c>
      <c r="I455" t="s">
        <v>8246</v>
      </c>
      <c r="J455">
        <v>1424375279</v>
      </c>
      <c r="K455" s="13">
        <f t="shared" si="38"/>
        <v>42054.824988425928</v>
      </c>
      <c r="L455" s="15">
        <v>1422992879</v>
      </c>
      <c r="M455" s="13">
        <f t="shared" si="39"/>
        <v>42038.824988425928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36"/>
        <v>2.7404479578392621E-2</v>
      </c>
      <c r="S455" s="8">
        <f t="shared" si="37"/>
        <v>13</v>
      </c>
      <c r="T455" t="s">
        <v>8310</v>
      </c>
      <c r="U455" t="s">
        <v>8316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tr">
        <f t="shared" si="35"/>
        <v>failed</v>
      </c>
      <c r="H456" t="s">
        <v>8224</v>
      </c>
      <c r="I456" t="s">
        <v>8246</v>
      </c>
      <c r="J456">
        <v>1417007640</v>
      </c>
      <c r="K456" s="13">
        <f t="shared" si="38"/>
        <v>41969.551388888889</v>
      </c>
      <c r="L456" s="15">
        <v>1414343571</v>
      </c>
      <c r="M456" s="13">
        <f t="shared" si="39"/>
        <v>41938.717256944445</v>
      </c>
      <c r="N456" t="b">
        <v>0</v>
      </c>
      <c r="O456">
        <v>5</v>
      </c>
      <c r="P456" t="b">
        <v>0</v>
      </c>
      <c r="Q456" t="s">
        <v>8270</v>
      </c>
      <c r="R456" s="6">
        <f t="shared" si="36"/>
        <v>0.82000000000000006</v>
      </c>
      <c r="S456" s="8">
        <f t="shared" si="37"/>
        <v>16.399999999999999</v>
      </c>
      <c r="T456" t="s">
        <v>8310</v>
      </c>
      <c r="U456" t="s">
        <v>8316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tr">
        <f t="shared" si="35"/>
        <v>failed</v>
      </c>
      <c r="H457" t="s">
        <v>8224</v>
      </c>
      <c r="I457" t="s">
        <v>8246</v>
      </c>
      <c r="J457">
        <v>1334622660</v>
      </c>
      <c r="K457" s="13">
        <f t="shared" si="38"/>
        <v>41016.021527777775</v>
      </c>
      <c r="L457" s="15">
        <v>1330733022</v>
      </c>
      <c r="M457" s="13">
        <f t="shared" si="39"/>
        <v>40971.002569444441</v>
      </c>
      <c r="N457" t="b">
        <v>0</v>
      </c>
      <c r="O457">
        <v>2</v>
      </c>
      <c r="P457" t="b">
        <v>0</v>
      </c>
      <c r="Q457" t="s">
        <v>8270</v>
      </c>
      <c r="R457" s="6">
        <f t="shared" si="36"/>
        <v>6.9230769230769221E-2</v>
      </c>
      <c r="S457" s="8">
        <f t="shared" si="37"/>
        <v>22.5</v>
      </c>
      <c r="T457" t="s">
        <v>8310</v>
      </c>
      <c r="U457" t="s">
        <v>8316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tr">
        <f t="shared" si="35"/>
        <v>failed</v>
      </c>
      <c r="H458" t="s">
        <v>8224</v>
      </c>
      <c r="I458" t="s">
        <v>8246</v>
      </c>
      <c r="J458">
        <v>1382414340</v>
      </c>
      <c r="K458" s="13">
        <f t="shared" si="38"/>
        <v>41569.165972222225</v>
      </c>
      <c r="L458" s="15">
        <v>1380559201</v>
      </c>
      <c r="M458" s="13">
        <f t="shared" si="39"/>
        <v>41547.694456018515</v>
      </c>
      <c r="N458" t="b">
        <v>0</v>
      </c>
      <c r="O458">
        <v>3</v>
      </c>
      <c r="P458" t="b">
        <v>0</v>
      </c>
      <c r="Q458" t="s">
        <v>8270</v>
      </c>
      <c r="R458" s="6">
        <f t="shared" si="36"/>
        <v>0.68631863186318631</v>
      </c>
      <c r="S458" s="8">
        <f t="shared" si="37"/>
        <v>20.333333333333332</v>
      </c>
      <c r="T458" t="s">
        <v>8310</v>
      </c>
      <c r="U458" t="s">
        <v>8316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tr">
        <f t="shared" si="35"/>
        <v>failed</v>
      </c>
      <c r="H459" t="s">
        <v>8229</v>
      </c>
      <c r="I459" t="s">
        <v>8251</v>
      </c>
      <c r="J459">
        <v>1408213512</v>
      </c>
      <c r="K459" s="13">
        <f t="shared" si="38"/>
        <v>41867.767500000002</v>
      </c>
      <c r="L459" s="15">
        <v>1405621512</v>
      </c>
      <c r="M459" s="13">
        <f t="shared" si="39"/>
        <v>41837.767500000002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36"/>
        <v>0</v>
      </c>
      <c r="S459" s="8" t="e">
        <f t="shared" si="37"/>
        <v>#DIV/0!</v>
      </c>
      <c r="T459" t="s">
        <v>8310</v>
      </c>
      <c r="U459" t="s">
        <v>8316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tr">
        <f t="shared" si="35"/>
        <v>failed</v>
      </c>
      <c r="H460" t="s">
        <v>8225</v>
      </c>
      <c r="I460" t="s">
        <v>8247</v>
      </c>
      <c r="J460">
        <v>1368550060</v>
      </c>
      <c r="K460" s="13">
        <f t="shared" si="38"/>
        <v>41408.69976851852</v>
      </c>
      <c r="L460" s="15">
        <v>1365958060</v>
      </c>
      <c r="M460" s="13">
        <f t="shared" si="39"/>
        <v>41378.69976851852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36"/>
        <v>8.2100000000000009</v>
      </c>
      <c r="S460" s="8">
        <f t="shared" si="37"/>
        <v>16.755102040816325</v>
      </c>
      <c r="T460" t="s">
        <v>8310</v>
      </c>
      <c r="U460" t="s">
        <v>8316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tr">
        <f t="shared" si="35"/>
        <v>failed</v>
      </c>
      <c r="H461" t="s">
        <v>8224</v>
      </c>
      <c r="I461" t="s">
        <v>8246</v>
      </c>
      <c r="J461">
        <v>1321201327</v>
      </c>
      <c r="K461" s="13">
        <f t="shared" si="38"/>
        <v>40860.682025462964</v>
      </c>
      <c r="L461" s="15">
        <v>1316013727</v>
      </c>
      <c r="M461" s="13">
        <f t="shared" si="39"/>
        <v>40800.6403587963</v>
      </c>
      <c r="N461" t="b">
        <v>0</v>
      </c>
      <c r="O461">
        <v>1</v>
      </c>
      <c r="P461" t="b">
        <v>0</v>
      </c>
      <c r="Q461" t="s">
        <v>8270</v>
      </c>
      <c r="R461" s="6">
        <f t="shared" si="36"/>
        <v>6.4102564102564097E-2</v>
      </c>
      <c r="S461" s="8">
        <f t="shared" si="37"/>
        <v>25</v>
      </c>
      <c r="T461" t="s">
        <v>8310</v>
      </c>
      <c r="U461" t="s">
        <v>8316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tr">
        <f t="shared" si="35"/>
        <v>failed</v>
      </c>
      <c r="H462" t="s">
        <v>8224</v>
      </c>
      <c r="I462" t="s">
        <v>8246</v>
      </c>
      <c r="J462">
        <v>1401595200</v>
      </c>
      <c r="K462" s="13">
        <f t="shared" si="38"/>
        <v>41791.166666666664</v>
      </c>
      <c r="L462" s="15">
        <v>1398862875</v>
      </c>
      <c r="M462" s="13">
        <f t="shared" si="39"/>
        <v>41759.542534722219</v>
      </c>
      <c r="N462" t="b">
        <v>0</v>
      </c>
      <c r="O462">
        <v>2</v>
      </c>
      <c r="P462" t="b">
        <v>0</v>
      </c>
      <c r="Q462" t="s">
        <v>8270</v>
      </c>
      <c r="R462" s="6">
        <f t="shared" si="36"/>
        <v>0.29411764705882354</v>
      </c>
      <c r="S462" s="8">
        <f t="shared" si="37"/>
        <v>12.5</v>
      </c>
      <c r="T462" t="s">
        <v>8310</v>
      </c>
      <c r="U462" t="s">
        <v>8316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tr">
        <f t="shared" si="35"/>
        <v>failed</v>
      </c>
      <c r="H463" t="s">
        <v>8225</v>
      </c>
      <c r="I463" t="s">
        <v>8247</v>
      </c>
      <c r="J463">
        <v>1370204367</v>
      </c>
      <c r="K463" s="13">
        <f t="shared" si="38"/>
        <v>41427.84684027778</v>
      </c>
      <c r="L463" s="15">
        <v>1368476367</v>
      </c>
      <c r="M463" s="13">
        <f t="shared" si="39"/>
        <v>41407.84684027778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36"/>
        <v>0</v>
      </c>
      <c r="S463" s="8" t="e">
        <f t="shared" si="37"/>
        <v>#DIV/0!</v>
      </c>
      <c r="T463" t="s">
        <v>8310</v>
      </c>
      <c r="U463" t="s">
        <v>8316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tr">
        <f t="shared" si="35"/>
        <v>failed</v>
      </c>
      <c r="H464" t="s">
        <v>8224</v>
      </c>
      <c r="I464" t="s">
        <v>8246</v>
      </c>
      <c r="J464">
        <v>1312945341</v>
      </c>
      <c r="K464" s="13">
        <f t="shared" si="38"/>
        <v>40765.126631944448</v>
      </c>
      <c r="L464" s="15">
        <v>1307761341</v>
      </c>
      <c r="M464" s="13">
        <f t="shared" si="39"/>
        <v>40705.126631944448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36"/>
        <v>0</v>
      </c>
      <c r="S464" s="8" t="e">
        <f t="shared" si="37"/>
        <v>#DIV/0!</v>
      </c>
      <c r="T464" t="s">
        <v>8310</v>
      </c>
      <c r="U464" t="s">
        <v>8316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tr">
        <f t="shared" si="35"/>
        <v>failed</v>
      </c>
      <c r="H465" t="s">
        <v>8224</v>
      </c>
      <c r="I465" t="s">
        <v>8246</v>
      </c>
      <c r="J465">
        <v>1316883753</v>
      </c>
      <c r="K465" s="13">
        <f t="shared" si="38"/>
        <v>40810.710104166668</v>
      </c>
      <c r="L465" s="15">
        <v>1311699753</v>
      </c>
      <c r="M465" s="13">
        <f t="shared" si="39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36"/>
        <v>2.2727272727272729</v>
      </c>
      <c r="S465" s="8">
        <f t="shared" si="37"/>
        <v>113.63636363636364</v>
      </c>
      <c r="T465" t="s">
        <v>8310</v>
      </c>
      <c r="U465" t="s">
        <v>8316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tr">
        <f t="shared" si="35"/>
        <v>failed</v>
      </c>
      <c r="H466" t="s">
        <v>8236</v>
      </c>
      <c r="I466" t="s">
        <v>8249</v>
      </c>
      <c r="J466">
        <v>1463602935</v>
      </c>
      <c r="K466" s="13">
        <f t="shared" si="38"/>
        <v>42508.848784722228</v>
      </c>
      <c r="L466" s="15">
        <v>1461874935</v>
      </c>
      <c r="M466" s="13">
        <f t="shared" si="39"/>
        <v>42488.848784722228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36"/>
        <v>9.9009900990099015E-2</v>
      </c>
      <c r="S466" s="8">
        <f t="shared" si="37"/>
        <v>1</v>
      </c>
      <c r="T466" t="s">
        <v>8310</v>
      </c>
      <c r="U466" t="s">
        <v>8316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tr">
        <f t="shared" si="35"/>
        <v>failed</v>
      </c>
      <c r="H467" t="s">
        <v>8224</v>
      </c>
      <c r="I467" t="s">
        <v>8246</v>
      </c>
      <c r="J467">
        <v>1403837574</v>
      </c>
      <c r="K467" s="13">
        <f t="shared" si="38"/>
        <v>41817.120069444441</v>
      </c>
      <c r="L467" s="15">
        <v>1402455174</v>
      </c>
      <c r="M467" s="13">
        <f t="shared" si="39"/>
        <v>41801.120069444441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36"/>
        <v>26.953125</v>
      </c>
      <c r="S467" s="8">
        <f t="shared" si="37"/>
        <v>17.25</v>
      </c>
      <c r="T467" t="s">
        <v>8310</v>
      </c>
      <c r="U467" t="s">
        <v>8316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tr">
        <f t="shared" si="35"/>
        <v>failed</v>
      </c>
      <c r="H468" t="s">
        <v>8224</v>
      </c>
      <c r="I468" t="s">
        <v>8246</v>
      </c>
      <c r="J468">
        <v>1347057464</v>
      </c>
      <c r="K468" s="13">
        <f t="shared" si="38"/>
        <v>41159.942870370374</v>
      </c>
      <c r="L468" s="15">
        <v>1344465464</v>
      </c>
      <c r="M468" s="13">
        <f t="shared" si="39"/>
        <v>41129.942870370374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36"/>
        <v>0.76</v>
      </c>
      <c r="S468" s="8">
        <f t="shared" si="37"/>
        <v>15.2</v>
      </c>
      <c r="T468" t="s">
        <v>8310</v>
      </c>
      <c r="U468" t="s">
        <v>8316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tr">
        <f t="shared" si="35"/>
        <v>failed</v>
      </c>
      <c r="H469" t="s">
        <v>8224</v>
      </c>
      <c r="I469" t="s">
        <v>8246</v>
      </c>
      <c r="J469">
        <v>1348849134</v>
      </c>
      <c r="K469" s="13">
        <f t="shared" si="38"/>
        <v>41180.679791666669</v>
      </c>
      <c r="L469" s="15">
        <v>1344961134</v>
      </c>
      <c r="M469" s="13">
        <f t="shared" si="39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36"/>
        <v>21.574999999999999</v>
      </c>
      <c r="S469" s="8">
        <f t="shared" si="37"/>
        <v>110.64102564102564</v>
      </c>
      <c r="T469" t="s">
        <v>8310</v>
      </c>
      <c r="U469" t="s">
        <v>8316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tr">
        <f t="shared" si="35"/>
        <v>failed</v>
      </c>
      <c r="H470" t="s">
        <v>8224</v>
      </c>
      <c r="I470" t="s">
        <v>8246</v>
      </c>
      <c r="J470">
        <v>1341978665</v>
      </c>
      <c r="K470" s="13">
        <f t="shared" si="38"/>
        <v>41101.160474537035</v>
      </c>
      <c r="L470" s="15">
        <v>1336795283</v>
      </c>
      <c r="M470" s="13">
        <f t="shared" si="39"/>
        <v>41041.167627314811</v>
      </c>
      <c r="N470" t="b">
        <v>0</v>
      </c>
      <c r="O470">
        <v>0</v>
      </c>
      <c r="P470" t="b">
        <v>0</v>
      </c>
      <c r="Q470" t="s">
        <v>8270</v>
      </c>
      <c r="R470" s="6">
        <f t="shared" si="36"/>
        <v>0</v>
      </c>
      <c r="S470" s="8" t="e">
        <f t="shared" si="37"/>
        <v>#DIV/0!</v>
      </c>
      <c r="T470" t="s">
        <v>8310</v>
      </c>
      <c r="U470" t="s">
        <v>8316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tr">
        <f t="shared" si="35"/>
        <v>failed</v>
      </c>
      <c r="H471" t="s">
        <v>8225</v>
      </c>
      <c r="I471" t="s">
        <v>8247</v>
      </c>
      <c r="J471">
        <v>1409960724</v>
      </c>
      <c r="K471" s="13">
        <f t="shared" si="38"/>
        <v>41887.989861111113</v>
      </c>
      <c r="L471" s="15">
        <v>1404776724</v>
      </c>
      <c r="M471" s="13">
        <f t="shared" si="39"/>
        <v>41827.989861111113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36"/>
        <v>0</v>
      </c>
      <c r="S471" s="8" t="e">
        <f t="shared" si="37"/>
        <v>#DIV/0!</v>
      </c>
      <c r="T471" t="s">
        <v>8310</v>
      </c>
      <c r="U471" t="s">
        <v>8316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tr">
        <f t="shared" si="35"/>
        <v>failed</v>
      </c>
      <c r="H472" t="s">
        <v>8224</v>
      </c>
      <c r="I472" t="s">
        <v>8246</v>
      </c>
      <c r="J472">
        <v>1389844800</v>
      </c>
      <c r="K472" s="13">
        <f t="shared" si="38"/>
        <v>41655.166666666664</v>
      </c>
      <c r="L472" s="15">
        <v>1385524889</v>
      </c>
      <c r="M472" s="13">
        <f t="shared" si="39"/>
        <v>41605.167696759258</v>
      </c>
      <c r="N472" t="b">
        <v>0</v>
      </c>
      <c r="O472">
        <v>2</v>
      </c>
      <c r="P472" t="b">
        <v>0</v>
      </c>
      <c r="Q472" t="s">
        <v>8270</v>
      </c>
      <c r="R472" s="6">
        <f t="shared" si="36"/>
        <v>1.02</v>
      </c>
      <c r="S472" s="8">
        <f t="shared" si="37"/>
        <v>25.5</v>
      </c>
      <c r="T472" t="s">
        <v>8310</v>
      </c>
      <c r="U472" t="s">
        <v>8316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tr">
        <f t="shared" si="35"/>
        <v>failed</v>
      </c>
      <c r="H473" t="s">
        <v>8224</v>
      </c>
      <c r="I473" t="s">
        <v>8246</v>
      </c>
      <c r="J473">
        <v>1397924379</v>
      </c>
      <c r="K473" s="13">
        <f t="shared" si="38"/>
        <v>41748.680312500001</v>
      </c>
      <c r="L473" s="15">
        <v>1394039979</v>
      </c>
      <c r="M473" s="13">
        <f t="shared" si="39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6">
        <f t="shared" si="36"/>
        <v>11.892727272727273</v>
      </c>
      <c r="S473" s="8">
        <f t="shared" si="37"/>
        <v>38.476470588235294</v>
      </c>
      <c r="T473" t="s">
        <v>8310</v>
      </c>
      <c r="U473" t="s">
        <v>8316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tr">
        <f t="shared" si="35"/>
        <v>failed</v>
      </c>
      <c r="H474" t="s">
        <v>8224</v>
      </c>
      <c r="I474" t="s">
        <v>8246</v>
      </c>
      <c r="J474">
        <v>1408831718</v>
      </c>
      <c r="K474" s="13">
        <f t="shared" si="38"/>
        <v>41874.922662037039</v>
      </c>
      <c r="L474" s="15">
        <v>1406239718</v>
      </c>
      <c r="M474" s="13">
        <f t="shared" si="39"/>
        <v>41844.922662037039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36"/>
        <v>17.625</v>
      </c>
      <c r="S474" s="8">
        <f t="shared" si="37"/>
        <v>28.2</v>
      </c>
      <c r="T474" t="s">
        <v>8310</v>
      </c>
      <c r="U474" t="s">
        <v>8316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tr">
        <f t="shared" si="35"/>
        <v>failed</v>
      </c>
      <c r="H475" t="s">
        <v>8224</v>
      </c>
      <c r="I475" t="s">
        <v>8246</v>
      </c>
      <c r="J475">
        <v>1410972319</v>
      </c>
      <c r="K475" s="13">
        <f t="shared" si="38"/>
        <v>41899.698136574072</v>
      </c>
      <c r="L475" s="15">
        <v>1408380319</v>
      </c>
      <c r="M475" s="13">
        <f t="shared" si="39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36"/>
        <v>2.87</v>
      </c>
      <c r="S475" s="8">
        <f t="shared" si="37"/>
        <v>61.5</v>
      </c>
      <c r="T475" t="s">
        <v>8310</v>
      </c>
      <c r="U475" t="s">
        <v>8316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tr">
        <f t="shared" si="35"/>
        <v>failed</v>
      </c>
      <c r="H476" t="s">
        <v>8224</v>
      </c>
      <c r="I476" t="s">
        <v>8246</v>
      </c>
      <c r="J476">
        <v>1487318029</v>
      </c>
      <c r="K476" s="13">
        <f t="shared" si="38"/>
        <v>42783.329039351855</v>
      </c>
      <c r="L476" s="15">
        <v>1484726029</v>
      </c>
      <c r="M476" s="13">
        <f t="shared" si="39"/>
        <v>42753.329039351855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36"/>
        <v>3.0303030303030304E-2</v>
      </c>
      <c r="S476" s="8">
        <f t="shared" si="37"/>
        <v>1</v>
      </c>
      <c r="T476" t="s">
        <v>8310</v>
      </c>
      <c r="U476" t="s">
        <v>8316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tr">
        <f t="shared" si="35"/>
        <v>failed</v>
      </c>
      <c r="H477" t="s">
        <v>8224</v>
      </c>
      <c r="I477" t="s">
        <v>8246</v>
      </c>
      <c r="J477">
        <v>1430877843</v>
      </c>
      <c r="K477" s="13">
        <f t="shared" si="38"/>
        <v>42130.086145833338</v>
      </c>
      <c r="L477" s="15">
        <v>1428285843</v>
      </c>
      <c r="M477" s="13">
        <f t="shared" si="39"/>
        <v>42100.086145833338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36"/>
        <v>0</v>
      </c>
      <c r="S477" s="8" t="e">
        <f t="shared" si="37"/>
        <v>#DIV/0!</v>
      </c>
      <c r="T477" t="s">
        <v>8310</v>
      </c>
      <c r="U477" t="s">
        <v>8316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tr">
        <f t="shared" si="35"/>
        <v>failed</v>
      </c>
      <c r="H478" t="s">
        <v>8224</v>
      </c>
      <c r="I478" t="s">
        <v>8246</v>
      </c>
      <c r="J478">
        <v>1401767940</v>
      </c>
      <c r="K478" s="13">
        <f t="shared" si="38"/>
        <v>41793.165972222225</v>
      </c>
      <c r="L478" s="15">
        <v>1398727441</v>
      </c>
      <c r="M478" s="13">
        <f t="shared" si="39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6">
        <f t="shared" si="36"/>
        <v>2.230268181818182</v>
      </c>
      <c r="S478" s="8">
        <f t="shared" si="37"/>
        <v>39.569274193548388</v>
      </c>
      <c r="T478" t="s">
        <v>8310</v>
      </c>
      <c r="U478" t="s">
        <v>8316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tr">
        <f t="shared" si="35"/>
        <v>failed</v>
      </c>
      <c r="H479" t="s">
        <v>8224</v>
      </c>
      <c r="I479" t="s">
        <v>8246</v>
      </c>
      <c r="J479">
        <v>1337371334</v>
      </c>
      <c r="K479" s="13">
        <f t="shared" si="38"/>
        <v>41047.83488425926</v>
      </c>
      <c r="L479" s="15">
        <v>1332187334</v>
      </c>
      <c r="M479" s="13">
        <f t="shared" si="39"/>
        <v>40987.83488425926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36"/>
        <v>0</v>
      </c>
      <c r="S479" s="8" t="e">
        <f t="shared" si="37"/>
        <v>#DIV/0!</v>
      </c>
      <c r="T479" t="s">
        <v>8310</v>
      </c>
      <c r="U479" t="s">
        <v>8316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tr">
        <f t="shared" si="35"/>
        <v>failed</v>
      </c>
      <c r="H480" t="s">
        <v>8224</v>
      </c>
      <c r="I480" t="s">
        <v>8246</v>
      </c>
      <c r="J480">
        <v>1427921509</v>
      </c>
      <c r="K480" s="13">
        <f t="shared" si="38"/>
        <v>42095.869317129633</v>
      </c>
      <c r="L480" s="15">
        <v>1425333109</v>
      </c>
      <c r="M480" s="13">
        <f t="shared" si="39"/>
        <v>42065.910983796297</v>
      </c>
      <c r="N480" t="b">
        <v>0</v>
      </c>
      <c r="O480">
        <v>0</v>
      </c>
      <c r="P480" t="b">
        <v>0</v>
      </c>
      <c r="Q480" t="s">
        <v>8270</v>
      </c>
      <c r="R480" s="6">
        <f t="shared" si="36"/>
        <v>0</v>
      </c>
      <c r="S480" s="8" t="e">
        <f t="shared" si="37"/>
        <v>#DIV/0!</v>
      </c>
      <c r="T480" t="s">
        <v>8310</v>
      </c>
      <c r="U480" t="s">
        <v>8316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tr">
        <f t="shared" si="35"/>
        <v>failed</v>
      </c>
      <c r="H481" t="s">
        <v>8224</v>
      </c>
      <c r="I481" t="s">
        <v>8246</v>
      </c>
      <c r="J481">
        <v>1416566835</v>
      </c>
      <c r="K481" s="13">
        <f t="shared" si="38"/>
        <v>41964.449479166666</v>
      </c>
      <c r="L481" s="15">
        <v>1411379235</v>
      </c>
      <c r="M481" s="13">
        <f t="shared" si="39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6">
        <f t="shared" si="36"/>
        <v>32.56</v>
      </c>
      <c r="S481" s="8">
        <f t="shared" si="37"/>
        <v>88.8</v>
      </c>
      <c r="T481" t="s">
        <v>8310</v>
      </c>
      <c r="U481" t="s">
        <v>8316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tr">
        <f t="shared" si="35"/>
        <v>failed</v>
      </c>
      <c r="H482" t="s">
        <v>8224</v>
      </c>
      <c r="I482" t="s">
        <v>8246</v>
      </c>
      <c r="J482">
        <v>1376049615</v>
      </c>
      <c r="K482" s="13">
        <f t="shared" si="38"/>
        <v>41495.500173611108</v>
      </c>
      <c r="L482" s="15">
        <v>1373457615</v>
      </c>
      <c r="M482" s="13">
        <f t="shared" si="39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36"/>
        <v>19.41</v>
      </c>
      <c r="S482" s="8">
        <f t="shared" si="37"/>
        <v>55.457142857142856</v>
      </c>
      <c r="T482" t="s">
        <v>8310</v>
      </c>
      <c r="U482" t="s">
        <v>8316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tr">
        <f t="shared" si="35"/>
        <v>failed</v>
      </c>
      <c r="H483" t="s">
        <v>8224</v>
      </c>
      <c r="I483" t="s">
        <v>8246</v>
      </c>
      <c r="J483">
        <v>1349885289</v>
      </c>
      <c r="K483" s="13">
        <f t="shared" si="38"/>
        <v>41192.672326388885</v>
      </c>
      <c r="L483" s="15">
        <v>1347293289</v>
      </c>
      <c r="M483" s="13">
        <f t="shared" si="39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36"/>
        <v>6.1</v>
      </c>
      <c r="S483" s="8">
        <f t="shared" si="37"/>
        <v>87.142857142857139</v>
      </c>
      <c r="T483" t="s">
        <v>8310</v>
      </c>
      <c r="U483" t="s">
        <v>8316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tr">
        <f t="shared" si="35"/>
        <v>failed</v>
      </c>
      <c r="H484" t="s">
        <v>8224</v>
      </c>
      <c r="I484" t="s">
        <v>8246</v>
      </c>
      <c r="J484">
        <v>1460644440</v>
      </c>
      <c r="K484" s="13">
        <f t="shared" si="38"/>
        <v>42474.606944444444</v>
      </c>
      <c r="L484" s="15">
        <v>1458336690</v>
      </c>
      <c r="M484" s="13">
        <f t="shared" si="39"/>
        <v>42447.896875000006</v>
      </c>
      <c r="N484" t="b">
        <v>0</v>
      </c>
      <c r="O484">
        <v>1</v>
      </c>
      <c r="P484" t="b">
        <v>0</v>
      </c>
      <c r="Q484" t="s">
        <v>8270</v>
      </c>
      <c r="R484" s="6">
        <f t="shared" si="36"/>
        <v>0.1</v>
      </c>
      <c r="S484" s="8">
        <f t="shared" si="37"/>
        <v>10</v>
      </c>
      <c r="T484" t="s">
        <v>8310</v>
      </c>
      <c r="U484" t="s">
        <v>8316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tr">
        <f t="shared" si="35"/>
        <v>failed</v>
      </c>
      <c r="H485" t="s">
        <v>8225</v>
      </c>
      <c r="I485" t="s">
        <v>8247</v>
      </c>
      <c r="J485">
        <v>1359434672</v>
      </c>
      <c r="K485" s="13">
        <f t="shared" si="38"/>
        <v>41303.197592592594</v>
      </c>
      <c r="L485" s="15">
        <v>1354250672</v>
      </c>
      <c r="M485" s="13">
        <f t="shared" si="39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36"/>
        <v>50.2</v>
      </c>
      <c r="S485" s="8">
        <f t="shared" si="37"/>
        <v>51.224489795918366</v>
      </c>
      <c r="T485" t="s">
        <v>8310</v>
      </c>
      <c r="U485" t="s">
        <v>8316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tr">
        <f t="shared" si="35"/>
        <v>failed</v>
      </c>
      <c r="H486" t="s">
        <v>8225</v>
      </c>
      <c r="I486" t="s">
        <v>8247</v>
      </c>
      <c r="J486">
        <v>1446766372</v>
      </c>
      <c r="K486" s="13">
        <f t="shared" si="38"/>
        <v>42313.981157407412</v>
      </c>
      <c r="L486" s="15">
        <v>1443220372</v>
      </c>
      <c r="M486" s="13">
        <f t="shared" si="39"/>
        <v>42272.93949074074</v>
      </c>
      <c r="N486" t="b">
        <v>0</v>
      </c>
      <c r="O486">
        <v>11</v>
      </c>
      <c r="P486" t="b">
        <v>0</v>
      </c>
      <c r="Q486" t="s">
        <v>8270</v>
      </c>
      <c r="R486" s="6">
        <f t="shared" si="36"/>
        <v>0.18625</v>
      </c>
      <c r="S486" s="8">
        <f t="shared" si="37"/>
        <v>13.545454545454545</v>
      </c>
      <c r="T486" t="s">
        <v>8310</v>
      </c>
      <c r="U486" t="s">
        <v>8316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tr">
        <f t="shared" si="35"/>
        <v>failed</v>
      </c>
      <c r="H487" t="s">
        <v>8225</v>
      </c>
      <c r="I487" t="s">
        <v>8247</v>
      </c>
      <c r="J487">
        <v>1368792499</v>
      </c>
      <c r="K487" s="13">
        <f t="shared" si="38"/>
        <v>41411.50577546296</v>
      </c>
      <c r="L487" s="15">
        <v>1366200499</v>
      </c>
      <c r="M487" s="13">
        <f t="shared" si="39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36"/>
        <v>21.906971229845084</v>
      </c>
      <c r="S487" s="8">
        <f t="shared" si="37"/>
        <v>66.520080000000007</v>
      </c>
      <c r="T487" t="s">
        <v>8310</v>
      </c>
      <c r="U487" t="s">
        <v>8316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tr">
        <f t="shared" si="35"/>
        <v>failed</v>
      </c>
      <c r="H488" t="s">
        <v>8226</v>
      </c>
      <c r="I488" t="s">
        <v>8248</v>
      </c>
      <c r="J488">
        <v>1401662239</v>
      </c>
      <c r="K488" s="13">
        <f t="shared" si="38"/>
        <v>41791.94258101852</v>
      </c>
      <c r="L488" s="15">
        <v>1399070239</v>
      </c>
      <c r="M488" s="13">
        <f t="shared" si="39"/>
        <v>41761.94258101852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36"/>
        <v>9.0909090909090905E-3</v>
      </c>
      <c r="S488" s="8">
        <f t="shared" si="37"/>
        <v>50</v>
      </c>
      <c r="T488" t="s">
        <v>8310</v>
      </c>
      <c r="U488" t="s">
        <v>8316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tr">
        <f t="shared" si="35"/>
        <v>failed</v>
      </c>
      <c r="H489" t="s">
        <v>8229</v>
      </c>
      <c r="I489" t="s">
        <v>8251</v>
      </c>
      <c r="J489">
        <v>1482678994</v>
      </c>
      <c r="K489" s="13">
        <f t="shared" si="38"/>
        <v>42729.636504629627</v>
      </c>
      <c r="L489" s="15">
        <v>1477491394</v>
      </c>
      <c r="M489" s="13">
        <f t="shared" si="39"/>
        <v>42669.594837962963</v>
      </c>
      <c r="N489" t="b">
        <v>0</v>
      </c>
      <c r="O489">
        <v>0</v>
      </c>
      <c r="P489" t="b">
        <v>0</v>
      </c>
      <c r="Q489" t="s">
        <v>8270</v>
      </c>
      <c r="R489" s="6">
        <f t="shared" si="36"/>
        <v>0</v>
      </c>
      <c r="S489" s="8" t="e">
        <f t="shared" si="37"/>
        <v>#DIV/0!</v>
      </c>
      <c r="T489" t="s">
        <v>8310</v>
      </c>
      <c r="U489" t="s">
        <v>8316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tr">
        <f t="shared" si="35"/>
        <v>failed</v>
      </c>
      <c r="H490" t="s">
        <v>8224</v>
      </c>
      <c r="I490" t="s">
        <v>8246</v>
      </c>
      <c r="J490">
        <v>1483924700</v>
      </c>
      <c r="K490" s="13">
        <f t="shared" si="38"/>
        <v>42744.054398148146</v>
      </c>
      <c r="L490" s="15">
        <v>1481332700</v>
      </c>
      <c r="M490" s="13">
        <f t="shared" si="39"/>
        <v>42714.054398148146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36"/>
        <v>0</v>
      </c>
      <c r="S490" s="8" t="e">
        <f t="shared" si="37"/>
        <v>#DIV/0!</v>
      </c>
      <c r="T490" t="s">
        <v>8310</v>
      </c>
      <c r="U490" t="s">
        <v>8316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tr">
        <f t="shared" si="35"/>
        <v>failed</v>
      </c>
      <c r="H491" t="s">
        <v>8224</v>
      </c>
      <c r="I491" t="s">
        <v>8246</v>
      </c>
      <c r="J491">
        <v>1325763180</v>
      </c>
      <c r="K491" s="13">
        <f t="shared" si="38"/>
        <v>40913.481249999997</v>
      </c>
      <c r="L491" s="15">
        <v>1323084816</v>
      </c>
      <c r="M491" s="13">
        <f t="shared" si="39"/>
        <v>40882.481666666667</v>
      </c>
      <c r="N491" t="b">
        <v>0</v>
      </c>
      <c r="O491">
        <v>3</v>
      </c>
      <c r="P491" t="b">
        <v>0</v>
      </c>
      <c r="Q491" t="s">
        <v>8270</v>
      </c>
      <c r="R491" s="6">
        <f t="shared" si="36"/>
        <v>0.28667813379201834</v>
      </c>
      <c r="S491" s="8">
        <f t="shared" si="37"/>
        <v>71.666666666666671</v>
      </c>
      <c r="T491" t="s">
        <v>8310</v>
      </c>
      <c r="U491" t="s">
        <v>8316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tr">
        <f t="shared" si="35"/>
        <v>failed</v>
      </c>
      <c r="H492" t="s">
        <v>8224</v>
      </c>
      <c r="I492" t="s">
        <v>8246</v>
      </c>
      <c r="J492">
        <v>1345677285</v>
      </c>
      <c r="K492" s="13">
        <f t="shared" si="38"/>
        <v>41143.968576388892</v>
      </c>
      <c r="L492" s="15">
        <v>1343085285</v>
      </c>
      <c r="M492" s="13">
        <f t="shared" si="39"/>
        <v>41113.968576388892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36"/>
        <v>0</v>
      </c>
      <c r="S492" s="8" t="e">
        <f t="shared" si="37"/>
        <v>#DIV/0!</v>
      </c>
      <c r="T492" t="s">
        <v>8310</v>
      </c>
      <c r="U492" t="s">
        <v>8316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tr">
        <f t="shared" si="35"/>
        <v>failed</v>
      </c>
      <c r="H493" t="s">
        <v>8224</v>
      </c>
      <c r="I493" t="s">
        <v>8246</v>
      </c>
      <c r="J493">
        <v>1453937699</v>
      </c>
      <c r="K493" s="13">
        <f t="shared" si="38"/>
        <v>42396.982627314821</v>
      </c>
      <c r="L493" s="15">
        <v>1451345699</v>
      </c>
      <c r="M493" s="13">
        <f t="shared" si="39"/>
        <v>42366.982627314821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36"/>
        <v>0</v>
      </c>
      <c r="S493" s="8" t="e">
        <f t="shared" si="37"/>
        <v>#DIV/0!</v>
      </c>
      <c r="T493" t="s">
        <v>8310</v>
      </c>
      <c r="U493" t="s">
        <v>8316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tr">
        <f t="shared" si="35"/>
        <v>failed</v>
      </c>
      <c r="H494" t="s">
        <v>8235</v>
      </c>
      <c r="I494" t="s">
        <v>8255</v>
      </c>
      <c r="J494">
        <v>1476319830</v>
      </c>
      <c r="K494" s="13">
        <f t="shared" si="38"/>
        <v>42656.03506944445</v>
      </c>
      <c r="L494" s="15">
        <v>1471135830</v>
      </c>
      <c r="M494" s="13">
        <f t="shared" si="39"/>
        <v>42596.03506944445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36"/>
        <v>0</v>
      </c>
      <c r="S494" s="8" t="e">
        <f t="shared" si="37"/>
        <v>#DIV/0!</v>
      </c>
      <c r="T494" t="s">
        <v>8310</v>
      </c>
      <c r="U494" t="s">
        <v>8316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tr">
        <f t="shared" si="35"/>
        <v>failed</v>
      </c>
      <c r="H495" t="s">
        <v>8225</v>
      </c>
      <c r="I495" t="s">
        <v>8247</v>
      </c>
      <c r="J495">
        <v>1432142738</v>
      </c>
      <c r="K495" s="13">
        <f t="shared" si="38"/>
        <v>42144.726134259254</v>
      </c>
      <c r="L495" s="15">
        <v>1429550738</v>
      </c>
      <c r="M495" s="13">
        <f t="shared" si="39"/>
        <v>42114.726134259254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36"/>
        <v>0</v>
      </c>
      <c r="S495" s="8" t="e">
        <f t="shared" si="37"/>
        <v>#DIV/0!</v>
      </c>
      <c r="T495" t="s">
        <v>8310</v>
      </c>
      <c r="U495" t="s">
        <v>8316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tr">
        <f t="shared" si="35"/>
        <v>failed</v>
      </c>
      <c r="H496" t="s">
        <v>8224</v>
      </c>
      <c r="I496" t="s">
        <v>8246</v>
      </c>
      <c r="J496">
        <v>1404356400</v>
      </c>
      <c r="K496" s="13">
        <f t="shared" si="38"/>
        <v>41823.125</v>
      </c>
      <c r="L496" s="15">
        <v>1402343765</v>
      </c>
      <c r="M496" s="13">
        <f t="shared" si="39"/>
        <v>41799.830613425926</v>
      </c>
      <c r="N496" t="b">
        <v>0</v>
      </c>
      <c r="O496">
        <v>3</v>
      </c>
      <c r="P496" t="b">
        <v>0</v>
      </c>
      <c r="Q496" t="s">
        <v>8270</v>
      </c>
      <c r="R496" s="6">
        <f t="shared" si="36"/>
        <v>0.155</v>
      </c>
      <c r="S496" s="8">
        <f t="shared" si="37"/>
        <v>10.333333333333334</v>
      </c>
      <c r="T496" t="s">
        <v>8310</v>
      </c>
      <c r="U496" t="s">
        <v>8316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tr">
        <f t="shared" si="35"/>
        <v>failed</v>
      </c>
      <c r="H497" t="s">
        <v>8224</v>
      </c>
      <c r="I497" t="s">
        <v>8246</v>
      </c>
      <c r="J497">
        <v>1437076305</v>
      </c>
      <c r="K497" s="13">
        <f t="shared" si="38"/>
        <v>42201.827604166669</v>
      </c>
      <c r="L497" s="15">
        <v>1434484305</v>
      </c>
      <c r="M497" s="13">
        <f t="shared" si="39"/>
        <v>42171.827604166669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36"/>
        <v>0</v>
      </c>
      <c r="S497" s="8" t="e">
        <f t="shared" si="37"/>
        <v>#DIV/0!</v>
      </c>
      <c r="T497" t="s">
        <v>8310</v>
      </c>
      <c r="U497" t="s">
        <v>8316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tr">
        <f t="shared" si="35"/>
        <v>failed</v>
      </c>
      <c r="H498" t="s">
        <v>8224</v>
      </c>
      <c r="I498" t="s">
        <v>8246</v>
      </c>
      <c r="J498">
        <v>1392070874</v>
      </c>
      <c r="K498" s="13">
        <f t="shared" si="38"/>
        <v>41680.93141203704</v>
      </c>
      <c r="L498" s="15">
        <v>1386886874</v>
      </c>
      <c r="M498" s="13">
        <f t="shared" si="39"/>
        <v>41620.93141203704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36"/>
        <v>1.6666666666666668E-3</v>
      </c>
      <c r="S498" s="8">
        <f t="shared" si="37"/>
        <v>1</v>
      </c>
      <c r="T498" t="s">
        <v>8310</v>
      </c>
      <c r="U498" t="s">
        <v>8316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tr">
        <f t="shared" si="35"/>
        <v>failed</v>
      </c>
      <c r="H499" t="s">
        <v>8224</v>
      </c>
      <c r="I499" t="s">
        <v>8246</v>
      </c>
      <c r="J499">
        <v>1419483600</v>
      </c>
      <c r="K499" s="13">
        <f t="shared" si="38"/>
        <v>41998.208333333328</v>
      </c>
      <c r="L499" s="15">
        <v>1414889665</v>
      </c>
      <c r="M499" s="13">
        <f t="shared" si="39"/>
        <v>41945.037789351853</v>
      </c>
      <c r="N499" t="b">
        <v>0</v>
      </c>
      <c r="O499">
        <v>3</v>
      </c>
      <c r="P499" t="b">
        <v>0</v>
      </c>
      <c r="Q499" t="s">
        <v>8270</v>
      </c>
      <c r="R499" s="6">
        <f t="shared" si="36"/>
        <v>0.6696428571428571</v>
      </c>
      <c r="S499" s="8">
        <f t="shared" si="37"/>
        <v>10</v>
      </c>
      <c r="T499" t="s">
        <v>8310</v>
      </c>
      <c r="U499" t="s">
        <v>8316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tr">
        <f t="shared" si="35"/>
        <v>failed</v>
      </c>
      <c r="H500" t="s">
        <v>8224</v>
      </c>
      <c r="I500" t="s">
        <v>8246</v>
      </c>
      <c r="J500">
        <v>1324664249</v>
      </c>
      <c r="K500" s="13">
        <f t="shared" si="38"/>
        <v>40900.762141203704</v>
      </c>
      <c r="L500" s="15">
        <v>1321035449</v>
      </c>
      <c r="M500" s="13">
        <f t="shared" si="39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36"/>
        <v>4.5985132395404564</v>
      </c>
      <c r="S500" s="8">
        <f t="shared" si="37"/>
        <v>136.09090909090909</v>
      </c>
      <c r="T500" t="s">
        <v>8310</v>
      </c>
      <c r="U500" t="s">
        <v>8316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tr">
        <f t="shared" si="35"/>
        <v>failed</v>
      </c>
      <c r="H501" t="s">
        <v>8224</v>
      </c>
      <c r="I501" t="s">
        <v>8246</v>
      </c>
      <c r="J501">
        <v>1255381140</v>
      </c>
      <c r="K501" s="13">
        <f t="shared" si="38"/>
        <v>40098.874305555553</v>
      </c>
      <c r="L501" s="15">
        <v>1250630968</v>
      </c>
      <c r="M501" s="13">
        <f t="shared" si="39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6">
        <f t="shared" si="36"/>
        <v>9.5500000000000007</v>
      </c>
      <c r="S501" s="8">
        <f t="shared" si="37"/>
        <v>73.461538461538467</v>
      </c>
      <c r="T501" t="s">
        <v>8310</v>
      </c>
      <c r="U501" t="s">
        <v>8316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tr">
        <f t="shared" si="35"/>
        <v>failed</v>
      </c>
      <c r="H502" t="s">
        <v>8224</v>
      </c>
      <c r="I502" t="s">
        <v>8246</v>
      </c>
      <c r="J502">
        <v>1273356960</v>
      </c>
      <c r="K502" s="13">
        <f t="shared" si="38"/>
        <v>40306.927777777775</v>
      </c>
      <c r="L502" s="15">
        <v>1268255751</v>
      </c>
      <c r="M502" s="13">
        <f t="shared" si="39"/>
        <v>40247.886006944449</v>
      </c>
      <c r="N502" t="b">
        <v>0</v>
      </c>
      <c r="O502">
        <v>4</v>
      </c>
      <c r="P502" t="b">
        <v>0</v>
      </c>
      <c r="Q502" t="s">
        <v>8270</v>
      </c>
      <c r="R502" s="6">
        <f t="shared" si="36"/>
        <v>3.3076923076923079</v>
      </c>
      <c r="S502" s="8">
        <f t="shared" si="37"/>
        <v>53.75</v>
      </c>
      <c r="T502" t="s">
        <v>8310</v>
      </c>
      <c r="U502" t="s">
        <v>8316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tr">
        <f t="shared" si="35"/>
        <v>failed</v>
      </c>
      <c r="H503" t="s">
        <v>8224</v>
      </c>
      <c r="I503" t="s">
        <v>8246</v>
      </c>
      <c r="J503">
        <v>1310189851</v>
      </c>
      <c r="K503" s="13">
        <f t="shared" si="38"/>
        <v>40733.234386574077</v>
      </c>
      <c r="L503" s="15">
        <v>1307597851</v>
      </c>
      <c r="M503" s="13">
        <f t="shared" si="39"/>
        <v>40703.234386574077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36"/>
        <v>0</v>
      </c>
      <c r="S503" s="8" t="e">
        <f t="shared" si="37"/>
        <v>#DIV/0!</v>
      </c>
      <c r="T503" t="s">
        <v>8310</v>
      </c>
      <c r="U503" t="s">
        <v>8316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tr">
        <f t="shared" si="35"/>
        <v>failed</v>
      </c>
      <c r="H504" t="s">
        <v>8224</v>
      </c>
      <c r="I504" t="s">
        <v>8246</v>
      </c>
      <c r="J504">
        <v>1332073025</v>
      </c>
      <c r="K504" s="13">
        <f t="shared" si="38"/>
        <v>40986.511863425927</v>
      </c>
      <c r="L504" s="15">
        <v>1329484625</v>
      </c>
      <c r="M504" s="13">
        <f t="shared" si="39"/>
        <v>40956.553530092591</v>
      </c>
      <c r="N504" t="b">
        <v>0</v>
      </c>
      <c r="O504">
        <v>4</v>
      </c>
      <c r="P504" t="b">
        <v>0</v>
      </c>
      <c r="Q504" t="s">
        <v>8270</v>
      </c>
      <c r="R504" s="6">
        <f t="shared" si="36"/>
        <v>1.1499999999999999</v>
      </c>
      <c r="S504" s="8">
        <f t="shared" si="37"/>
        <v>57.5</v>
      </c>
      <c r="T504" t="s">
        <v>8310</v>
      </c>
      <c r="U504" t="s">
        <v>8316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tr">
        <f t="shared" si="35"/>
        <v>failed</v>
      </c>
      <c r="H505" t="s">
        <v>8225</v>
      </c>
      <c r="I505" t="s">
        <v>8247</v>
      </c>
      <c r="J505">
        <v>1421498303</v>
      </c>
      <c r="K505" s="13">
        <f t="shared" si="38"/>
        <v>42021.526655092588</v>
      </c>
      <c r="L505" s="15">
        <v>1418906303</v>
      </c>
      <c r="M505" s="13">
        <f t="shared" si="39"/>
        <v>41991.526655092588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36"/>
        <v>1.7538461538461538</v>
      </c>
      <c r="S505" s="8">
        <f t="shared" si="37"/>
        <v>12.666666666666666</v>
      </c>
      <c r="T505" t="s">
        <v>8310</v>
      </c>
      <c r="U505" t="s">
        <v>8316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tr">
        <f t="shared" si="35"/>
        <v>failed</v>
      </c>
      <c r="H506" t="s">
        <v>8224</v>
      </c>
      <c r="I506" t="s">
        <v>8246</v>
      </c>
      <c r="J506">
        <v>1334097387</v>
      </c>
      <c r="K506" s="13">
        <f t="shared" si="38"/>
        <v>41009.941979166666</v>
      </c>
      <c r="L506" s="15">
        <v>1328916987</v>
      </c>
      <c r="M506" s="13">
        <f t="shared" si="39"/>
        <v>40949.98364583333</v>
      </c>
      <c r="N506" t="b">
        <v>0</v>
      </c>
      <c r="O506">
        <v>5</v>
      </c>
      <c r="P506" t="b">
        <v>0</v>
      </c>
      <c r="Q506" t="s">
        <v>8270</v>
      </c>
      <c r="R506" s="6">
        <f t="shared" si="36"/>
        <v>1.3673469387755102</v>
      </c>
      <c r="S506" s="8">
        <f t="shared" si="37"/>
        <v>67</v>
      </c>
      <c r="T506" t="s">
        <v>8310</v>
      </c>
      <c r="U506" t="s">
        <v>8316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tr">
        <f t="shared" si="35"/>
        <v>failed</v>
      </c>
      <c r="H507" t="s">
        <v>8224</v>
      </c>
      <c r="I507" t="s">
        <v>8246</v>
      </c>
      <c r="J507">
        <v>1451010086</v>
      </c>
      <c r="K507" s="13">
        <f t="shared" si="38"/>
        <v>42363.098217592589</v>
      </c>
      <c r="L507" s="15">
        <v>1447122086</v>
      </c>
      <c r="M507" s="13">
        <f t="shared" si="39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36"/>
        <v>0.43333333333333329</v>
      </c>
      <c r="S507" s="8">
        <f t="shared" si="37"/>
        <v>3.7142857142857144</v>
      </c>
      <c r="T507" t="s">
        <v>8310</v>
      </c>
      <c r="U507" t="s">
        <v>8316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tr">
        <f t="shared" si="35"/>
        <v>failed</v>
      </c>
      <c r="H508" t="s">
        <v>8224</v>
      </c>
      <c r="I508" t="s">
        <v>8246</v>
      </c>
      <c r="J508">
        <v>1376140520</v>
      </c>
      <c r="K508" s="13">
        <f t="shared" si="38"/>
        <v>41496.552314814813</v>
      </c>
      <c r="L508" s="15">
        <v>1373548520</v>
      </c>
      <c r="M508" s="13">
        <f t="shared" si="39"/>
        <v>41466.552314814813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36"/>
        <v>0.125</v>
      </c>
      <c r="S508" s="8">
        <f t="shared" si="37"/>
        <v>250</v>
      </c>
      <c r="T508" t="s">
        <v>8310</v>
      </c>
      <c r="U508" t="s">
        <v>8316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tr">
        <f t="shared" si="35"/>
        <v>failed</v>
      </c>
      <c r="H509" t="s">
        <v>8224</v>
      </c>
      <c r="I509" t="s">
        <v>8246</v>
      </c>
      <c r="J509">
        <v>1350687657</v>
      </c>
      <c r="K509" s="13">
        <f t="shared" si="38"/>
        <v>41201.958993055552</v>
      </c>
      <c r="L509" s="15">
        <v>1346799657</v>
      </c>
      <c r="M509" s="13">
        <f t="shared" si="39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36"/>
        <v>3.2</v>
      </c>
      <c r="S509" s="8">
        <f t="shared" si="37"/>
        <v>64</v>
      </c>
      <c r="T509" t="s">
        <v>8310</v>
      </c>
      <c r="U509" t="s">
        <v>8316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tr">
        <f t="shared" si="35"/>
        <v>failed</v>
      </c>
      <c r="H510" t="s">
        <v>8224</v>
      </c>
      <c r="I510" t="s">
        <v>8246</v>
      </c>
      <c r="J510">
        <v>1337955240</v>
      </c>
      <c r="K510" s="13">
        <f t="shared" si="38"/>
        <v>41054.593055555553</v>
      </c>
      <c r="L510" s="15">
        <v>1332808501</v>
      </c>
      <c r="M510" s="13">
        <f t="shared" si="39"/>
        <v>40995.024317129632</v>
      </c>
      <c r="N510" t="b">
        <v>0</v>
      </c>
      <c r="O510">
        <v>3</v>
      </c>
      <c r="P510" t="b">
        <v>0</v>
      </c>
      <c r="Q510" t="s">
        <v>8270</v>
      </c>
      <c r="R510" s="6">
        <f t="shared" si="36"/>
        <v>0.8</v>
      </c>
      <c r="S510" s="8">
        <f t="shared" si="37"/>
        <v>133.33333333333334</v>
      </c>
      <c r="T510" t="s">
        <v>8310</v>
      </c>
      <c r="U510" t="s">
        <v>8316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tr">
        <f t="shared" si="35"/>
        <v>failed</v>
      </c>
      <c r="H511" t="s">
        <v>8225</v>
      </c>
      <c r="I511" t="s">
        <v>8247</v>
      </c>
      <c r="J511">
        <v>1435504170</v>
      </c>
      <c r="K511" s="13">
        <f t="shared" si="38"/>
        <v>42183.631597222222</v>
      </c>
      <c r="L511" s="15">
        <v>1432912170</v>
      </c>
      <c r="M511" s="13">
        <f t="shared" si="39"/>
        <v>42153.631597222222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36"/>
        <v>0.2</v>
      </c>
      <c r="S511" s="8">
        <f t="shared" si="37"/>
        <v>10</v>
      </c>
      <c r="T511" t="s">
        <v>8310</v>
      </c>
      <c r="U511" t="s">
        <v>8316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tr">
        <f t="shared" si="35"/>
        <v>failed</v>
      </c>
      <c r="H512" t="s">
        <v>8224</v>
      </c>
      <c r="I512" t="s">
        <v>8246</v>
      </c>
      <c r="J512">
        <v>1456805639</v>
      </c>
      <c r="K512" s="13">
        <f t="shared" si="38"/>
        <v>42430.176377314812</v>
      </c>
      <c r="L512" s="15">
        <v>1454213639</v>
      </c>
      <c r="M512" s="13">
        <f t="shared" si="39"/>
        <v>42400.176377314812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36"/>
        <v>0</v>
      </c>
      <c r="S512" s="8" t="e">
        <f t="shared" si="37"/>
        <v>#DIV/0!</v>
      </c>
      <c r="T512" t="s">
        <v>8310</v>
      </c>
      <c r="U512" t="s">
        <v>8316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tr">
        <f t="shared" si="35"/>
        <v>failed</v>
      </c>
      <c r="H513" t="s">
        <v>8224</v>
      </c>
      <c r="I513" t="s">
        <v>8246</v>
      </c>
      <c r="J513">
        <v>1365228982</v>
      </c>
      <c r="K513" s="13">
        <f t="shared" si="38"/>
        <v>41370.261365740742</v>
      </c>
      <c r="L513" s="15">
        <v>1362640582</v>
      </c>
      <c r="M513" s="13">
        <f t="shared" si="39"/>
        <v>41340.303032407406</v>
      </c>
      <c r="N513" t="b">
        <v>0</v>
      </c>
      <c r="O513">
        <v>5</v>
      </c>
      <c r="P513" t="b">
        <v>0</v>
      </c>
      <c r="Q513" t="s">
        <v>8270</v>
      </c>
      <c r="R513" s="6">
        <f t="shared" si="36"/>
        <v>3</v>
      </c>
      <c r="S513" s="8">
        <f t="shared" si="37"/>
        <v>30</v>
      </c>
      <c r="T513" t="s">
        <v>8310</v>
      </c>
      <c r="U513" t="s">
        <v>8316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tr">
        <f t="shared" ref="G514:G577" si="40">F514</f>
        <v>failed</v>
      </c>
      <c r="H514" t="s">
        <v>8224</v>
      </c>
      <c r="I514" t="s">
        <v>8246</v>
      </c>
      <c r="J514">
        <v>1479667727</v>
      </c>
      <c r="K514" s="13">
        <f t="shared" si="38"/>
        <v>42694.783877314811</v>
      </c>
      <c r="L514" s="15">
        <v>1475776127</v>
      </c>
      <c r="M514" s="13">
        <f t="shared" si="39"/>
        <v>42649.742210648154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41">(E514/D514)*100</f>
        <v>0.13749999999999998</v>
      </c>
      <c r="S514" s="8">
        <f t="shared" ref="S514:S577" si="42">E514/O514</f>
        <v>5.5</v>
      </c>
      <c r="T514" t="s">
        <v>8310</v>
      </c>
      <c r="U514" t="s">
        <v>8316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tr">
        <f t="shared" si="40"/>
        <v>failed</v>
      </c>
      <c r="H515" t="s">
        <v>8224</v>
      </c>
      <c r="I515" t="s">
        <v>8246</v>
      </c>
      <c r="J515">
        <v>1471244400</v>
      </c>
      <c r="K515" s="13">
        <f t="shared" ref="K515:K578" si="43">(((J515/60)/60)/24)+DATE(1970,1,1)</f>
        <v>42597.291666666672</v>
      </c>
      <c r="L515" s="15">
        <v>1467387705</v>
      </c>
      <c r="M515" s="13">
        <f t="shared" ref="M515:M578" si="44">(((L515/60)/60)/24)+DATE(1970,1,1)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6">
        <f t="shared" si="41"/>
        <v>13.923999999999999</v>
      </c>
      <c r="S515" s="8">
        <f t="shared" si="42"/>
        <v>102.38235294117646</v>
      </c>
      <c r="T515" t="s">
        <v>8310</v>
      </c>
      <c r="U515" t="s">
        <v>8316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tr">
        <f t="shared" si="40"/>
        <v>failed</v>
      </c>
      <c r="H516" t="s">
        <v>8229</v>
      </c>
      <c r="I516" t="s">
        <v>8251</v>
      </c>
      <c r="J516">
        <v>1407595447</v>
      </c>
      <c r="K516" s="13">
        <f t="shared" si="43"/>
        <v>41860.613969907405</v>
      </c>
      <c r="L516" s="15">
        <v>1405003447</v>
      </c>
      <c r="M516" s="13">
        <f t="shared" si="44"/>
        <v>41830.613969907405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41"/>
        <v>3.3333333333333335</v>
      </c>
      <c r="S516" s="8">
        <f t="shared" si="42"/>
        <v>16.666666666666668</v>
      </c>
      <c r="T516" t="s">
        <v>8310</v>
      </c>
      <c r="U516" t="s">
        <v>8316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tr">
        <f t="shared" si="40"/>
        <v>failed</v>
      </c>
      <c r="H517" t="s">
        <v>8224</v>
      </c>
      <c r="I517" t="s">
        <v>8246</v>
      </c>
      <c r="J517">
        <v>1451389601</v>
      </c>
      <c r="K517" s="13">
        <f t="shared" si="43"/>
        <v>42367.490752314814</v>
      </c>
      <c r="L517" s="15">
        <v>1447933601</v>
      </c>
      <c r="M517" s="13">
        <f t="shared" si="44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41"/>
        <v>25.41340206185567</v>
      </c>
      <c r="S517" s="8">
        <f t="shared" si="42"/>
        <v>725.02941176470586</v>
      </c>
      <c r="T517" t="s">
        <v>8310</v>
      </c>
      <c r="U517" t="s">
        <v>8316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tr">
        <f t="shared" si="40"/>
        <v>failed</v>
      </c>
      <c r="H518" t="s">
        <v>8225</v>
      </c>
      <c r="I518" t="s">
        <v>8247</v>
      </c>
      <c r="J518">
        <v>1432752080</v>
      </c>
      <c r="K518" s="13">
        <f t="shared" si="43"/>
        <v>42151.778703703705</v>
      </c>
      <c r="L518" s="15">
        <v>1427568080</v>
      </c>
      <c r="M518" s="13">
        <f t="shared" si="44"/>
        <v>42091.778703703705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41"/>
        <v>0</v>
      </c>
      <c r="S518" s="8" t="e">
        <f t="shared" si="42"/>
        <v>#DIV/0!</v>
      </c>
      <c r="T518" t="s">
        <v>8310</v>
      </c>
      <c r="U518" t="s">
        <v>8316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tr">
        <f t="shared" si="40"/>
        <v>failed</v>
      </c>
      <c r="H519" t="s">
        <v>8224</v>
      </c>
      <c r="I519" t="s">
        <v>8246</v>
      </c>
      <c r="J519">
        <v>1486046761</v>
      </c>
      <c r="K519" s="13">
        <f t="shared" si="43"/>
        <v>42768.615289351852</v>
      </c>
      <c r="L519" s="15">
        <v>1483454761</v>
      </c>
      <c r="M519" s="13">
        <f t="shared" si="44"/>
        <v>42738.615289351852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41"/>
        <v>1.3666666666666667</v>
      </c>
      <c r="S519" s="8">
        <f t="shared" si="42"/>
        <v>68.333333333333329</v>
      </c>
      <c r="T519" t="s">
        <v>8310</v>
      </c>
      <c r="U519" t="s">
        <v>8316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tr">
        <f t="shared" si="40"/>
        <v>failed</v>
      </c>
      <c r="H520" t="s">
        <v>8224</v>
      </c>
      <c r="I520" t="s">
        <v>8246</v>
      </c>
      <c r="J520">
        <v>1441550760</v>
      </c>
      <c r="K520" s="13">
        <f t="shared" si="43"/>
        <v>42253.615277777775</v>
      </c>
      <c r="L520" s="15">
        <v>1438958824</v>
      </c>
      <c r="M520" s="13">
        <f t="shared" si="44"/>
        <v>42223.616018518514</v>
      </c>
      <c r="N520" t="b">
        <v>0</v>
      </c>
      <c r="O520">
        <v>0</v>
      </c>
      <c r="P520" t="b">
        <v>0</v>
      </c>
      <c r="Q520" t="s">
        <v>8270</v>
      </c>
      <c r="R520" s="6">
        <f t="shared" si="41"/>
        <v>0</v>
      </c>
      <c r="S520" s="8" t="e">
        <f t="shared" si="42"/>
        <v>#DIV/0!</v>
      </c>
      <c r="T520" t="s">
        <v>8310</v>
      </c>
      <c r="U520" t="s">
        <v>8316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tr">
        <f t="shared" si="40"/>
        <v>failed</v>
      </c>
      <c r="H521" t="s">
        <v>8224</v>
      </c>
      <c r="I521" t="s">
        <v>8246</v>
      </c>
      <c r="J521">
        <v>1354699421</v>
      </c>
      <c r="K521" s="13">
        <f t="shared" si="43"/>
        <v>41248.391446759262</v>
      </c>
      <c r="L521" s="15">
        <v>1352107421</v>
      </c>
      <c r="M521" s="13">
        <f t="shared" si="44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41"/>
        <v>22.881426547787683</v>
      </c>
      <c r="S521" s="8">
        <f t="shared" si="42"/>
        <v>39.228571428571428</v>
      </c>
      <c r="T521" t="s">
        <v>8310</v>
      </c>
      <c r="U521" t="s">
        <v>8316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tr">
        <f t="shared" si="40"/>
        <v>successful</v>
      </c>
      <c r="H522" t="s">
        <v>8225</v>
      </c>
      <c r="I522" t="s">
        <v>8247</v>
      </c>
      <c r="J522">
        <v>1449766261</v>
      </c>
      <c r="K522" s="13">
        <f t="shared" si="43"/>
        <v>42348.702094907407</v>
      </c>
      <c r="L522" s="15">
        <v>1447174261</v>
      </c>
      <c r="M522" s="13">
        <f t="shared" si="44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41"/>
        <v>102.1</v>
      </c>
      <c r="S522" s="8">
        <f t="shared" si="42"/>
        <v>150.14705882352942</v>
      </c>
      <c r="T522" t="s">
        <v>8317</v>
      </c>
      <c r="U522" t="s">
        <v>8318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tr">
        <f t="shared" si="40"/>
        <v>successful</v>
      </c>
      <c r="H523" t="s">
        <v>8224</v>
      </c>
      <c r="I523" t="s">
        <v>8246</v>
      </c>
      <c r="J523">
        <v>1477976340</v>
      </c>
      <c r="K523" s="13">
        <f t="shared" si="43"/>
        <v>42675.207638888889</v>
      </c>
      <c r="L523" s="15">
        <v>1475460819</v>
      </c>
      <c r="M523" s="13">
        <f t="shared" si="44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6">
        <f t="shared" si="41"/>
        <v>104.64</v>
      </c>
      <c r="S523" s="8">
        <f t="shared" si="42"/>
        <v>93.428571428571431</v>
      </c>
      <c r="T523" t="s">
        <v>8317</v>
      </c>
      <c r="U523" t="s">
        <v>8318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tr">
        <f t="shared" si="40"/>
        <v>successful</v>
      </c>
      <c r="H524" t="s">
        <v>8224</v>
      </c>
      <c r="I524" t="s">
        <v>8246</v>
      </c>
      <c r="J524">
        <v>1458518325</v>
      </c>
      <c r="K524" s="13">
        <f t="shared" si="43"/>
        <v>42449.999131944445</v>
      </c>
      <c r="L524" s="15">
        <v>1456793925</v>
      </c>
      <c r="M524" s="13">
        <f t="shared" si="44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6">
        <f t="shared" si="41"/>
        <v>114.66666666666667</v>
      </c>
      <c r="S524" s="8">
        <f t="shared" si="42"/>
        <v>110.96774193548387</v>
      </c>
      <c r="T524" t="s">
        <v>8317</v>
      </c>
      <c r="U524" t="s">
        <v>8318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tr">
        <f t="shared" si="40"/>
        <v>successful</v>
      </c>
      <c r="H525" t="s">
        <v>8224</v>
      </c>
      <c r="I525" t="s">
        <v>8246</v>
      </c>
      <c r="J525">
        <v>1442805076</v>
      </c>
      <c r="K525" s="13">
        <f t="shared" si="43"/>
        <v>42268.13282407407</v>
      </c>
      <c r="L525" s="15">
        <v>1440213076</v>
      </c>
      <c r="M525" s="13">
        <f t="shared" si="44"/>
        <v>42238.13282407407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41"/>
        <v>120.6</v>
      </c>
      <c r="S525" s="8">
        <f t="shared" si="42"/>
        <v>71.785714285714292</v>
      </c>
      <c r="T525" t="s">
        <v>8317</v>
      </c>
      <c r="U525" t="s">
        <v>8318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tr">
        <f t="shared" si="40"/>
        <v>successful</v>
      </c>
      <c r="H526" t="s">
        <v>8225</v>
      </c>
      <c r="I526" t="s">
        <v>8247</v>
      </c>
      <c r="J526">
        <v>1464801169</v>
      </c>
      <c r="K526" s="13">
        <f t="shared" si="43"/>
        <v>42522.717233796298</v>
      </c>
      <c r="L526" s="15">
        <v>1462209169</v>
      </c>
      <c r="M526" s="13">
        <f t="shared" si="44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41"/>
        <v>108.67285714285715</v>
      </c>
      <c r="S526" s="8">
        <f t="shared" si="42"/>
        <v>29.258076923076924</v>
      </c>
      <c r="T526" t="s">
        <v>8317</v>
      </c>
      <c r="U526" t="s">
        <v>8318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tr">
        <f t="shared" si="40"/>
        <v>successful</v>
      </c>
      <c r="H527" t="s">
        <v>8224</v>
      </c>
      <c r="I527" t="s">
        <v>8246</v>
      </c>
      <c r="J527">
        <v>1410601041</v>
      </c>
      <c r="K527" s="13">
        <f t="shared" si="43"/>
        <v>41895.400937500002</v>
      </c>
      <c r="L527" s="15">
        <v>1406713041</v>
      </c>
      <c r="M527" s="13">
        <f t="shared" si="44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41"/>
        <v>100</v>
      </c>
      <c r="S527" s="8">
        <f t="shared" si="42"/>
        <v>1000</v>
      </c>
      <c r="T527" t="s">
        <v>8317</v>
      </c>
      <c r="U527" t="s">
        <v>8318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tr">
        <f t="shared" si="40"/>
        <v>successful</v>
      </c>
      <c r="H528" t="s">
        <v>8225</v>
      </c>
      <c r="I528" t="s">
        <v>8247</v>
      </c>
      <c r="J528">
        <v>1438966800</v>
      </c>
      <c r="K528" s="13">
        <f t="shared" si="43"/>
        <v>42223.708333333328</v>
      </c>
      <c r="L528" s="15">
        <v>1436278344</v>
      </c>
      <c r="M528" s="13">
        <f t="shared" si="44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6">
        <f t="shared" si="41"/>
        <v>113.99999999999999</v>
      </c>
      <c r="S528" s="8">
        <f t="shared" si="42"/>
        <v>74.347826086956516</v>
      </c>
      <c r="T528" t="s">
        <v>8317</v>
      </c>
      <c r="U528" t="s">
        <v>8318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tr">
        <f t="shared" si="40"/>
        <v>successful</v>
      </c>
      <c r="H529" t="s">
        <v>8224</v>
      </c>
      <c r="I529" t="s">
        <v>8246</v>
      </c>
      <c r="J529">
        <v>1487347500</v>
      </c>
      <c r="K529" s="13">
        <f t="shared" si="43"/>
        <v>42783.670138888891</v>
      </c>
      <c r="L529" s="15">
        <v>1484715366</v>
      </c>
      <c r="M529" s="13">
        <f t="shared" si="44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6">
        <f t="shared" si="41"/>
        <v>100.85</v>
      </c>
      <c r="S529" s="8">
        <f t="shared" si="42"/>
        <v>63.829113924050631</v>
      </c>
      <c r="T529" t="s">
        <v>8317</v>
      </c>
      <c r="U529" t="s">
        <v>8318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tr">
        <f t="shared" si="40"/>
        <v>successful</v>
      </c>
      <c r="H530" t="s">
        <v>8224</v>
      </c>
      <c r="I530" t="s">
        <v>8246</v>
      </c>
      <c r="J530">
        <v>1434921600</v>
      </c>
      <c r="K530" s="13">
        <f t="shared" si="43"/>
        <v>42176.888888888891</v>
      </c>
      <c r="L530" s="15">
        <v>1433109907</v>
      </c>
      <c r="M530" s="13">
        <f t="shared" si="44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6">
        <f t="shared" si="41"/>
        <v>115.65217391304347</v>
      </c>
      <c r="S530" s="8">
        <f t="shared" si="42"/>
        <v>44.333333333333336</v>
      </c>
      <c r="T530" t="s">
        <v>8317</v>
      </c>
      <c r="U530" t="s">
        <v>8318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tr">
        <f t="shared" si="40"/>
        <v>successful</v>
      </c>
      <c r="H531" t="s">
        <v>8229</v>
      </c>
      <c r="I531" t="s">
        <v>8251</v>
      </c>
      <c r="J531">
        <v>1484110800</v>
      </c>
      <c r="K531" s="13">
        <f t="shared" si="43"/>
        <v>42746.208333333328</v>
      </c>
      <c r="L531" s="15">
        <v>1482281094</v>
      </c>
      <c r="M531" s="13">
        <f t="shared" si="44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6">
        <f t="shared" si="41"/>
        <v>130.41666666666666</v>
      </c>
      <c r="S531" s="8">
        <f t="shared" si="42"/>
        <v>86.944444444444443</v>
      </c>
      <c r="T531" t="s">
        <v>8317</v>
      </c>
      <c r="U531" t="s">
        <v>8318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tr">
        <f t="shared" si="40"/>
        <v>successful</v>
      </c>
      <c r="H532" t="s">
        <v>8224</v>
      </c>
      <c r="I532" t="s">
        <v>8246</v>
      </c>
      <c r="J532">
        <v>1435111200</v>
      </c>
      <c r="K532" s="13">
        <f t="shared" si="43"/>
        <v>42179.083333333328</v>
      </c>
      <c r="L532" s="15">
        <v>1433254268</v>
      </c>
      <c r="M532" s="13">
        <f t="shared" si="44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6">
        <f t="shared" si="41"/>
        <v>107.78267254038178</v>
      </c>
      <c r="S532" s="8">
        <f t="shared" si="42"/>
        <v>126.55172413793103</v>
      </c>
      <c r="T532" t="s">
        <v>8317</v>
      </c>
      <c r="U532" t="s">
        <v>8318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tr">
        <f t="shared" si="40"/>
        <v>successful</v>
      </c>
      <c r="H533" t="s">
        <v>8224</v>
      </c>
      <c r="I533" t="s">
        <v>8246</v>
      </c>
      <c r="J533">
        <v>1481957940</v>
      </c>
      <c r="K533" s="13">
        <f t="shared" si="43"/>
        <v>42721.290972222225</v>
      </c>
      <c r="L533" s="15">
        <v>1478050429</v>
      </c>
      <c r="M533" s="13">
        <f t="shared" si="44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6">
        <f t="shared" si="41"/>
        <v>100</v>
      </c>
      <c r="S533" s="8">
        <f t="shared" si="42"/>
        <v>129.03225806451613</v>
      </c>
      <c r="T533" t="s">
        <v>8317</v>
      </c>
      <c r="U533" t="s">
        <v>8318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tr">
        <f t="shared" si="40"/>
        <v>successful</v>
      </c>
      <c r="H534" t="s">
        <v>8224</v>
      </c>
      <c r="I534" t="s">
        <v>8246</v>
      </c>
      <c r="J534">
        <v>1463098208</v>
      </c>
      <c r="K534" s="13">
        <f t="shared" si="43"/>
        <v>42503.007037037038</v>
      </c>
      <c r="L534" s="15">
        <v>1460506208</v>
      </c>
      <c r="M534" s="13">
        <f t="shared" si="44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41"/>
        <v>123.25</v>
      </c>
      <c r="S534" s="8">
        <f t="shared" si="42"/>
        <v>71.242774566473983</v>
      </c>
      <c r="T534" t="s">
        <v>8317</v>
      </c>
      <c r="U534" t="s">
        <v>8318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tr">
        <f t="shared" si="40"/>
        <v>successful</v>
      </c>
      <c r="H535" t="s">
        <v>8225</v>
      </c>
      <c r="I535" t="s">
        <v>8247</v>
      </c>
      <c r="J535">
        <v>1463394365</v>
      </c>
      <c r="K535" s="13">
        <f t="shared" si="43"/>
        <v>42506.43478009259</v>
      </c>
      <c r="L535" s="15">
        <v>1461320765</v>
      </c>
      <c r="M535" s="13">
        <f t="shared" si="44"/>
        <v>42482.43478009259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41"/>
        <v>100.2</v>
      </c>
      <c r="S535" s="8">
        <f t="shared" si="42"/>
        <v>117.88235294117646</v>
      </c>
      <c r="T535" t="s">
        <v>8317</v>
      </c>
      <c r="U535" t="s">
        <v>8318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tr">
        <f t="shared" si="40"/>
        <v>successful</v>
      </c>
      <c r="H536" t="s">
        <v>8234</v>
      </c>
      <c r="I536" t="s">
        <v>8254</v>
      </c>
      <c r="J536">
        <v>1446418800</v>
      </c>
      <c r="K536" s="13">
        <f t="shared" si="43"/>
        <v>42309.958333333328</v>
      </c>
      <c r="L536" s="15">
        <v>1443036470</v>
      </c>
      <c r="M536" s="13">
        <f t="shared" si="44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6">
        <f t="shared" si="41"/>
        <v>104.66666666666666</v>
      </c>
      <c r="S536" s="8">
        <f t="shared" si="42"/>
        <v>327.08333333333331</v>
      </c>
      <c r="T536" t="s">
        <v>8317</v>
      </c>
      <c r="U536" t="s">
        <v>8318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tr">
        <f t="shared" si="40"/>
        <v>successful</v>
      </c>
      <c r="H537" t="s">
        <v>8225</v>
      </c>
      <c r="I537" t="s">
        <v>8247</v>
      </c>
      <c r="J537">
        <v>1483707905</v>
      </c>
      <c r="K537" s="13">
        <f t="shared" si="43"/>
        <v>42741.545196759253</v>
      </c>
      <c r="L537" s="15">
        <v>1481115905</v>
      </c>
      <c r="M537" s="13">
        <f t="shared" si="44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41"/>
        <v>102.49999999999999</v>
      </c>
      <c r="S537" s="8">
        <f t="shared" si="42"/>
        <v>34.745762711864408</v>
      </c>
      <c r="T537" t="s">
        <v>8317</v>
      </c>
      <c r="U537" t="s">
        <v>8318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tr">
        <f t="shared" si="40"/>
        <v>successful</v>
      </c>
      <c r="H538" t="s">
        <v>8225</v>
      </c>
      <c r="I538" t="s">
        <v>8247</v>
      </c>
      <c r="J538">
        <v>1438624800</v>
      </c>
      <c r="K538" s="13">
        <f t="shared" si="43"/>
        <v>42219.75</v>
      </c>
      <c r="L538" s="15">
        <v>1435133807</v>
      </c>
      <c r="M538" s="13">
        <f t="shared" si="44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6">
        <f t="shared" si="41"/>
        <v>118.25757575757576</v>
      </c>
      <c r="S538" s="8">
        <f t="shared" si="42"/>
        <v>100.06410256410257</v>
      </c>
      <c r="T538" t="s">
        <v>8317</v>
      </c>
      <c r="U538" t="s">
        <v>8318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tr">
        <f t="shared" si="40"/>
        <v>successful</v>
      </c>
      <c r="H539" t="s">
        <v>8224</v>
      </c>
      <c r="I539" t="s">
        <v>8246</v>
      </c>
      <c r="J539">
        <v>1446665191</v>
      </c>
      <c r="K539" s="13">
        <f t="shared" si="43"/>
        <v>42312.810081018513</v>
      </c>
      <c r="L539" s="15">
        <v>1444069591</v>
      </c>
      <c r="M539" s="13">
        <f t="shared" si="44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6">
        <f t="shared" si="41"/>
        <v>120.5</v>
      </c>
      <c r="S539" s="8">
        <f t="shared" si="42"/>
        <v>40.847457627118644</v>
      </c>
      <c r="T539" t="s">
        <v>8317</v>
      </c>
      <c r="U539" t="s">
        <v>8318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tr">
        <f t="shared" si="40"/>
        <v>successful</v>
      </c>
      <c r="H540" t="s">
        <v>8224</v>
      </c>
      <c r="I540" t="s">
        <v>8246</v>
      </c>
      <c r="J540">
        <v>1463166263</v>
      </c>
      <c r="K540" s="13">
        <f t="shared" si="43"/>
        <v>42503.794710648144</v>
      </c>
      <c r="L540" s="15">
        <v>1460574263</v>
      </c>
      <c r="M540" s="13">
        <f t="shared" si="44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41"/>
        <v>302.42</v>
      </c>
      <c r="S540" s="8">
        <f t="shared" si="42"/>
        <v>252.01666666666668</v>
      </c>
      <c r="T540" t="s">
        <v>8317</v>
      </c>
      <c r="U540" t="s">
        <v>8318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tr">
        <f t="shared" si="40"/>
        <v>successful</v>
      </c>
      <c r="H541" t="s">
        <v>8225</v>
      </c>
      <c r="I541" t="s">
        <v>8247</v>
      </c>
      <c r="J541">
        <v>1467681107</v>
      </c>
      <c r="K541" s="13">
        <f t="shared" si="43"/>
        <v>42556.049849537041</v>
      </c>
      <c r="L541" s="15">
        <v>1465866707</v>
      </c>
      <c r="M541" s="13">
        <f t="shared" si="44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41"/>
        <v>100.64400000000001</v>
      </c>
      <c r="S541" s="8">
        <f t="shared" si="42"/>
        <v>25.161000000000001</v>
      </c>
      <c r="T541" t="s">
        <v>8317</v>
      </c>
      <c r="U541" t="s">
        <v>8318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tr">
        <f t="shared" si="40"/>
        <v>failed</v>
      </c>
      <c r="H542" t="s">
        <v>8224</v>
      </c>
      <c r="I542" t="s">
        <v>8246</v>
      </c>
      <c r="J542">
        <v>1423078606</v>
      </c>
      <c r="K542" s="13">
        <f t="shared" si="43"/>
        <v>42039.817199074074</v>
      </c>
      <c r="L542" s="15">
        <v>1420486606</v>
      </c>
      <c r="M542" s="13">
        <f t="shared" si="44"/>
        <v>42009.817199074074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41"/>
        <v>6.6666666666666671E-3</v>
      </c>
      <c r="S542" s="8">
        <f t="shared" si="42"/>
        <v>1</v>
      </c>
      <c r="T542" t="s">
        <v>8319</v>
      </c>
      <c r="U542" t="s">
        <v>8320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tr">
        <f t="shared" si="40"/>
        <v>failed</v>
      </c>
      <c r="H543" t="s">
        <v>8224</v>
      </c>
      <c r="I543" t="s">
        <v>8246</v>
      </c>
      <c r="J543">
        <v>1446080834</v>
      </c>
      <c r="K543" s="13">
        <f t="shared" si="43"/>
        <v>42306.046689814815</v>
      </c>
      <c r="L543" s="15">
        <v>1443488834</v>
      </c>
      <c r="M543" s="13">
        <f t="shared" si="44"/>
        <v>42276.046689814815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41"/>
        <v>0.55555555555555558</v>
      </c>
      <c r="S543" s="8">
        <f t="shared" si="42"/>
        <v>25</v>
      </c>
      <c r="T543" t="s">
        <v>8319</v>
      </c>
      <c r="U543" t="s">
        <v>8320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tr">
        <f t="shared" si="40"/>
        <v>failed</v>
      </c>
      <c r="H544" t="s">
        <v>8224</v>
      </c>
      <c r="I544" t="s">
        <v>8246</v>
      </c>
      <c r="J544">
        <v>1462293716</v>
      </c>
      <c r="K544" s="13">
        <f t="shared" si="43"/>
        <v>42493.695787037039</v>
      </c>
      <c r="L544" s="15">
        <v>1457113316</v>
      </c>
      <c r="M544" s="13">
        <f t="shared" si="44"/>
        <v>42433.737453703703</v>
      </c>
      <c r="N544" t="b">
        <v>0</v>
      </c>
      <c r="O544">
        <v>1</v>
      </c>
      <c r="P544" t="b">
        <v>0</v>
      </c>
      <c r="Q544" t="s">
        <v>8272</v>
      </c>
      <c r="R544" s="6">
        <f t="shared" si="41"/>
        <v>3.9999999999999996E-4</v>
      </c>
      <c r="S544" s="8">
        <f t="shared" si="42"/>
        <v>1</v>
      </c>
      <c r="T544" t="s">
        <v>8319</v>
      </c>
      <c r="U544" t="s">
        <v>8320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tr">
        <f t="shared" si="40"/>
        <v>failed</v>
      </c>
      <c r="H545" t="s">
        <v>8226</v>
      </c>
      <c r="I545" t="s">
        <v>8248</v>
      </c>
      <c r="J545">
        <v>1414807962</v>
      </c>
      <c r="K545" s="13">
        <f t="shared" si="43"/>
        <v>41944.092152777775</v>
      </c>
      <c r="L545" s="15">
        <v>1412215962</v>
      </c>
      <c r="M545" s="13">
        <f t="shared" si="44"/>
        <v>41914.092152777775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41"/>
        <v>0.31818181818181818</v>
      </c>
      <c r="S545" s="8">
        <f t="shared" si="42"/>
        <v>35</v>
      </c>
      <c r="T545" t="s">
        <v>8319</v>
      </c>
      <c r="U545" t="s">
        <v>8320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tr">
        <f t="shared" si="40"/>
        <v>failed</v>
      </c>
      <c r="H546" t="s">
        <v>8224</v>
      </c>
      <c r="I546" t="s">
        <v>8246</v>
      </c>
      <c r="J546">
        <v>1467647160</v>
      </c>
      <c r="K546" s="13">
        <f t="shared" si="43"/>
        <v>42555.656944444447</v>
      </c>
      <c r="L546" s="15">
        <v>1465055160</v>
      </c>
      <c r="M546" s="13">
        <f t="shared" si="44"/>
        <v>42525.656944444447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41"/>
        <v>1.2</v>
      </c>
      <c r="S546" s="8">
        <f t="shared" si="42"/>
        <v>3</v>
      </c>
      <c r="T546" t="s">
        <v>8319</v>
      </c>
      <c r="U546" t="s">
        <v>8320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tr">
        <f t="shared" si="40"/>
        <v>failed</v>
      </c>
      <c r="H547" t="s">
        <v>8230</v>
      </c>
      <c r="I547" t="s">
        <v>8249</v>
      </c>
      <c r="J547">
        <v>1447600389</v>
      </c>
      <c r="K547" s="13">
        <f t="shared" si="43"/>
        <v>42323.634131944447</v>
      </c>
      <c r="L547" s="15">
        <v>1444140789</v>
      </c>
      <c r="M547" s="13">
        <f t="shared" si="44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6">
        <f t="shared" si="41"/>
        <v>27.383999999999997</v>
      </c>
      <c r="S547" s="8">
        <f t="shared" si="42"/>
        <v>402.70588235294116</v>
      </c>
      <c r="T547" t="s">
        <v>8319</v>
      </c>
      <c r="U547" t="s">
        <v>8320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tr">
        <f t="shared" si="40"/>
        <v>failed</v>
      </c>
      <c r="H548" t="s">
        <v>8224</v>
      </c>
      <c r="I548" t="s">
        <v>8246</v>
      </c>
      <c r="J548">
        <v>1445097715</v>
      </c>
      <c r="K548" s="13">
        <f t="shared" si="43"/>
        <v>42294.667997685188</v>
      </c>
      <c r="L548" s="15">
        <v>1441209715</v>
      </c>
      <c r="M548" s="13">
        <f t="shared" si="44"/>
        <v>42249.667997685188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41"/>
        <v>8.666666666666667E-2</v>
      </c>
      <c r="S548" s="8">
        <f t="shared" si="42"/>
        <v>26</v>
      </c>
      <c r="T548" t="s">
        <v>8319</v>
      </c>
      <c r="U548" t="s">
        <v>8320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tr">
        <f t="shared" si="40"/>
        <v>failed</v>
      </c>
      <c r="H549" t="s">
        <v>8225</v>
      </c>
      <c r="I549" t="s">
        <v>8247</v>
      </c>
      <c r="J549">
        <v>1455122564</v>
      </c>
      <c r="K549" s="13">
        <f t="shared" si="43"/>
        <v>42410.696342592593</v>
      </c>
      <c r="L549" s="15">
        <v>1452530564</v>
      </c>
      <c r="M549" s="13">
        <f t="shared" si="44"/>
        <v>42380.696342592593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41"/>
        <v>0</v>
      </c>
      <c r="S549" s="8" t="e">
        <f t="shared" si="42"/>
        <v>#DIV/0!</v>
      </c>
      <c r="T549" t="s">
        <v>8319</v>
      </c>
      <c r="U549" t="s">
        <v>8320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tr">
        <f t="shared" si="40"/>
        <v>failed</v>
      </c>
      <c r="H550" t="s">
        <v>8225</v>
      </c>
      <c r="I550" t="s">
        <v>8247</v>
      </c>
      <c r="J550">
        <v>1446154848</v>
      </c>
      <c r="K550" s="13">
        <f t="shared" si="43"/>
        <v>42306.903333333335</v>
      </c>
      <c r="L550" s="15">
        <v>1443562848</v>
      </c>
      <c r="M550" s="13">
        <f t="shared" si="44"/>
        <v>42276.903333333335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41"/>
        <v>0.09</v>
      </c>
      <c r="S550" s="8">
        <f t="shared" si="42"/>
        <v>9</v>
      </c>
      <c r="T550" t="s">
        <v>8319</v>
      </c>
      <c r="U550" t="s">
        <v>8320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tr">
        <f t="shared" si="40"/>
        <v>failed</v>
      </c>
      <c r="H551" t="s">
        <v>8225</v>
      </c>
      <c r="I551" t="s">
        <v>8247</v>
      </c>
      <c r="J551">
        <v>1436368622</v>
      </c>
      <c r="K551" s="13">
        <f t="shared" si="43"/>
        <v>42193.636828703704</v>
      </c>
      <c r="L551" s="15">
        <v>1433776622</v>
      </c>
      <c r="M551" s="13">
        <f t="shared" si="44"/>
        <v>42163.636828703704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41"/>
        <v>2.7199999999999998</v>
      </c>
      <c r="S551" s="8">
        <f t="shared" si="42"/>
        <v>8.5</v>
      </c>
      <c r="T551" t="s">
        <v>8319</v>
      </c>
      <c r="U551" t="s">
        <v>8320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tr">
        <f t="shared" si="40"/>
        <v>failed</v>
      </c>
      <c r="H552" t="s">
        <v>8229</v>
      </c>
      <c r="I552" t="s">
        <v>8251</v>
      </c>
      <c r="J552">
        <v>1485838800</v>
      </c>
      <c r="K552" s="13">
        <f t="shared" si="43"/>
        <v>42766.208333333328</v>
      </c>
      <c r="L552" s="15">
        <v>1484756245</v>
      </c>
      <c r="M552" s="13">
        <f t="shared" si="44"/>
        <v>42753.678761574076</v>
      </c>
      <c r="N552" t="b">
        <v>0</v>
      </c>
      <c r="O552">
        <v>4</v>
      </c>
      <c r="P552" t="b">
        <v>0</v>
      </c>
      <c r="Q552" t="s">
        <v>8272</v>
      </c>
      <c r="R552" s="6">
        <f t="shared" si="41"/>
        <v>0.70000000000000007</v>
      </c>
      <c r="S552" s="8">
        <f t="shared" si="42"/>
        <v>8.75</v>
      </c>
      <c r="T552" t="s">
        <v>8319</v>
      </c>
      <c r="U552" t="s">
        <v>8320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tr">
        <f t="shared" si="40"/>
        <v>failed</v>
      </c>
      <c r="H553" t="s">
        <v>8224</v>
      </c>
      <c r="I553" t="s">
        <v>8246</v>
      </c>
      <c r="J553">
        <v>1438451580</v>
      </c>
      <c r="K553" s="13">
        <f t="shared" si="43"/>
        <v>42217.745138888888</v>
      </c>
      <c r="L553" s="15">
        <v>1434609424</v>
      </c>
      <c r="M553" s="13">
        <f t="shared" si="44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6">
        <f t="shared" si="41"/>
        <v>5.0413333333333332</v>
      </c>
      <c r="S553" s="8">
        <f t="shared" si="42"/>
        <v>135.03571428571428</v>
      </c>
      <c r="T553" t="s">
        <v>8319</v>
      </c>
      <c r="U553" t="s">
        <v>8320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tr">
        <f t="shared" si="40"/>
        <v>failed</v>
      </c>
      <c r="H554" t="s">
        <v>8229</v>
      </c>
      <c r="I554" t="s">
        <v>8251</v>
      </c>
      <c r="J554">
        <v>1452350896</v>
      </c>
      <c r="K554" s="13">
        <f t="shared" si="43"/>
        <v>42378.616851851853</v>
      </c>
      <c r="L554" s="15">
        <v>1447166896</v>
      </c>
      <c r="M554" s="13">
        <f t="shared" si="44"/>
        <v>42318.616851851853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41"/>
        <v>0</v>
      </c>
      <c r="S554" s="8" t="e">
        <f t="shared" si="42"/>
        <v>#DIV/0!</v>
      </c>
      <c r="T554" t="s">
        <v>8319</v>
      </c>
      <c r="U554" t="s">
        <v>8320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tr">
        <f t="shared" si="40"/>
        <v>failed</v>
      </c>
      <c r="H555" t="s">
        <v>8224</v>
      </c>
      <c r="I555" t="s">
        <v>8246</v>
      </c>
      <c r="J555">
        <v>1415988991</v>
      </c>
      <c r="K555" s="13">
        <f t="shared" si="43"/>
        <v>41957.761469907404</v>
      </c>
      <c r="L555" s="15">
        <v>1413393391</v>
      </c>
      <c r="M555" s="13">
        <f t="shared" si="44"/>
        <v>41927.71980324074</v>
      </c>
      <c r="N555" t="b">
        <v>0</v>
      </c>
      <c r="O555">
        <v>6</v>
      </c>
      <c r="P555" t="b">
        <v>0</v>
      </c>
      <c r="Q555" t="s">
        <v>8272</v>
      </c>
      <c r="R555" s="6">
        <f t="shared" si="41"/>
        <v>0.49199999999999999</v>
      </c>
      <c r="S555" s="8">
        <f t="shared" si="42"/>
        <v>20.5</v>
      </c>
      <c r="T555" t="s">
        <v>8319</v>
      </c>
      <c r="U555" t="s">
        <v>8320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tr">
        <f t="shared" si="40"/>
        <v>failed</v>
      </c>
      <c r="H556" t="s">
        <v>8224</v>
      </c>
      <c r="I556" t="s">
        <v>8246</v>
      </c>
      <c r="J556">
        <v>1413735972</v>
      </c>
      <c r="K556" s="13">
        <f t="shared" si="43"/>
        <v>41931.684861111113</v>
      </c>
      <c r="L556" s="15">
        <v>1411143972</v>
      </c>
      <c r="M556" s="13">
        <f t="shared" si="44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41"/>
        <v>36.589147286821706</v>
      </c>
      <c r="S556" s="8">
        <f t="shared" si="42"/>
        <v>64.36363636363636</v>
      </c>
      <c r="T556" t="s">
        <v>8319</v>
      </c>
      <c r="U556" t="s">
        <v>8320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tr">
        <f t="shared" si="40"/>
        <v>failed</v>
      </c>
      <c r="H557" t="s">
        <v>8225</v>
      </c>
      <c r="I557" t="s">
        <v>8247</v>
      </c>
      <c r="J557">
        <v>1465720143</v>
      </c>
      <c r="K557" s="13">
        <f t="shared" si="43"/>
        <v>42533.353506944448</v>
      </c>
      <c r="L557" s="15">
        <v>1463128143</v>
      </c>
      <c r="M557" s="13">
        <f t="shared" si="44"/>
        <v>42503.353506944448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41"/>
        <v>0</v>
      </c>
      <c r="S557" s="8" t="e">
        <f t="shared" si="42"/>
        <v>#DIV/0!</v>
      </c>
      <c r="T557" t="s">
        <v>8319</v>
      </c>
      <c r="U557" t="s">
        <v>8320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tr">
        <f t="shared" si="40"/>
        <v>failed</v>
      </c>
      <c r="H558" t="s">
        <v>8224</v>
      </c>
      <c r="I558" t="s">
        <v>8246</v>
      </c>
      <c r="J558">
        <v>1452112717</v>
      </c>
      <c r="K558" s="13">
        <f t="shared" si="43"/>
        <v>42375.860150462962</v>
      </c>
      <c r="L558" s="15">
        <v>1449520717</v>
      </c>
      <c r="M558" s="13">
        <f t="shared" si="44"/>
        <v>42345.860150462962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41"/>
        <v>2.5</v>
      </c>
      <c r="S558" s="8">
        <f t="shared" si="42"/>
        <v>200</v>
      </c>
      <c r="T558" t="s">
        <v>8319</v>
      </c>
      <c r="U558" t="s">
        <v>8320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tr">
        <f t="shared" si="40"/>
        <v>failed</v>
      </c>
      <c r="H559" t="s">
        <v>8236</v>
      </c>
      <c r="I559" t="s">
        <v>8249</v>
      </c>
      <c r="J559">
        <v>1480721803</v>
      </c>
      <c r="K559" s="13">
        <f t="shared" si="43"/>
        <v>42706.983831018515</v>
      </c>
      <c r="L559" s="15">
        <v>1478126203</v>
      </c>
      <c r="M559" s="13">
        <f t="shared" si="44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6">
        <f t="shared" si="41"/>
        <v>0.91066666666666674</v>
      </c>
      <c r="S559" s="8">
        <f t="shared" si="42"/>
        <v>68.3</v>
      </c>
      <c r="T559" t="s">
        <v>8319</v>
      </c>
      <c r="U559" t="s">
        <v>8320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tr">
        <f t="shared" si="40"/>
        <v>failed</v>
      </c>
      <c r="H560" t="s">
        <v>8224</v>
      </c>
      <c r="I560" t="s">
        <v>8246</v>
      </c>
      <c r="J560">
        <v>1427227905</v>
      </c>
      <c r="K560" s="13">
        <f t="shared" si="43"/>
        <v>42087.841493055559</v>
      </c>
      <c r="L560" s="15">
        <v>1424639505</v>
      </c>
      <c r="M560" s="13">
        <f t="shared" si="44"/>
        <v>42057.883159722223</v>
      </c>
      <c r="N560" t="b">
        <v>0</v>
      </c>
      <c r="O560">
        <v>0</v>
      </c>
      <c r="P560" t="b">
        <v>0</v>
      </c>
      <c r="Q560" t="s">
        <v>8272</v>
      </c>
      <c r="R560" s="6">
        <f t="shared" si="41"/>
        <v>0</v>
      </c>
      <c r="S560" s="8" t="e">
        <f t="shared" si="42"/>
        <v>#DIV/0!</v>
      </c>
      <c r="T560" t="s">
        <v>8319</v>
      </c>
      <c r="U560" t="s">
        <v>8320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tr">
        <f t="shared" si="40"/>
        <v>failed</v>
      </c>
      <c r="H561" t="s">
        <v>8224</v>
      </c>
      <c r="I561" t="s">
        <v>8246</v>
      </c>
      <c r="J561">
        <v>1449989260</v>
      </c>
      <c r="K561" s="13">
        <f t="shared" si="43"/>
        <v>42351.283101851848</v>
      </c>
      <c r="L561" s="15">
        <v>1447397260</v>
      </c>
      <c r="M561" s="13">
        <f t="shared" si="44"/>
        <v>42321.283101851848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41"/>
        <v>2.0833333333333336E-2</v>
      </c>
      <c r="S561" s="8">
        <f t="shared" si="42"/>
        <v>50</v>
      </c>
      <c r="T561" t="s">
        <v>8319</v>
      </c>
      <c r="U561" t="s">
        <v>8320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tr">
        <f t="shared" si="40"/>
        <v>failed</v>
      </c>
      <c r="H562" t="s">
        <v>8229</v>
      </c>
      <c r="I562" t="s">
        <v>8251</v>
      </c>
      <c r="J562">
        <v>1418841045</v>
      </c>
      <c r="K562" s="13">
        <f t="shared" si="43"/>
        <v>41990.771354166667</v>
      </c>
      <c r="L562" s="15">
        <v>1416249045</v>
      </c>
      <c r="M562" s="13">
        <f t="shared" si="44"/>
        <v>41960.771354166667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41"/>
        <v>1.2E-2</v>
      </c>
      <c r="S562" s="8">
        <f t="shared" si="42"/>
        <v>4</v>
      </c>
      <c r="T562" t="s">
        <v>8319</v>
      </c>
      <c r="U562" t="s">
        <v>8320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tr">
        <f t="shared" si="40"/>
        <v>failed</v>
      </c>
      <c r="H563" t="s">
        <v>8224</v>
      </c>
      <c r="I563" t="s">
        <v>8246</v>
      </c>
      <c r="J563">
        <v>1445874513</v>
      </c>
      <c r="K563" s="13">
        <f t="shared" si="43"/>
        <v>42303.658715277779</v>
      </c>
      <c r="L563" s="15">
        <v>1442850513</v>
      </c>
      <c r="M563" s="13">
        <f t="shared" si="44"/>
        <v>42268.658715277779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41"/>
        <v>0.36666666666666664</v>
      </c>
      <c r="S563" s="8">
        <f t="shared" si="42"/>
        <v>27.5</v>
      </c>
      <c r="T563" t="s">
        <v>8319</v>
      </c>
      <c r="U563" t="s">
        <v>8320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tr">
        <f t="shared" si="40"/>
        <v>failed</v>
      </c>
      <c r="H564" t="s">
        <v>8233</v>
      </c>
      <c r="I564" t="s">
        <v>8249</v>
      </c>
      <c r="J564">
        <v>1482052815</v>
      </c>
      <c r="K564" s="13">
        <f t="shared" si="43"/>
        <v>42722.389062500006</v>
      </c>
      <c r="L564" s="15">
        <v>1479460815</v>
      </c>
      <c r="M564" s="13">
        <f t="shared" si="44"/>
        <v>42692.389062500006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41"/>
        <v>0</v>
      </c>
      <c r="S564" s="8" t="e">
        <f t="shared" si="42"/>
        <v>#DIV/0!</v>
      </c>
      <c r="T564" t="s">
        <v>8319</v>
      </c>
      <c r="U564" t="s">
        <v>8320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tr">
        <f t="shared" si="40"/>
        <v>failed</v>
      </c>
      <c r="H565" t="s">
        <v>8226</v>
      </c>
      <c r="I565" t="s">
        <v>8248</v>
      </c>
      <c r="J565">
        <v>1424137247</v>
      </c>
      <c r="K565" s="13">
        <f t="shared" si="43"/>
        <v>42052.069988425923</v>
      </c>
      <c r="L565" s="15">
        <v>1421545247</v>
      </c>
      <c r="M565" s="13">
        <f t="shared" si="44"/>
        <v>42022.069988425923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41"/>
        <v>9.0666666666666659E-2</v>
      </c>
      <c r="S565" s="8">
        <f t="shared" si="42"/>
        <v>34</v>
      </c>
      <c r="T565" t="s">
        <v>8319</v>
      </c>
      <c r="U565" t="s">
        <v>8320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tr">
        <f t="shared" si="40"/>
        <v>failed</v>
      </c>
      <c r="H566" t="s">
        <v>8230</v>
      </c>
      <c r="I566" t="s">
        <v>8249</v>
      </c>
      <c r="J566">
        <v>1457822275</v>
      </c>
      <c r="K566" s="13">
        <f t="shared" si="43"/>
        <v>42441.942997685182</v>
      </c>
      <c r="L566" s="15">
        <v>1455230275</v>
      </c>
      <c r="M566" s="13">
        <f t="shared" si="44"/>
        <v>42411.942997685182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41"/>
        <v>5.5555555555555558E-3</v>
      </c>
      <c r="S566" s="8">
        <f t="shared" si="42"/>
        <v>1</v>
      </c>
      <c r="T566" t="s">
        <v>8319</v>
      </c>
      <c r="U566" t="s">
        <v>8320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tr">
        <f t="shared" si="40"/>
        <v>failed</v>
      </c>
      <c r="H567" t="s">
        <v>8225</v>
      </c>
      <c r="I567" t="s">
        <v>8247</v>
      </c>
      <c r="J567">
        <v>1436554249</v>
      </c>
      <c r="K567" s="13">
        <f t="shared" si="43"/>
        <v>42195.785289351858</v>
      </c>
      <c r="L567" s="15">
        <v>1433962249</v>
      </c>
      <c r="M567" s="13">
        <f t="shared" si="44"/>
        <v>42165.785289351858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41"/>
        <v>0</v>
      </c>
      <c r="S567" s="8" t="e">
        <f t="shared" si="42"/>
        <v>#DIV/0!</v>
      </c>
      <c r="T567" t="s">
        <v>8319</v>
      </c>
      <c r="U567" t="s">
        <v>8320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tr">
        <f t="shared" si="40"/>
        <v>failed</v>
      </c>
      <c r="H568" t="s">
        <v>8224</v>
      </c>
      <c r="I568" t="s">
        <v>8246</v>
      </c>
      <c r="J568">
        <v>1468513533</v>
      </c>
      <c r="K568" s="13">
        <f t="shared" si="43"/>
        <v>42565.68440972222</v>
      </c>
      <c r="L568" s="15">
        <v>1465921533</v>
      </c>
      <c r="M568" s="13">
        <f t="shared" si="44"/>
        <v>42535.68440972222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41"/>
        <v>0.02</v>
      </c>
      <c r="S568" s="8">
        <f t="shared" si="42"/>
        <v>1</v>
      </c>
      <c r="T568" t="s">
        <v>8319</v>
      </c>
      <c r="U568" t="s">
        <v>8320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tr">
        <f t="shared" si="40"/>
        <v>failed</v>
      </c>
      <c r="H569" t="s">
        <v>8224</v>
      </c>
      <c r="I569" t="s">
        <v>8246</v>
      </c>
      <c r="J569">
        <v>1420143194</v>
      </c>
      <c r="K569" s="13">
        <f t="shared" si="43"/>
        <v>42005.842523148152</v>
      </c>
      <c r="L569" s="15">
        <v>1417551194</v>
      </c>
      <c r="M569" s="13">
        <f t="shared" si="44"/>
        <v>41975.842523148152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41"/>
        <v>0</v>
      </c>
      <c r="S569" s="8" t="e">
        <f t="shared" si="42"/>
        <v>#DIV/0!</v>
      </c>
      <c r="T569" t="s">
        <v>8319</v>
      </c>
      <c r="U569" t="s">
        <v>8320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tr">
        <f t="shared" si="40"/>
        <v>failed</v>
      </c>
      <c r="H570" t="s">
        <v>8228</v>
      </c>
      <c r="I570" t="s">
        <v>8250</v>
      </c>
      <c r="J570">
        <v>1452942000</v>
      </c>
      <c r="K570" s="13">
        <f t="shared" si="43"/>
        <v>42385.458333333328</v>
      </c>
      <c r="L570" s="15">
        <v>1449785223</v>
      </c>
      <c r="M570" s="13">
        <f t="shared" si="44"/>
        <v>42348.9215625</v>
      </c>
      <c r="N570" t="b">
        <v>0</v>
      </c>
      <c r="O570">
        <v>5</v>
      </c>
      <c r="P570" t="b">
        <v>0</v>
      </c>
      <c r="Q570" t="s">
        <v>8272</v>
      </c>
      <c r="R570" s="6">
        <f t="shared" si="41"/>
        <v>1</v>
      </c>
      <c r="S570" s="8">
        <f t="shared" si="42"/>
        <v>49</v>
      </c>
      <c r="T570" t="s">
        <v>8319</v>
      </c>
      <c r="U570" t="s">
        <v>8320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tr">
        <f t="shared" si="40"/>
        <v>failed</v>
      </c>
      <c r="H571" t="s">
        <v>8229</v>
      </c>
      <c r="I571" t="s">
        <v>8251</v>
      </c>
      <c r="J571">
        <v>1451679612</v>
      </c>
      <c r="K571" s="13">
        <f t="shared" si="43"/>
        <v>42370.847361111111</v>
      </c>
      <c r="L571" s="15">
        <v>1449087612</v>
      </c>
      <c r="M571" s="13">
        <f t="shared" si="44"/>
        <v>42340.847361111111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41"/>
        <v>0.8</v>
      </c>
      <c r="S571" s="8">
        <f t="shared" si="42"/>
        <v>20</v>
      </c>
      <c r="T571" t="s">
        <v>8319</v>
      </c>
      <c r="U571" t="s">
        <v>8320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tr">
        <f t="shared" si="40"/>
        <v>failed</v>
      </c>
      <c r="H572" t="s">
        <v>8224</v>
      </c>
      <c r="I572" t="s">
        <v>8246</v>
      </c>
      <c r="J572">
        <v>1455822569</v>
      </c>
      <c r="K572" s="13">
        <f t="shared" si="43"/>
        <v>42418.798252314817</v>
      </c>
      <c r="L572" s="15">
        <v>1453230569</v>
      </c>
      <c r="M572" s="13">
        <f t="shared" si="44"/>
        <v>42388.798252314817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41"/>
        <v>0.16705882352941176</v>
      </c>
      <c r="S572" s="8">
        <f t="shared" si="42"/>
        <v>142</v>
      </c>
      <c r="T572" t="s">
        <v>8319</v>
      </c>
      <c r="U572" t="s">
        <v>8320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tr">
        <f t="shared" si="40"/>
        <v>failed</v>
      </c>
      <c r="H573" t="s">
        <v>8224</v>
      </c>
      <c r="I573" t="s">
        <v>8246</v>
      </c>
      <c r="J573">
        <v>1437969540</v>
      </c>
      <c r="K573" s="13">
        <f t="shared" si="43"/>
        <v>42212.165972222225</v>
      </c>
      <c r="L573" s="15">
        <v>1436297723</v>
      </c>
      <c r="M573" s="13">
        <f t="shared" si="44"/>
        <v>42192.816238425927</v>
      </c>
      <c r="N573" t="b">
        <v>0</v>
      </c>
      <c r="O573">
        <v>2</v>
      </c>
      <c r="P573" t="b">
        <v>0</v>
      </c>
      <c r="Q573" t="s">
        <v>8272</v>
      </c>
      <c r="R573" s="6">
        <f t="shared" si="41"/>
        <v>0.42399999999999999</v>
      </c>
      <c r="S573" s="8">
        <f t="shared" si="42"/>
        <v>53</v>
      </c>
      <c r="T573" t="s">
        <v>8319</v>
      </c>
      <c r="U573" t="s">
        <v>8320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tr">
        <f t="shared" si="40"/>
        <v>failed</v>
      </c>
      <c r="H574" t="s">
        <v>8224</v>
      </c>
      <c r="I574" t="s">
        <v>8246</v>
      </c>
      <c r="J574">
        <v>1446660688</v>
      </c>
      <c r="K574" s="13">
        <f t="shared" si="43"/>
        <v>42312.757962962962</v>
      </c>
      <c r="L574" s="15">
        <v>1444065088</v>
      </c>
      <c r="M574" s="13">
        <f t="shared" si="44"/>
        <v>42282.71629629629</v>
      </c>
      <c r="N574" t="b">
        <v>0</v>
      </c>
      <c r="O574">
        <v>0</v>
      </c>
      <c r="P574" t="b">
        <v>0</v>
      </c>
      <c r="Q574" t="s">
        <v>8272</v>
      </c>
      <c r="R574" s="6">
        <f t="shared" si="41"/>
        <v>0</v>
      </c>
      <c r="S574" s="8" t="e">
        <f t="shared" si="42"/>
        <v>#DIV/0!</v>
      </c>
      <c r="T574" t="s">
        <v>8319</v>
      </c>
      <c r="U574" t="s">
        <v>8320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tr">
        <f t="shared" si="40"/>
        <v>failed</v>
      </c>
      <c r="H575" t="s">
        <v>8224</v>
      </c>
      <c r="I575" t="s">
        <v>8246</v>
      </c>
      <c r="J575">
        <v>1421543520</v>
      </c>
      <c r="K575" s="13">
        <f t="shared" si="43"/>
        <v>42022.05</v>
      </c>
      <c r="L575" s="15">
        <v>1416445931</v>
      </c>
      <c r="M575" s="13">
        <f t="shared" si="44"/>
        <v>41963.050127314811</v>
      </c>
      <c r="N575" t="b">
        <v>0</v>
      </c>
      <c r="O575">
        <v>9</v>
      </c>
      <c r="P575" t="b">
        <v>0</v>
      </c>
      <c r="Q575" t="s">
        <v>8272</v>
      </c>
      <c r="R575" s="6">
        <f t="shared" si="41"/>
        <v>0.38925389253892539</v>
      </c>
      <c r="S575" s="8">
        <f t="shared" si="42"/>
        <v>38.444444444444443</v>
      </c>
      <c r="T575" t="s">
        <v>8319</v>
      </c>
      <c r="U575" t="s">
        <v>8320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tr">
        <f t="shared" si="40"/>
        <v>failed</v>
      </c>
      <c r="H576" t="s">
        <v>8225</v>
      </c>
      <c r="I576" t="s">
        <v>8247</v>
      </c>
      <c r="J576">
        <v>1476873507</v>
      </c>
      <c r="K576" s="13">
        <f t="shared" si="43"/>
        <v>42662.443368055552</v>
      </c>
      <c r="L576" s="15">
        <v>1474281507</v>
      </c>
      <c r="M576" s="13">
        <f t="shared" si="44"/>
        <v>42632.443368055552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41"/>
        <v>0.7155635062611807</v>
      </c>
      <c r="S576" s="8">
        <f t="shared" si="42"/>
        <v>20</v>
      </c>
      <c r="T576" t="s">
        <v>8319</v>
      </c>
      <c r="U576" t="s">
        <v>8320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tr">
        <f t="shared" si="40"/>
        <v>failed</v>
      </c>
      <c r="H577" t="s">
        <v>8236</v>
      </c>
      <c r="I577" t="s">
        <v>8249</v>
      </c>
      <c r="J577">
        <v>1434213443</v>
      </c>
      <c r="K577" s="13">
        <f t="shared" si="43"/>
        <v>42168.692627314813</v>
      </c>
      <c r="L577" s="15">
        <v>1431621443</v>
      </c>
      <c r="M577" s="13">
        <f t="shared" si="44"/>
        <v>42138.692627314813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41"/>
        <v>0.43166666666666664</v>
      </c>
      <c r="S577" s="8">
        <f t="shared" si="42"/>
        <v>64.75</v>
      </c>
      <c r="T577" t="s">
        <v>8319</v>
      </c>
      <c r="U577" t="s">
        <v>8320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tr">
        <f t="shared" ref="G578:G641" si="45">F578</f>
        <v>failed</v>
      </c>
      <c r="H578" t="s">
        <v>8224</v>
      </c>
      <c r="I578" t="s">
        <v>8246</v>
      </c>
      <c r="J578">
        <v>1427537952</v>
      </c>
      <c r="K578" s="13">
        <f t="shared" si="43"/>
        <v>42091.43</v>
      </c>
      <c r="L578" s="15">
        <v>1422357552</v>
      </c>
      <c r="M578" s="13">
        <f t="shared" si="44"/>
        <v>42031.471666666665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46">(E578/D578)*100</f>
        <v>1.25E-3</v>
      </c>
      <c r="S578" s="8">
        <f t="shared" ref="S578:S641" si="47">E578/O578</f>
        <v>1</v>
      </c>
      <c r="T578" t="s">
        <v>8319</v>
      </c>
      <c r="U578" t="s">
        <v>8320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tr">
        <f t="shared" si="45"/>
        <v>failed</v>
      </c>
      <c r="H579" t="s">
        <v>8224</v>
      </c>
      <c r="I579" t="s">
        <v>8246</v>
      </c>
      <c r="J579">
        <v>1463753302</v>
      </c>
      <c r="K579" s="13">
        <f t="shared" ref="K579:K642" si="48">(((J579/60)/60)/24)+DATE(1970,1,1)</f>
        <v>42510.589143518519</v>
      </c>
      <c r="L579" s="15">
        <v>1458569302</v>
      </c>
      <c r="M579" s="13">
        <f t="shared" ref="M579:M642" si="49">(((L579/60)/60)/24)+DATE(1970,1,1)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46"/>
        <v>0.2</v>
      </c>
      <c r="S579" s="8">
        <f t="shared" si="47"/>
        <v>10</v>
      </c>
      <c r="T579" t="s">
        <v>8319</v>
      </c>
      <c r="U579" t="s">
        <v>8320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tr">
        <f t="shared" si="45"/>
        <v>failed</v>
      </c>
      <c r="H580" t="s">
        <v>8225</v>
      </c>
      <c r="I580" t="s">
        <v>8247</v>
      </c>
      <c r="J580">
        <v>1441633993</v>
      </c>
      <c r="K580" s="13">
        <f t="shared" si="48"/>
        <v>42254.578622685185</v>
      </c>
      <c r="L580" s="15">
        <v>1439560393</v>
      </c>
      <c r="M580" s="13">
        <f t="shared" si="49"/>
        <v>42230.578622685185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46"/>
        <v>1.12E-2</v>
      </c>
      <c r="S580" s="8">
        <f t="shared" si="47"/>
        <v>2</v>
      </c>
      <c r="T580" t="s">
        <v>8319</v>
      </c>
      <c r="U580" t="s">
        <v>8320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tr">
        <f t="shared" si="45"/>
        <v>failed</v>
      </c>
      <c r="H581" t="s">
        <v>8224</v>
      </c>
      <c r="I581" t="s">
        <v>8246</v>
      </c>
      <c r="J581">
        <v>1419539223</v>
      </c>
      <c r="K581" s="13">
        <f t="shared" si="48"/>
        <v>41998.852118055554</v>
      </c>
      <c r="L581" s="15">
        <v>1416947223</v>
      </c>
      <c r="M581" s="13">
        <f t="shared" si="49"/>
        <v>41968.852118055554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46"/>
        <v>1.4583333333333333</v>
      </c>
      <c r="S581" s="8">
        <f t="shared" si="47"/>
        <v>35</v>
      </c>
      <c r="T581" t="s">
        <v>8319</v>
      </c>
      <c r="U581" t="s">
        <v>8320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tr">
        <f t="shared" si="45"/>
        <v>failed</v>
      </c>
      <c r="H582" t="s">
        <v>8224</v>
      </c>
      <c r="I582" t="s">
        <v>8246</v>
      </c>
      <c r="J582">
        <v>1474580867</v>
      </c>
      <c r="K582" s="13">
        <f t="shared" si="48"/>
        <v>42635.908182870371</v>
      </c>
      <c r="L582" s="15">
        <v>1471988867</v>
      </c>
      <c r="M582" s="13">
        <f t="shared" si="49"/>
        <v>42605.908182870371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46"/>
        <v>3.3333333333333333E-2</v>
      </c>
      <c r="S582" s="8">
        <f t="shared" si="47"/>
        <v>1</v>
      </c>
      <c r="T582" t="s">
        <v>8319</v>
      </c>
      <c r="U582" t="s">
        <v>8320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tr">
        <f t="shared" si="45"/>
        <v>failed</v>
      </c>
      <c r="H583" t="s">
        <v>8224</v>
      </c>
      <c r="I583" t="s">
        <v>8246</v>
      </c>
      <c r="J583">
        <v>1438474704</v>
      </c>
      <c r="K583" s="13">
        <f t="shared" si="48"/>
        <v>42218.012777777782</v>
      </c>
      <c r="L583" s="15">
        <v>1435882704</v>
      </c>
      <c r="M583" s="13">
        <f t="shared" si="49"/>
        <v>42188.012777777782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46"/>
        <v>0</v>
      </c>
      <c r="S583" s="8" t="e">
        <f t="shared" si="47"/>
        <v>#DIV/0!</v>
      </c>
      <c r="T583" t="s">
        <v>8319</v>
      </c>
      <c r="U583" t="s">
        <v>8320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tr">
        <f t="shared" si="45"/>
        <v>failed</v>
      </c>
      <c r="H584" t="s">
        <v>8224</v>
      </c>
      <c r="I584" t="s">
        <v>8246</v>
      </c>
      <c r="J584">
        <v>1426442400</v>
      </c>
      <c r="K584" s="13">
        <f t="shared" si="48"/>
        <v>42078.75</v>
      </c>
      <c r="L584" s="15">
        <v>1424454319</v>
      </c>
      <c r="M584" s="13">
        <f t="shared" si="49"/>
        <v>42055.739803240736</v>
      </c>
      <c r="N584" t="b">
        <v>0</v>
      </c>
      <c r="O584">
        <v>0</v>
      </c>
      <c r="P584" t="b">
        <v>0</v>
      </c>
      <c r="Q584" t="s">
        <v>8272</v>
      </c>
      <c r="R584" s="6">
        <f t="shared" si="46"/>
        <v>0</v>
      </c>
      <c r="S584" s="8" t="e">
        <f t="shared" si="47"/>
        <v>#DIV/0!</v>
      </c>
      <c r="T584" t="s">
        <v>8319</v>
      </c>
      <c r="U584" t="s">
        <v>8320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tr">
        <f t="shared" si="45"/>
        <v>failed</v>
      </c>
      <c r="H585" t="s">
        <v>8224</v>
      </c>
      <c r="I585" t="s">
        <v>8246</v>
      </c>
      <c r="J585">
        <v>1426800687</v>
      </c>
      <c r="K585" s="13">
        <f t="shared" si="48"/>
        <v>42082.896840277783</v>
      </c>
      <c r="L585" s="15">
        <v>1424212287</v>
      </c>
      <c r="M585" s="13">
        <f t="shared" si="49"/>
        <v>42052.93850694444</v>
      </c>
      <c r="N585" t="b">
        <v>0</v>
      </c>
      <c r="O585">
        <v>1</v>
      </c>
      <c r="P585" t="b">
        <v>0</v>
      </c>
      <c r="Q585" t="s">
        <v>8272</v>
      </c>
      <c r="R585" s="6">
        <f t="shared" si="46"/>
        <v>1.1111111111111112E-2</v>
      </c>
      <c r="S585" s="8">
        <f t="shared" si="47"/>
        <v>1</v>
      </c>
      <c r="T585" t="s">
        <v>8319</v>
      </c>
      <c r="U585" t="s">
        <v>8320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tr">
        <f t="shared" si="45"/>
        <v>failed</v>
      </c>
      <c r="H586" t="s">
        <v>8224</v>
      </c>
      <c r="I586" t="s">
        <v>8246</v>
      </c>
      <c r="J586">
        <v>1426522316</v>
      </c>
      <c r="K586" s="13">
        <f t="shared" si="48"/>
        <v>42079.674953703703</v>
      </c>
      <c r="L586" s="15">
        <v>1423933916</v>
      </c>
      <c r="M586" s="13">
        <f t="shared" si="49"/>
        <v>42049.716620370367</v>
      </c>
      <c r="N586" t="b">
        <v>0</v>
      </c>
      <c r="O586">
        <v>2</v>
      </c>
      <c r="P586" t="b">
        <v>0</v>
      </c>
      <c r="Q586" t="s">
        <v>8272</v>
      </c>
      <c r="R586" s="6">
        <f t="shared" si="46"/>
        <v>1</v>
      </c>
      <c r="S586" s="8">
        <f t="shared" si="47"/>
        <v>5</v>
      </c>
      <c r="T586" t="s">
        <v>8319</v>
      </c>
      <c r="U586" t="s">
        <v>8320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tr">
        <f t="shared" si="45"/>
        <v>failed</v>
      </c>
      <c r="H587" t="s">
        <v>8225</v>
      </c>
      <c r="I587" t="s">
        <v>8247</v>
      </c>
      <c r="J587">
        <v>1448928000</v>
      </c>
      <c r="K587" s="13">
        <f t="shared" si="48"/>
        <v>42339</v>
      </c>
      <c r="L587" s="15">
        <v>1444123377</v>
      </c>
      <c r="M587" s="13">
        <f t="shared" si="49"/>
        <v>42283.3909375</v>
      </c>
      <c r="N587" t="b">
        <v>0</v>
      </c>
      <c r="O587">
        <v>0</v>
      </c>
      <c r="P587" t="b">
        <v>0</v>
      </c>
      <c r="Q587" t="s">
        <v>8272</v>
      </c>
      <c r="R587" s="6">
        <f t="shared" si="46"/>
        <v>0</v>
      </c>
      <c r="S587" s="8" t="e">
        <f t="shared" si="47"/>
        <v>#DIV/0!</v>
      </c>
      <c r="T587" t="s">
        <v>8319</v>
      </c>
      <c r="U587" t="s">
        <v>8320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tr">
        <f t="shared" si="45"/>
        <v>failed</v>
      </c>
      <c r="H588" t="s">
        <v>8224</v>
      </c>
      <c r="I588" t="s">
        <v>8246</v>
      </c>
      <c r="J588">
        <v>1424032207</v>
      </c>
      <c r="K588" s="13">
        <f t="shared" si="48"/>
        <v>42050.854247685187</v>
      </c>
      <c r="L588" s="15">
        <v>1421440207</v>
      </c>
      <c r="M588" s="13">
        <f t="shared" si="49"/>
        <v>42020.854247685187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46"/>
        <v>0.55999999999999994</v>
      </c>
      <c r="S588" s="8">
        <f t="shared" si="47"/>
        <v>14</v>
      </c>
      <c r="T588" t="s">
        <v>8319</v>
      </c>
      <c r="U588" t="s">
        <v>8320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tr">
        <f t="shared" si="45"/>
        <v>failed</v>
      </c>
      <c r="H589" t="s">
        <v>8229</v>
      </c>
      <c r="I589" t="s">
        <v>8251</v>
      </c>
      <c r="J589">
        <v>1429207833</v>
      </c>
      <c r="K589" s="13">
        <f t="shared" si="48"/>
        <v>42110.757326388892</v>
      </c>
      <c r="L589" s="15">
        <v>1426615833</v>
      </c>
      <c r="M589" s="13">
        <f t="shared" si="49"/>
        <v>42080.757326388892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46"/>
        <v>9.0833333333333339</v>
      </c>
      <c r="S589" s="8">
        <f t="shared" si="47"/>
        <v>389.28571428571428</v>
      </c>
      <c r="T589" t="s">
        <v>8319</v>
      </c>
      <c r="U589" t="s">
        <v>8320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tr">
        <f t="shared" si="45"/>
        <v>failed</v>
      </c>
      <c r="H590" t="s">
        <v>8237</v>
      </c>
      <c r="I590" t="s">
        <v>8249</v>
      </c>
      <c r="J590">
        <v>1479410886</v>
      </c>
      <c r="K590" s="13">
        <f t="shared" si="48"/>
        <v>42691.811180555553</v>
      </c>
      <c r="L590" s="15">
        <v>1474223286</v>
      </c>
      <c r="M590" s="13">
        <f t="shared" si="49"/>
        <v>42631.769513888896</v>
      </c>
      <c r="N590" t="b">
        <v>0</v>
      </c>
      <c r="O590">
        <v>2</v>
      </c>
      <c r="P590" t="b">
        <v>0</v>
      </c>
      <c r="Q590" t="s">
        <v>8272</v>
      </c>
      <c r="R590" s="6">
        <f t="shared" si="46"/>
        <v>3.3444444444444441</v>
      </c>
      <c r="S590" s="8">
        <f t="shared" si="47"/>
        <v>150.5</v>
      </c>
      <c r="T590" t="s">
        <v>8319</v>
      </c>
      <c r="U590" t="s">
        <v>8320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tr">
        <f t="shared" si="45"/>
        <v>failed</v>
      </c>
      <c r="H591" t="s">
        <v>8224</v>
      </c>
      <c r="I591" t="s">
        <v>8246</v>
      </c>
      <c r="J591">
        <v>1436366699</v>
      </c>
      <c r="K591" s="13">
        <f t="shared" si="48"/>
        <v>42193.614571759259</v>
      </c>
      <c r="L591" s="15">
        <v>1435070699</v>
      </c>
      <c r="M591" s="13">
        <f t="shared" si="49"/>
        <v>42178.614571759259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46"/>
        <v>1.3333333333333334E-2</v>
      </c>
      <c r="S591" s="8">
        <f t="shared" si="47"/>
        <v>1</v>
      </c>
      <c r="T591" t="s">
        <v>8319</v>
      </c>
      <c r="U591" t="s">
        <v>8320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tr">
        <f t="shared" si="45"/>
        <v>failed</v>
      </c>
      <c r="H592" t="s">
        <v>8225</v>
      </c>
      <c r="I592" t="s">
        <v>8247</v>
      </c>
      <c r="J592">
        <v>1454936460</v>
      </c>
      <c r="K592" s="13">
        <f t="shared" si="48"/>
        <v>42408.542361111111</v>
      </c>
      <c r="L592" s="15">
        <v>1452259131</v>
      </c>
      <c r="M592" s="13">
        <f t="shared" si="49"/>
        <v>42377.554756944446</v>
      </c>
      <c r="N592" t="b">
        <v>0</v>
      </c>
      <c r="O592">
        <v>9</v>
      </c>
      <c r="P592" t="b">
        <v>0</v>
      </c>
      <c r="Q592" t="s">
        <v>8272</v>
      </c>
      <c r="R592" s="6">
        <f t="shared" si="46"/>
        <v>4.46</v>
      </c>
      <c r="S592" s="8">
        <f t="shared" si="47"/>
        <v>24.777777777777779</v>
      </c>
      <c r="T592" t="s">
        <v>8319</v>
      </c>
      <c r="U592" t="s">
        <v>8320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tr">
        <f t="shared" si="45"/>
        <v>failed</v>
      </c>
      <c r="H593" t="s">
        <v>8224</v>
      </c>
      <c r="I593" t="s">
        <v>8246</v>
      </c>
      <c r="J593">
        <v>1437570130</v>
      </c>
      <c r="K593" s="13">
        <f t="shared" si="48"/>
        <v>42207.543171296296</v>
      </c>
      <c r="L593" s="15">
        <v>1434978130</v>
      </c>
      <c r="M593" s="13">
        <f t="shared" si="49"/>
        <v>42177.543171296296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46"/>
        <v>6.0999999999999999E-2</v>
      </c>
      <c r="S593" s="8">
        <f t="shared" si="47"/>
        <v>30.5</v>
      </c>
      <c r="T593" t="s">
        <v>8319</v>
      </c>
      <c r="U593" t="s">
        <v>8320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tr">
        <f t="shared" si="45"/>
        <v>failed</v>
      </c>
      <c r="H594" t="s">
        <v>8224</v>
      </c>
      <c r="I594" t="s">
        <v>8246</v>
      </c>
      <c r="J594">
        <v>1417584860</v>
      </c>
      <c r="K594" s="13">
        <f t="shared" si="48"/>
        <v>41976.232175925921</v>
      </c>
      <c r="L594" s="15">
        <v>1414992860</v>
      </c>
      <c r="M594" s="13">
        <f t="shared" si="49"/>
        <v>41946.232175925928</v>
      </c>
      <c r="N594" t="b">
        <v>0</v>
      </c>
      <c r="O594">
        <v>1</v>
      </c>
      <c r="P594" t="b">
        <v>0</v>
      </c>
      <c r="Q594" t="s">
        <v>8272</v>
      </c>
      <c r="R594" s="6">
        <f t="shared" si="46"/>
        <v>3.3333333333333335</v>
      </c>
      <c r="S594" s="8">
        <f t="shared" si="47"/>
        <v>250</v>
      </c>
      <c r="T594" t="s">
        <v>8319</v>
      </c>
      <c r="U594" t="s">
        <v>8320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tr">
        <f t="shared" si="45"/>
        <v>failed</v>
      </c>
      <c r="H595" t="s">
        <v>8225</v>
      </c>
      <c r="I595" t="s">
        <v>8247</v>
      </c>
      <c r="J595">
        <v>1428333345</v>
      </c>
      <c r="K595" s="13">
        <f t="shared" si="48"/>
        <v>42100.635937500003</v>
      </c>
      <c r="L595" s="15">
        <v>1425744945</v>
      </c>
      <c r="M595" s="13">
        <f t="shared" si="49"/>
        <v>42070.677604166667</v>
      </c>
      <c r="N595" t="b">
        <v>0</v>
      </c>
      <c r="O595">
        <v>7</v>
      </c>
      <c r="P595" t="b">
        <v>0</v>
      </c>
      <c r="Q595" t="s">
        <v>8272</v>
      </c>
      <c r="R595" s="6">
        <f t="shared" si="46"/>
        <v>23</v>
      </c>
      <c r="S595" s="8">
        <f t="shared" si="47"/>
        <v>16.428571428571427</v>
      </c>
      <c r="T595" t="s">
        <v>8319</v>
      </c>
      <c r="U595" t="s">
        <v>8320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tr">
        <f t="shared" si="45"/>
        <v>failed</v>
      </c>
      <c r="H596" t="s">
        <v>8224</v>
      </c>
      <c r="I596" t="s">
        <v>8246</v>
      </c>
      <c r="J596">
        <v>1460832206</v>
      </c>
      <c r="K596" s="13">
        <f t="shared" si="48"/>
        <v>42476.780162037037</v>
      </c>
      <c r="L596" s="15">
        <v>1458240206</v>
      </c>
      <c r="M596" s="13">
        <f t="shared" si="49"/>
        <v>42446.780162037037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46"/>
        <v>0.104</v>
      </c>
      <c r="S596" s="8">
        <f t="shared" si="47"/>
        <v>13</v>
      </c>
      <c r="T596" t="s">
        <v>8319</v>
      </c>
      <c r="U596" t="s">
        <v>8320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tr">
        <f t="shared" si="45"/>
        <v>failed</v>
      </c>
      <c r="H597" t="s">
        <v>8224</v>
      </c>
      <c r="I597" t="s">
        <v>8246</v>
      </c>
      <c r="J597">
        <v>1430703638</v>
      </c>
      <c r="K597" s="13">
        <f t="shared" si="48"/>
        <v>42128.069884259254</v>
      </c>
      <c r="L597" s="15">
        <v>1426815638</v>
      </c>
      <c r="M597" s="13">
        <f t="shared" si="49"/>
        <v>42083.069884259254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46"/>
        <v>0.42599999999999999</v>
      </c>
      <c r="S597" s="8">
        <f t="shared" si="47"/>
        <v>53.25</v>
      </c>
      <c r="T597" t="s">
        <v>8319</v>
      </c>
      <c r="U597" t="s">
        <v>8320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tr">
        <f t="shared" si="45"/>
        <v>failed</v>
      </c>
      <c r="H598" t="s">
        <v>8224</v>
      </c>
      <c r="I598" t="s">
        <v>8246</v>
      </c>
      <c r="J598">
        <v>1478122292</v>
      </c>
      <c r="K598" s="13">
        <f t="shared" si="48"/>
        <v>42676.896898148145</v>
      </c>
      <c r="L598" s="15">
        <v>1475530292</v>
      </c>
      <c r="M598" s="13">
        <f t="shared" si="49"/>
        <v>42646.896898148145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46"/>
        <v>0.03</v>
      </c>
      <c r="S598" s="8">
        <f t="shared" si="47"/>
        <v>3</v>
      </c>
      <c r="T598" t="s">
        <v>8319</v>
      </c>
      <c r="U598" t="s">
        <v>8320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tr">
        <f t="shared" si="45"/>
        <v>failed</v>
      </c>
      <c r="H599" t="s">
        <v>8224</v>
      </c>
      <c r="I599" t="s">
        <v>8246</v>
      </c>
      <c r="J599">
        <v>1469980800</v>
      </c>
      <c r="K599" s="13">
        <f t="shared" si="48"/>
        <v>42582.666666666672</v>
      </c>
      <c r="L599" s="15">
        <v>1466787335</v>
      </c>
      <c r="M599" s="13">
        <f t="shared" si="49"/>
        <v>42545.705266203702</v>
      </c>
      <c r="N599" t="b">
        <v>0</v>
      </c>
      <c r="O599">
        <v>2</v>
      </c>
      <c r="P599" t="b">
        <v>0</v>
      </c>
      <c r="Q599" t="s">
        <v>8272</v>
      </c>
      <c r="R599" s="6">
        <f t="shared" si="46"/>
        <v>0.26666666666666666</v>
      </c>
      <c r="S599" s="8">
        <f t="shared" si="47"/>
        <v>10</v>
      </c>
      <c r="T599" t="s">
        <v>8319</v>
      </c>
      <c r="U599" t="s">
        <v>8320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tr">
        <f t="shared" si="45"/>
        <v>failed</v>
      </c>
      <c r="H600" t="s">
        <v>8224</v>
      </c>
      <c r="I600" t="s">
        <v>8246</v>
      </c>
      <c r="J600">
        <v>1417737781</v>
      </c>
      <c r="K600" s="13">
        <f t="shared" si="48"/>
        <v>41978.00209490741</v>
      </c>
      <c r="L600" s="15">
        <v>1415145781</v>
      </c>
      <c r="M600" s="13">
        <f t="shared" si="49"/>
        <v>41948.00209490741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46"/>
        <v>34</v>
      </c>
      <c r="S600" s="8">
        <f t="shared" si="47"/>
        <v>121.42857142857143</v>
      </c>
      <c r="T600" t="s">
        <v>8319</v>
      </c>
      <c r="U600" t="s">
        <v>8320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tr">
        <f t="shared" si="45"/>
        <v>failed</v>
      </c>
      <c r="H601" t="s">
        <v>8224</v>
      </c>
      <c r="I601" t="s">
        <v>8246</v>
      </c>
      <c r="J601">
        <v>1425827760</v>
      </c>
      <c r="K601" s="13">
        <f t="shared" si="48"/>
        <v>42071.636111111111</v>
      </c>
      <c r="L601" s="15">
        <v>1423769402</v>
      </c>
      <c r="M601" s="13">
        <f t="shared" si="49"/>
        <v>42047.812523148154</v>
      </c>
      <c r="N601" t="b">
        <v>0</v>
      </c>
      <c r="O601">
        <v>2</v>
      </c>
      <c r="P601" t="b">
        <v>0</v>
      </c>
      <c r="Q601" t="s">
        <v>8272</v>
      </c>
      <c r="R601" s="6">
        <f t="shared" si="46"/>
        <v>6.2E-2</v>
      </c>
      <c r="S601" s="8">
        <f t="shared" si="47"/>
        <v>15.5</v>
      </c>
      <c r="T601" t="s">
        <v>8319</v>
      </c>
      <c r="U601" t="s">
        <v>8320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tr">
        <f t="shared" si="45"/>
        <v>canceled</v>
      </c>
      <c r="H602" t="s">
        <v>8224</v>
      </c>
      <c r="I602" t="s">
        <v>8246</v>
      </c>
      <c r="J602">
        <v>1431198562</v>
      </c>
      <c r="K602" s="13">
        <f t="shared" si="48"/>
        <v>42133.798171296294</v>
      </c>
      <c r="L602" s="15">
        <v>1426014562</v>
      </c>
      <c r="M602" s="13">
        <f t="shared" si="49"/>
        <v>42073.798171296294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46"/>
        <v>2</v>
      </c>
      <c r="S602" s="8">
        <f t="shared" si="47"/>
        <v>100</v>
      </c>
      <c r="T602" t="s">
        <v>8319</v>
      </c>
      <c r="U602" t="s">
        <v>8320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tr">
        <f t="shared" si="45"/>
        <v>canceled</v>
      </c>
      <c r="H603" t="s">
        <v>8229</v>
      </c>
      <c r="I603" t="s">
        <v>8251</v>
      </c>
      <c r="J603">
        <v>1419626139</v>
      </c>
      <c r="K603" s="13">
        <f t="shared" si="48"/>
        <v>41999.858090277776</v>
      </c>
      <c r="L603" s="15">
        <v>1417034139</v>
      </c>
      <c r="M603" s="13">
        <f t="shared" si="49"/>
        <v>41969.858090277776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46"/>
        <v>1.4000000000000001</v>
      </c>
      <c r="S603" s="8">
        <f t="shared" si="47"/>
        <v>23.333333333333332</v>
      </c>
      <c r="T603" t="s">
        <v>8319</v>
      </c>
      <c r="U603" t="s">
        <v>8320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tr">
        <f t="shared" si="45"/>
        <v>canceled</v>
      </c>
      <c r="H604" t="s">
        <v>8224</v>
      </c>
      <c r="I604" t="s">
        <v>8246</v>
      </c>
      <c r="J604">
        <v>1434654215</v>
      </c>
      <c r="K604" s="13">
        <f t="shared" si="48"/>
        <v>42173.79415509259</v>
      </c>
      <c r="L604" s="15">
        <v>1432062215</v>
      </c>
      <c r="M604" s="13">
        <f t="shared" si="49"/>
        <v>42143.79415509259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46"/>
        <v>0</v>
      </c>
      <c r="S604" s="8" t="e">
        <f t="shared" si="47"/>
        <v>#DIV/0!</v>
      </c>
      <c r="T604" t="s">
        <v>8319</v>
      </c>
      <c r="U604" t="s">
        <v>8320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tr">
        <f t="shared" si="45"/>
        <v>canceled</v>
      </c>
      <c r="H605" t="s">
        <v>8224</v>
      </c>
      <c r="I605" t="s">
        <v>8246</v>
      </c>
      <c r="J605">
        <v>1408029623</v>
      </c>
      <c r="K605" s="13">
        <f t="shared" si="48"/>
        <v>41865.639155092591</v>
      </c>
      <c r="L605" s="15">
        <v>1405437623</v>
      </c>
      <c r="M605" s="13">
        <f t="shared" si="49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46"/>
        <v>3.9334666666666664</v>
      </c>
      <c r="S605" s="8">
        <f t="shared" si="47"/>
        <v>45.386153846153846</v>
      </c>
      <c r="T605" t="s">
        <v>8319</v>
      </c>
      <c r="U605" t="s">
        <v>8320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tr">
        <f t="shared" si="45"/>
        <v>canceled</v>
      </c>
      <c r="H606" t="s">
        <v>8224</v>
      </c>
      <c r="I606" t="s">
        <v>8246</v>
      </c>
      <c r="J606">
        <v>1409187056</v>
      </c>
      <c r="K606" s="13">
        <f t="shared" si="48"/>
        <v>41879.035370370373</v>
      </c>
      <c r="L606" s="15">
        <v>1406595056</v>
      </c>
      <c r="M606" s="13">
        <f t="shared" si="49"/>
        <v>41849.035370370373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46"/>
        <v>0</v>
      </c>
      <c r="S606" s="8" t="e">
        <f t="shared" si="47"/>
        <v>#DIV/0!</v>
      </c>
      <c r="T606" t="s">
        <v>8319</v>
      </c>
      <c r="U606" t="s">
        <v>8320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tr">
        <f t="shared" si="45"/>
        <v>canceled</v>
      </c>
      <c r="H607" t="s">
        <v>8224</v>
      </c>
      <c r="I607" t="s">
        <v>8246</v>
      </c>
      <c r="J607">
        <v>1440318908</v>
      </c>
      <c r="K607" s="13">
        <f t="shared" si="48"/>
        <v>42239.357731481476</v>
      </c>
      <c r="L607" s="15">
        <v>1436430908</v>
      </c>
      <c r="M607" s="13">
        <f t="shared" si="49"/>
        <v>42194.357731481476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46"/>
        <v>2.62</v>
      </c>
      <c r="S607" s="8">
        <f t="shared" si="47"/>
        <v>16.375</v>
      </c>
      <c r="T607" t="s">
        <v>8319</v>
      </c>
      <c r="U607" t="s">
        <v>8320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tr">
        <f t="shared" si="45"/>
        <v>canceled</v>
      </c>
      <c r="H608" t="s">
        <v>8233</v>
      </c>
      <c r="I608" t="s">
        <v>8249</v>
      </c>
      <c r="J608">
        <v>1432479600</v>
      </c>
      <c r="K608" s="13">
        <f t="shared" si="48"/>
        <v>42148.625</v>
      </c>
      <c r="L608" s="15">
        <v>1428507409</v>
      </c>
      <c r="M608" s="13">
        <f t="shared" si="49"/>
        <v>42102.650567129633</v>
      </c>
      <c r="N608" t="b">
        <v>0</v>
      </c>
      <c r="O608">
        <v>1</v>
      </c>
      <c r="P608" t="b">
        <v>0</v>
      </c>
      <c r="Q608" t="s">
        <v>8272</v>
      </c>
      <c r="R608" s="6">
        <f t="shared" si="46"/>
        <v>0.2</v>
      </c>
      <c r="S608" s="8">
        <f t="shared" si="47"/>
        <v>10</v>
      </c>
      <c r="T608" t="s">
        <v>8319</v>
      </c>
      <c r="U608" t="s">
        <v>8320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tr">
        <f t="shared" si="45"/>
        <v>canceled</v>
      </c>
      <c r="H609" t="s">
        <v>8224</v>
      </c>
      <c r="I609" t="s">
        <v>8246</v>
      </c>
      <c r="J609">
        <v>1448225336</v>
      </c>
      <c r="K609" s="13">
        <f t="shared" si="48"/>
        <v>42330.867314814815</v>
      </c>
      <c r="L609" s="15">
        <v>1445629736</v>
      </c>
      <c r="M609" s="13">
        <f t="shared" si="49"/>
        <v>42300.825648148151</v>
      </c>
      <c r="N609" t="b">
        <v>0</v>
      </c>
      <c r="O609">
        <v>0</v>
      </c>
      <c r="P609" t="b">
        <v>0</v>
      </c>
      <c r="Q609" t="s">
        <v>8272</v>
      </c>
      <c r="R609" s="6">
        <f t="shared" si="46"/>
        <v>0</v>
      </c>
      <c r="S609" s="8" t="e">
        <f t="shared" si="47"/>
        <v>#DIV/0!</v>
      </c>
      <c r="T609" t="s">
        <v>8319</v>
      </c>
      <c r="U609" t="s">
        <v>8320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tr">
        <f t="shared" si="45"/>
        <v>canceled</v>
      </c>
      <c r="H610" t="s">
        <v>8224</v>
      </c>
      <c r="I610" t="s">
        <v>8246</v>
      </c>
      <c r="J610">
        <v>1434405980</v>
      </c>
      <c r="K610" s="13">
        <f t="shared" si="48"/>
        <v>42170.921064814815</v>
      </c>
      <c r="L610" s="15">
        <v>1431813980</v>
      </c>
      <c r="M610" s="13">
        <f t="shared" si="49"/>
        <v>42140.921064814815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46"/>
        <v>0.97400000000000009</v>
      </c>
      <c r="S610" s="8">
        <f t="shared" si="47"/>
        <v>292.2</v>
      </c>
      <c r="T610" t="s">
        <v>8319</v>
      </c>
      <c r="U610" t="s">
        <v>8320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tr">
        <f t="shared" si="45"/>
        <v>canceled</v>
      </c>
      <c r="H611" t="s">
        <v>8225</v>
      </c>
      <c r="I611" t="s">
        <v>8247</v>
      </c>
      <c r="J611">
        <v>1448761744</v>
      </c>
      <c r="K611" s="13">
        <f t="shared" si="48"/>
        <v>42337.075740740736</v>
      </c>
      <c r="L611" s="15">
        <v>1446166144</v>
      </c>
      <c r="M611" s="13">
        <f t="shared" si="49"/>
        <v>42307.034074074079</v>
      </c>
      <c r="N611" t="b">
        <v>0</v>
      </c>
      <c r="O611">
        <v>1</v>
      </c>
      <c r="P611" t="b">
        <v>0</v>
      </c>
      <c r="Q611" t="s">
        <v>8272</v>
      </c>
      <c r="R611" s="6">
        <f t="shared" si="46"/>
        <v>0.64102564102564097</v>
      </c>
      <c r="S611" s="8">
        <f t="shared" si="47"/>
        <v>5</v>
      </c>
      <c r="T611" t="s">
        <v>8319</v>
      </c>
      <c r="U611" t="s">
        <v>8320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tr">
        <f t="shared" si="45"/>
        <v>canceled</v>
      </c>
      <c r="H612" t="s">
        <v>8224</v>
      </c>
      <c r="I612" t="s">
        <v>8246</v>
      </c>
      <c r="J612">
        <v>1429732586</v>
      </c>
      <c r="K612" s="13">
        <f t="shared" si="48"/>
        <v>42116.83085648148</v>
      </c>
      <c r="L612" s="15">
        <v>1427140586</v>
      </c>
      <c r="M612" s="13">
        <f t="shared" si="49"/>
        <v>42086.83085648148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46"/>
        <v>0</v>
      </c>
      <c r="S612" s="8" t="e">
        <f t="shared" si="47"/>
        <v>#DIV/0!</v>
      </c>
      <c r="T612" t="s">
        <v>8319</v>
      </c>
      <c r="U612" t="s">
        <v>8320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tr">
        <f t="shared" si="45"/>
        <v>canceled</v>
      </c>
      <c r="H613" t="s">
        <v>8230</v>
      </c>
      <c r="I613" t="s">
        <v>8249</v>
      </c>
      <c r="J613">
        <v>1453210037</v>
      </c>
      <c r="K613" s="13">
        <f t="shared" si="48"/>
        <v>42388.560613425929</v>
      </c>
      <c r="L613" s="15">
        <v>1448026037</v>
      </c>
      <c r="M613" s="13">
        <f t="shared" si="49"/>
        <v>42328.560613425929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46"/>
        <v>0</v>
      </c>
      <c r="S613" s="8" t="e">
        <f t="shared" si="47"/>
        <v>#DIV/0!</v>
      </c>
      <c r="T613" t="s">
        <v>8319</v>
      </c>
      <c r="U613" t="s">
        <v>8320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tr">
        <f t="shared" si="45"/>
        <v>canceled</v>
      </c>
      <c r="H614" t="s">
        <v>8237</v>
      </c>
      <c r="I614" t="s">
        <v>8249</v>
      </c>
      <c r="J614">
        <v>1472777146</v>
      </c>
      <c r="K614" s="13">
        <f t="shared" si="48"/>
        <v>42615.031782407401</v>
      </c>
      <c r="L614" s="15">
        <v>1470185146</v>
      </c>
      <c r="M614" s="13">
        <f t="shared" si="49"/>
        <v>42585.031782407401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46"/>
        <v>0</v>
      </c>
      <c r="S614" s="8" t="e">
        <f t="shared" si="47"/>
        <v>#DIV/0!</v>
      </c>
      <c r="T614" t="s">
        <v>8319</v>
      </c>
      <c r="U614" t="s">
        <v>8320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tr">
        <f t="shared" si="45"/>
        <v>canceled</v>
      </c>
      <c r="H615" t="s">
        <v>8224</v>
      </c>
      <c r="I615" t="s">
        <v>8246</v>
      </c>
      <c r="J615">
        <v>1443675540</v>
      </c>
      <c r="K615" s="13">
        <f t="shared" si="48"/>
        <v>42278.207638888889</v>
      </c>
      <c r="L615" s="15">
        <v>1441022120</v>
      </c>
      <c r="M615" s="13">
        <f t="shared" si="49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6">
        <f t="shared" si="46"/>
        <v>21.363333333333333</v>
      </c>
      <c r="S615" s="8">
        <f t="shared" si="47"/>
        <v>105.93388429752066</v>
      </c>
      <c r="T615" t="s">
        <v>8319</v>
      </c>
      <c r="U615" t="s">
        <v>8320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tr">
        <f t="shared" si="45"/>
        <v>canceled</v>
      </c>
      <c r="H616" t="s">
        <v>8224</v>
      </c>
      <c r="I616" t="s">
        <v>8246</v>
      </c>
      <c r="J616">
        <v>1466731740</v>
      </c>
      <c r="K616" s="13">
        <f t="shared" si="48"/>
        <v>42545.061805555553</v>
      </c>
      <c r="L616" s="15">
        <v>1464139740</v>
      </c>
      <c r="M616" s="13">
        <f t="shared" si="49"/>
        <v>42515.061805555553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46"/>
        <v>0</v>
      </c>
      <c r="S616" s="8" t="e">
        <f t="shared" si="47"/>
        <v>#DIV/0!</v>
      </c>
      <c r="T616" t="s">
        <v>8319</v>
      </c>
      <c r="U616" t="s">
        <v>8320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tr">
        <f t="shared" si="45"/>
        <v>canceled</v>
      </c>
      <c r="H617" t="s">
        <v>8228</v>
      </c>
      <c r="I617" t="s">
        <v>8250</v>
      </c>
      <c r="J617">
        <v>1443149759</v>
      </c>
      <c r="K617" s="13">
        <f t="shared" si="48"/>
        <v>42272.122210648144</v>
      </c>
      <c r="L617" s="15">
        <v>1440557759</v>
      </c>
      <c r="M617" s="13">
        <f t="shared" si="49"/>
        <v>42242.122210648144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46"/>
        <v>0</v>
      </c>
      <c r="S617" s="8" t="e">
        <f t="shared" si="47"/>
        <v>#DIV/0!</v>
      </c>
      <c r="T617" t="s">
        <v>8319</v>
      </c>
      <c r="U617" t="s">
        <v>8320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tr">
        <f t="shared" si="45"/>
        <v>canceled</v>
      </c>
      <c r="H618" t="s">
        <v>8230</v>
      </c>
      <c r="I618" t="s">
        <v>8249</v>
      </c>
      <c r="J618">
        <v>1488013307</v>
      </c>
      <c r="K618" s="13">
        <f t="shared" si="48"/>
        <v>42791.376238425932</v>
      </c>
      <c r="L618" s="15">
        <v>1485421307</v>
      </c>
      <c r="M618" s="13">
        <f t="shared" si="49"/>
        <v>42761.376238425932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46"/>
        <v>0</v>
      </c>
      <c r="S618" s="8" t="e">
        <f t="shared" si="47"/>
        <v>#DIV/0!</v>
      </c>
      <c r="T618" t="s">
        <v>8319</v>
      </c>
      <c r="U618" t="s">
        <v>8320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tr">
        <f t="shared" si="45"/>
        <v>canceled</v>
      </c>
      <c r="H619" t="s">
        <v>8225</v>
      </c>
      <c r="I619" t="s">
        <v>8247</v>
      </c>
      <c r="J619">
        <v>1431072843</v>
      </c>
      <c r="K619" s="13">
        <f t="shared" si="48"/>
        <v>42132.343090277776</v>
      </c>
      <c r="L619" s="15">
        <v>1427184843</v>
      </c>
      <c r="M619" s="13">
        <f t="shared" si="49"/>
        <v>42087.343090277776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46"/>
        <v>3</v>
      </c>
      <c r="S619" s="8">
        <f t="shared" si="47"/>
        <v>20</v>
      </c>
      <c r="T619" t="s">
        <v>8319</v>
      </c>
      <c r="U619" t="s">
        <v>8320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tr">
        <f t="shared" si="45"/>
        <v>canceled</v>
      </c>
      <c r="H620" t="s">
        <v>8224</v>
      </c>
      <c r="I620" t="s">
        <v>8246</v>
      </c>
      <c r="J620">
        <v>1449689203</v>
      </c>
      <c r="K620" s="13">
        <f t="shared" si="48"/>
        <v>42347.810219907406</v>
      </c>
      <c r="L620" s="15">
        <v>1447097203</v>
      </c>
      <c r="M620" s="13">
        <f t="shared" si="49"/>
        <v>42317.810219907406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46"/>
        <v>0</v>
      </c>
      <c r="S620" s="8" t="e">
        <f t="shared" si="47"/>
        <v>#DIV/0!</v>
      </c>
      <c r="T620" t="s">
        <v>8319</v>
      </c>
      <c r="U620" t="s">
        <v>8320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tr">
        <f t="shared" si="45"/>
        <v>canceled</v>
      </c>
      <c r="H621" t="s">
        <v>8224</v>
      </c>
      <c r="I621" t="s">
        <v>8246</v>
      </c>
      <c r="J621">
        <v>1416933390</v>
      </c>
      <c r="K621" s="13">
        <f t="shared" si="48"/>
        <v>41968.692013888889</v>
      </c>
      <c r="L621" s="15">
        <v>1411745790</v>
      </c>
      <c r="M621" s="13">
        <f t="shared" si="49"/>
        <v>41908.650347222225</v>
      </c>
      <c r="N621" t="b">
        <v>0</v>
      </c>
      <c r="O621">
        <v>1</v>
      </c>
      <c r="P621" t="b">
        <v>0</v>
      </c>
      <c r="Q621" t="s">
        <v>8272</v>
      </c>
      <c r="R621" s="6">
        <f t="shared" si="46"/>
        <v>3.9999999999999996E-5</v>
      </c>
      <c r="S621" s="8">
        <f t="shared" si="47"/>
        <v>1</v>
      </c>
      <c r="T621" t="s">
        <v>8319</v>
      </c>
      <c r="U621" t="s">
        <v>8320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tr">
        <f t="shared" si="45"/>
        <v>canceled</v>
      </c>
      <c r="H622" t="s">
        <v>8229</v>
      </c>
      <c r="I622" t="s">
        <v>8251</v>
      </c>
      <c r="J622">
        <v>1408986738</v>
      </c>
      <c r="K622" s="13">
        <f t="shared" si="48"/>
        <v>41876.716874999998</v>
      </c>
      <c r="L622" s="15">
        <v>1405098738</v>
      </c>
      <c r="M622" s="13">
        <f t="shared" si="49"/>
        <v>41831.716874999998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46"/>
        <v>1</v>
      </c>
      <c r="S622" s="8">
        <f t="shared" si="47"/>
        <v>300</v>
      </c>
      <c r="T622" t="s">
        <v>8319</v>
      </c>
      <c r="U622" t="s">
        <v>8320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tr">
        <f t="shared" si="45"/>
        <v>canceled</v>
      </c>
      <c r="H623" t="s">
        <v>8224</v>
      </c>
      <c r="I623" t="s">
        <v>8246</v>
      </c>
      <c r="J623">
        <v>1467934937</v>
      </c>
      <c r="K623" s="13">
        <f t="shared" si="48"/>
        <v>42558.987696759257</v>
      </c>
      <c r="L623" s="15">
        <v>1465342937</v>
      </c>
      <c r="M623" s="13">
        <f t="shared" si="49"/>
        <v>42528.987696759257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46"/>
        <v>1.044</v>
      </c>
      <c r="S623" s="8">
        <f t="shared" si="47"/>
        <v>87</v>
      </c>
      <c r="T623" t="s">
        <v>8319</v>
      </c>
      <c r="U623" t="s">
        <v>8320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tr">
        <f t="shared" si="45"/>
        <v>canceled</v>
      </c>
      <c r="H624" t="s">
        <v>8224</v>
      </c>
      <c r="I624" t="s">
        <v>8246</v>
      </c>
      <c r="J624">
        <v>1467398138</v>
      </c>
      <c r="K624" s="13">
        <f t="shared" si="48"/>
        <v>42552.774745370371</v>
      </c>
      <c r="L624" s="15">
        <v>1465670138</v>
      </c>
      <c r="M624" s="13">
        <f t="shared" si="49"/>
        <v>42532.774745370371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46"/>
        <v>5.6833333333333336</v>
      </c>
      <c r="S624" s="8">
        <f t="shared" si="47"/>
        <v>37.888888888888886</v>
      </c>
      <c r="T624" t="s">
        <v>8319</v>
      </c>
      <c r="U624" t="s">
        <v>8320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tr">
        <f t="shared" si="45"/>
        <v>canceled</v>
      </c>
      <c r="H625" t="s">
        <v>8226</v>
      </c>
      <c r="I625" t="s">
        <v>8248</v>
      </c>
      <c r="J625">
        <v>1432771997</v>
      </c>
      <c r="K625" s="13">
        <f t="shared" si="48"/>
        <v>42152.009224537032</v>
      </c>
      <c r="L625" s="15">
        <v>1430179997</v>
      </c>
      <c r="M625" s="13">
        <f t="shared" si="49"/>
        <v>42122.009224537032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46"/>
        <v>0</v>
      </c>
      <c r="S625" s="8" t="e">
        <f t="shared" si="47"/>
        <v>#DIV/0!</v>
      </c>
      <c r="T625" t="s">
        <v>8319</v>
      </c>
      <c r="U625" t="s">
        <v>8320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tr">
        <f t="shared" si="45"/>
        <v>canceled</v>
      </c>
      <c r="H626" t="s">
        <v>8224</v>
      </c>
      <c r="I626" t="s">
        <v>8246</v>
      </c>
      <c r="J626">
        <v>1431647041</v>
      </c>
      <c r="K626" s="13">
        <f t="shared" si="48"/>
        <v>42138.988900462966</v>
      </c>
      <c r="L626" s="15">
        <v>1429055041</v>
      </c>
      <c r="M626" s="13">
        <f t="shared" si="49"/>
        <v>42108.988900462966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46"/>
        <v>0</v>
      </c>
      <c r="S626" s="8" t="e">
        <f t="shared" si="47"/>
        <v>#DIV/0!</v>
      </c>
      <c r="T626" t="s">
        <v>8319</v>
      </c>
      <c r="U626" t="s">
        <v>8320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tr">
        <f t="shared" si="45"/>
        <v>canceled</v>
      </c>
      <c r="H627" t="s">
        <v>8229</v>
      </c>
      <c r="I627" t="s">
        <v>8251</v>
      </c>
      <c r="J627">
        <v>1490560177</v>
      </c>
      <c r="K627" s="13">
        <f t="shared" si="48"/>
        <v>42820.853900462964</v>
      </c>
      <c r="L627" s="15">
        <v>1487971777</v>
      </c>
      <c r="M627" s="13">
        <f t="shared" si="49"/>
        <v>42790.895567129628</v>
      </c>
      <c r="N627" t="b">
        <v>0</v>
      </c>
      <c r="O627">
        <v>0</v>
      </c>
      <c r="P627" t="b">
        <v>0</v>
      </c>
      <c r="Q627" t="s">
        <v>8272</v>
      </c>
      <c r="R627" s="6">
        <f t="shared" si="46"/>
        <v>0</v>
      </c>
      <c r="S627" s="8" t="e">
        <f t="shared" si="47"/>
        <v>#DIV/0!</v>
      </c>
      <c r="T627" t="s">
        <v>8319</v>
      </c>
      <c r="U627" t="s">
        <v>8320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tr">
        <f t="shared" si="45"/>
        <v>canceled</v>
      </c>
      <c r="H628" t="s">
        <v>8224</v>
      </c>
      <c r="I628" t="s">
        <v>8246</v>
      </c>
      <c r="J628">
        <v>1439644920</v>
      </c>
      <c r="K628" s="13">
        <f t="shared" si="48"/>
        <v>42231.556944444441</v>
      </c>
      <c r="L628" s="15">
        <v>1436793939</v>
      </c>
      <c r="M628" s="13">
        <f t="shared" si="49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6">
        <f t="shared" si="46"/>
        <v>17.380000000000003</v>
      </c>
      <c r="S628" s="8">
        <f t="shared" si="47"/>
        <v>111.41025641025641</v>
      </c>
      <c r="T628" t="s">
        <v>8319</v>
      </c>
      <c r="U628" t="s">
        <v>8320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tr">
        <f t="shared" si="45"/>
        <v>canceled</v>
      </c>
      <c r="H629" t="s">
        <v>8235</v>
      </c>
      <c r="I629" t="s">
        <v>8255</v>
      </c>
      <c r="J629">
        <v>1457996400</v>
      </c>
      <c r="K629" s="13">
        <f t="shared" si="48"/>
        <v>42443.958333333328</v>
      </c>
      <c r="L629" s="15">
        <v>1452842511</v>
      </c>
      <c r="M629" s="13">
        <f t="shared" si="49"/>
        <v>42384.306840277779</v>
      </c>
      <c r="N629" t="b">
        <v>0</v>
      </c>
      <c r="O629">
        <v>1</v>
      </c>
      <c r="P629" t="b">
        <v>0</v>
      </c>
      <c r="Q629" t="s">
        <v>8272</v>
      </c>
      <c r="R629" s="6">
        <f t="shared" si="46"/>
        <v>0.02</v>
      </c>
      <c r="S629" s="8">
        <f t="shared" si="47"/>
        <v>90</v>
      </c>
      <c r="T629" t="s">
        <v>8319</v>
      </c>
      <c r="U629" t="s">
        <v>8320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tr">
        <f t="shared" si="45"/>
        <v>canceled</v>
      </c>
      <c r="H630" t="s">
        <v>8224</v>
      </c>
      <c r="I630" t="s">
        <v>8246</v>
      </c>
      <c r="J630">
        <v>1405269457</v>
      </c>
      <c r="K630" s="13">
        <f t="shared" si="48"/>
        <v>41833.692789351851</v>
      </c>
      <c r="L630" s="15">
        <v>1402677457</v>
      </c>
      <c r="M630" s="13">
        <f t="shared" si="49"/>
        <v>41803.692789351851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46"/>
        <v>0</v>
      </c>
      <c r="S630" s="8" t="e">
        <f t="shared" si="47"/>
        <v>#DIV/0!</v>
      </c>
      <c r="T630" t="s">
        <v>8319</v>
      </c>
      <c r="U630" t="s">
        <v>8320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tr">
        <f t="shared" si="45"/>
        <v>canceled</v>
      </c>
      <c r="H631" t="s">
        <v>8226</v>
      </c>
      <c r="I631" t="s">
        <v>8248</v>
      </c>
      <c r="J631">
        <v>1463239108</v>
      </c>
      <c r="K631" s="13">
        <f t="shared" si="48"/>
        <v>42504.637824074074</v>
      </c>
      <c r="L631" s="15">
        <v>1460647108</v>
      </c>
      <c r="M631" s="13">
        <f t="shared" si="49"/>
        <v>42474.637824074074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46"/>
        <v>0.17500000000000002</v>
      </c>
      <c r="S631" s="8">
        <f t="shared" si="47"/>
        <v>116.66666666666667</v>
      </c>
      <c r="T631" t="s">
        <v>8319</v>
      </c>
      <c r="U631" t="s">
        <v>8320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tr">
        <f t="shared" si="45"/>
        <v>canceled</v>
      </c>
      <c r="H632" t="s">
        <v>8224</v>
      </c>
      <c r="I632" t="s">
        <v>8246</v>
      </c>
      <c r="J632">
        <v>1441516200</v>
      </c>
      <c r="K632" s="13">
        <f t="shared" si="48"/>
        <v>42253.215277777781</v>
      </c>
      <c r="L632" s="15">
        <v>1438959121</v>
      </c>
      <c r="M632" s="13">
        <f t="shared" si="49"/>
        <v>42223.619456018518</v>
      </c>
      <c r="N632" t="b">
        <v>0</v>
      </c>
      <c r="O632">
        <v>1</v>
      </c>
      <c r="P632" t="b">
        <v>0</v>
      </c>
      <c r="Q632" t="s">
        <v>8272</v>
      </c>
      <c r="R632" s="6">
        <f t="shared" si="46"/>
        <v>8.3340278356529712E-2</v>
      </c>
      <c r="S632" s="8">
        <f t="shared" si="47"/>
        <v>10</v>
      </c>
      <c r="T632" t="s">
        <v>8319</v>
      </c>
      <c r="U632" t="s">
        <v>8320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tr">
        <f t="shared" si="45"/>
        <v>canceled</v>
      </c>
      <c r="H633" t="s">
        <v>8229</v>
      </c>
      <c r="I633" t="s">
        <v>8251</v>
      </c>
      <c r="J633">
        <v>1464460329</v>
      </c>
      <c r="K633" s="13">
        <f t="shared" si="48"/>
        <v>42518.772326388891</v>
      </c>
      <c r="L633" s="15">
        <v>1461954729</v>
      </c>
      <c r="M633" s="13">
        <f t="shared" si="49"/>
        <v>42489.772326388891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46"/>
        <v>1.38</v>
      </c>
      <c r="S633" s="8">
        <f t="shared" si="47"/>
        <v>76.666666666666671</v>
      </c>
      <c r="T633" t="s">
        <v>8319</v>
      </c>
      <c r="U633" t="s">
        <v>8320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tr">
        <f t="shared" si="45"/>
        <v>canceled</v>
      </c>
      <c r="H634" t="s">
        <v>8233</v>
      </c>
      <c r="I634" t="s">
        <v>8249</v>
      </c>
      <c r="J634">
        <v>1448470165</v>
      </c>
      <c r="K634" s="13">
        <f t="shared" si="48"/>
        <v>42333.700983796298</v>
      </c>
      <c r="L634" s="15">
        <v>1445874565</v>
      </c>
      <c r="M634" s="13">
        <f t="shared" si="49"/>
        <v>42303.659317129626</v>
      </c>
      <c r="N634" t="b">
        <v>0</v>
      </c>
      <c r="O634">
        <v>0</v>
      </c>
      <c r="P634" t="b">
        <v>0</v>
      </c>
      <c r="Q634" t="s">
        <v>8272</v>
      </c>
      <c r="R634" s="6">
        <f t="shared" si="46"/>
        <v>0</v>
      </c>
      <c r="S634" s="8" t="e">
        <f t="shared" si="47"/>
        <v>#DIV/0!</v>
      </c>
      <c r="T634" t="s">
        <v>8319</v>
      </c>
      <c r="U634" t="s">
        <v>8320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tr">
        <f t="shared" si="45"/>
        <v>canceled</v>
      </c>
      <c r="H635" t="s">
        <v>8224</v>
      </c>
      <c r="I635" t="s">
        <v>8246</v>
      </c>
      <c r="J635">
        <v>1466204400</v>
      </c>
      <c r="K635" s="13">
        <f t="shared" si="48"/>
        <v>42538.958333333328</v>
      </c>
      <c r="L635" s="15">
        <v>1463469062</v>
      </c>
      <c r="M635" s="13">
        <f t="shared" si="49"/>
        <v>42507.29932870371</v>
      </c>
      <c r="N635" t="b">
        <v>0</v>
      </c>
      <c r="O635">
        <v>25</v>
      </c>
      <c r="P635" t="b">
        <v>0</v>
      </c>
      <c r="Q635" t="s">
        <v>8272</v>
      </c>
      <c r="R635" s="6">
        <f t="shared" si="46"/>
        <v>12.45</v>
      </c>
      <c r="S635" s="8">
        <f t="shared" si="47"/>
        <v>49.8</v>
      </c>
      <c r="T635" t="s">
        <v>8319</v>
      </c>
      <c r="U635" t="s">
        <v>8320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tr">
        <f t="shared" si="45"/>
        <v>canceled</v>
      </c>
      <c r="H636" t="s">
        <v>8224</v>
      </c>
      <c r="I636" t="s">
        <v>8246</v>
      </c>
      <c r="J636">
        <v>1424989029</v>
      </c>
      <c r="K636" s="13">
        <f t="shared" si="48"/>
        <v>42061.928576388891</v>
      </c>
      <c r="L636" s="15">
        <v>1422397029</v>
      </c>
      <c r="M636" s="13">
        <f t="shared" si="49"/>
        <v>42031.928576388891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46"/>
        <v>0.02</v>
      </c>
      <c r="S636" s="8">
        <f t="shared" si="47"/>
        <v>1</v>
      </c>
      <c r="T636" t="s">
        <v>8319</v>
      </c>
      <c r="U636" t="s">
        <v>8320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tr">
        <f t="shared" si="45"/>
        <v>canceled</v>
      </c>
      <c r="H637" t="s">
        <v>8224</v>
      </c>
      <c r="I637" t="s">
        <v>8246</v>
      </c>
      <c r="J637">
        <v>1428804762</v>
      </c>
      <c r="K637" s="13">
        <f t="shared" si="48"/>
        <v>42106.092152777783</v>
      </c>
      <c r="L637" s="15">
        <v>1426212762</v>
      </c>
      <c r="M637" s="13">
        <f t="shared" si="49"/>
        <v>42076.092152777783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46"/>
        <v>8.0000000000000002E-3</v>
      </c>
      <c r="S637" s="8">
        <f t="shared" si="47"/>
        <v>2</v>
      </c>
      <c r="T637" t="s">
        <v>8319</v>
      </c>
      <c r="U637" t="s">
        <v>8320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tr">
        <f t="shared" si="45"/>
        <v>canceled</v>
      </c>
      <c r="H638" t="s">
        <v>8225</v>
      </c>
      <c r="I638" t="s">
        <v>8247</v>
      </c>
      <c r="J638">
        <v>1433587620</v>
      </c>
      <c r="K638" s="13">
        <f t="shared" si="48"/>
        <v>42161.44930555555</v>
      </c>
      <c r="L638" s="15">
        <v>1430996150</v>
      </c>
      <c r="M638" s="13">
        <f t="shared" si="49"/>
        <v>42131.455439814818</v>
      </c>
      <c r="N638" t="b">
        <v>0</v>
      </c>
      <c r="O638">
        <v>1</v>
      </c>
      <c r="P638" t="b">
        <v>0</v>
      </c>
      <c r="Q638" t="s">
        <v>8272</v>
      </c>
      <c r="R638" s="6">
        <f t="shared" si="46"/>
        <v>0.2</v>
      </c>
      <c r="S638" s="8">
        <f t="shared" si="47"/>
        <v>4</v>
      </c>
      <c r="T638" t="s">
        <v>8319</v>
      </c>
      <c r="U638" t="s">
        <v>8320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tr">
        <f t="shared" si="45"/>
        <v>canceled</v>
      </c>
      <c r="H639" t="s">
        <v>8225</v>
      </c>
      <c r="I639" t="s">
        <v>8247</v>
      </c>
      <c r="J639">
        <v>1488063840</v>
      </c>
      <c r="K639" s="13">
        <f t="shared" si="48"/>
        <v>42791.961111111115</v>
      </c>
      <c r="L639" s="15">
        <v>1485558318</v>
      </c>
      <c r="M639" s="13">
        <f t="shared" si="49"/>
        <v>42762.962013888886</v>
      </c>
      <c r="N639" t="b">
        <v>0</v>
      </c>
      <c r="O639">
        <v>0</v>
      </c>
      <c r="P639" t="b">
        <v>0</v>
      </c>
      <c r="Q639" t="s">
        <v>8272</v>
      </c>
      <c r="R639" s="6">
        <f t="shared" si="46"/>
        <v>0</v>
      </c>
      <c r="S639" s="8" t="e">
        <f t="shared" si="47"/>
        <v>#DIV/0!</v>
      </c>
      <c r="T639" t="s">
        <v>8319</v>
      </c>
      <c r="U639" t="s">
        <v>8320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tr">
        <f t="shared" si="45"/>
        <v>canceled</v>
      </c>
      <c r="H640" t="s">
        <v>8236</v>
      </c>
      <c r="I640" t="s">
        <v>8249</v>
      </c>
      <c r="J640">
        <v>1490447662</v>
      </c>
      <c r="K640" s="13">
        <f t="shared" si="48"/>
        <v>42819.55164351852</v>
      </c>
      <c r="L640" s="15">
        <v>1485267262</v>
      </c>
      <c r="M640" s="13">
        <f t="shared" si="49"/>
        <v>42759.593310185184</v>
      </c>
      <c r="N640" t="b">
        <v>0</v>
      </c>
      <c r="O640">
        <v>6</v>
      </c>
      <c r="P640" t="b">
        <v>0</v>
      </c>
      <c r="Q640" t="s">
        <v>8272</v>
      </c>
      <c r="R640" s="6">
        <f t="shared" si="46"/>
        <v>9.0000000000000011E-3</v>
      </c>
      <c r="S640" s="8">
        <f t="shared" si="47"/>
        <v>3</v>
      </c>
      <c r="T640" t="s">
        <v>8319</v>
      </c>
      <c r="U640" t="s">
        <v>8320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tr">
        <f t="shared" si="45"/>
        <v>canceled</v>
      </c>
      <c r="H641" t="s">
        <v>8224</v>
      </c>
      <c r="I641" t="s">
        <v>8246</v>
      </c>
      <c r="J641">
        <v>1413208795</v>
      </c>
      <c r="K641" s="13">
        <f t="shared" si="48"/>
        <v>41925.583275462966</v>
      </c>
      <c r="L641" s="15">
        <v>1408024795</v>
      </c>
      <c r="M641" s="13">
        <f t="shared" si="49"/>
        <v>41865.583275462966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46"/>
        <v>9.9999999999999991E-5</v>
      </c>
      <c r="S641" s="8">
        <f t="shared" si="47"/>
        <v>1</v>
      </c>
      <c r="T641" t="s">
        <v>8319</v>
      </c>
      <c r="U641" t="s">
        <v>8320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tr">
        <f t="shared" ref="G642:G705" si="50">F642</f>
        <v>successful</v>
      </c>
      <c r="H642" t="s">
        <v>8230</v>
      </c>
      <c r="I642" t="s">
        <v>8249</v>
      </c>
      <c r="J642">
        <v>1480028400</v>
      </c>
      <c r="K642" s="13">
        <f t="shared" si="48"/>
        <v>42698.958333333328</v>
      </c>
      <c r="L642" s="15">
        <v>1478685915</v>
      </c>
      <c r="M642" s="13">
        <f t="shared" si="49"/>
        <v>42683.420312500006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51">(E642/D642)*100</f>
        <v>144.28571428571428</v>
      </c>
      <c r="S642" s="8">
        <f t="shared" ref="S642:S705" si="52">E642/O642</f>
        <v>50.5</v>
      </c>
      <c r="T642" t="s">
        <v>8319</v>
      </c>
      <c r="U642" t="s">
        <v>8321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tr">
        <f t="shared" si="50"/>
        <v>successful</v>
      </c>
      <c r="H643" t="s">
        <v>8224</v>
      </c>
      <c r="I643" t="s">
        <v>8246</v>
      </c>
      <c r="J643">
        <v>1439473248</v>
      </c>
      <c r="K643" s="13">
        <f t="shared" ref="K643:K706" si="53">(((J643/60)/60)/24)+DATE(1970,1,1)</f>
        <v>42229.57</v>
      </c>
      <c r="L643" s="15">
        <v>1436881248</v>
      </c>
      <c r="M643" s="13">
        <f t="shared" ref="M643:M706" si="54">(((L643/60)/60)/24)+DATE(1970,1,1)</f>
        <v>42199.57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51"/>
        <v>119.16249999999999</v>
      </c>
      <c r="S643" s="8">
        <f t="shared" si="52"/>
        <v>151.31746031746033</v>
      </c>
      <c r="T643" t="s">
        <v>8319</v>
      </c>
      <c r="U643" t="s">
        <v>8321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tr">
        <f t="shared" si="50"/>
        <v>successful</v>
      </c>
      <c r="H644" t="s">
        <v>8236</v>
      </c>
      <c r="I644" t="s">
        <v>8249</v>
      </c>
      <c r="J644">
        <v>1439998674</v>
      </c>
      <c r="K644" s="13">
        <f t="shared" si="53"/>
        <v>42235.651319444441</v>
      </c>
      <c r="L644" s="15">
        <v>1436888274</v>
      </c>
      <c r="M644" s="13">
        <f t="shared" si="54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51"/>
        <v>1460.4850000000001</v>
      </c>
      <c r="S644" s="8">
        <f t="shared" si="52"/>
        <v>134.3592456301748</v>
      </c>
      <c r="T644" t="s">
        <v>8319</v>
      </c>
      <c r="U644" t="s">
        <v>8321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tr">
        <f t="shared" si="50"/>
        <v>successful</v>
      </c>
      <c r="H645" t="s">
        <v>8224</v>
      </c>
      <c r="I645" t="s">
        <v>8246</v>
      </c>
      <c r="J645">
        <v>1433085875</v>
      </c>
      <c r="K645" s="13">
        <f t="shared" si="53"/>
        <v>42155.642071759255</v>
      </c>
      <c r="L645" s="15">
        <v>1428333875</v>
      </c>
      <c r="M645" s="13">
        <f t="shared" si="54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51"/>
        <v>105.80799999999999</v>
      </c>
      <c r="S645" s="8">
        <f t="shared" si="52"/>
        <v>174.02631578947367</v>
      </c>
      <c r="T645" t="s">
        <v>8319</v>
      </c>
      <c r="U645" t="s">
        <v>8321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tr">
        <f t="shared" si="50"/>
        <v>successful</v>
      </c>
      <c r="H646" t="s">
        <v>8224</v>
      </c>
      <c r="I646" t="s">
        <v>8246</v>
      </c>
      <c r="J646">
        <v>1414544400</v>
      </c>
      <c r="K646" s="13">
        <f t="shared" si="53"/>
        <v>41941.041666666664</v>
      </c>
      <c r="L646" s="15">
        <v>1410883139</v>
      </c>
      <c r="M646" s="13">
        <f t="shared" si="54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6">
        <f t="shared" si="51"/>
        <v>300.11791999999997</v>
      </c>
      <c r="S646" s="8">
        <f t="shared" si="52"/>
        <v>73.486268364348675</v>
      </c>
      <c r="T646" t="s">
        <v>8319</v>
      </c>
      <c r="U646" t="s">
        <v>8321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tr">
        <f t="shared" si="50"/>
        <v>successful</v>
      </c>
      <c r="H647" t="s">
        <v>8224</v>
      </c>
      <c r="I647" t="s">
        <v>8246</v>
      </c>
      <c r="J647">
        <v>1470962274</v>
      </c>
      <c r="K647" s="13">
        <f t="shared" si="53"/>
        <v>42594.026319444441</v>
      </c>
      <c r="L647" s="15">
        <v>1468370274</v>
      </c>
      <c r="M647" s="13">
        <f t="shared" si="54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51"/>
        <v>278.7</v>
      </c>
      <c r="S647" s="8">
        <f t="shared" si="52"/>
        <v>23.518987341772153</v>
      </c>
      <c r="T647" t="s">
        <v>8319</v>
      </c>
      <c r="U647" t="s">
        <v>8321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tr">
        <f t="shared" si="50"/>
        <v>successful</v>
      </c>
      <c r="H648" t="s">
        <v>8224</v>
      </c>
      <c r="I648" t="s">
        <v>8246</v>
      </c>
      <c r="J648">
        <v>1407788867</v>
      </c>
      <c r="K648" s="13">
        <f t="shared" si="53"/>
        <v>41862.852627314816</v>
      </c>
      <c r="L648" s="15">
        <v>1405196867</v>
      </c>
      <c r="M648" s="13">
        <f t="shared" si="54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51"/>
        <v>131.87625</v>
      </c>
      <c r="S648" s="8">
        <f t="shared" si="52"/>
        <v>39.074444444444445</v>
      </c>
      <c r="T648" t="s">
        <v>8319</v>
      </c>
      <c r="U648" t="s">
        <v>8321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tr">
        <f t="shared" si="50"/>
        <v>successful</v>
      </c>
      <c r="H649" t="s">
        <v>8229</v>
      </c>
      <c r="I649" t="s">
        <v>8251</v>
      </c>
      <c r="J649">
        <v>1458235549</v>
      </c>
      <c r="K649" s="13">
        <f t="shared" si="53"/>
        <v>42446.726261574076</v>
      </c>
      <c r="L649" s="15">
        <v>1455647149</v>
      </c>
      <c r="M649" s="13">
        <f t="shared" si="54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6">
        <f t="shared" si="51"/>
        <v>107.05</v>
      </c>
      <c r="S649" s="8">
        <f t="shared" si="52"/>
        <v>125.94117647058823</v>
      </c>
      <c r="T649" t="s">
        <v>8319</v>
      </c>
      <c r="U649" t="s">
        <v>8321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tr">
        <f t="shared" si="50"/>
        <v>successful</v>
      </c>
      <c r="H650" t="s">
        <v>8224</v>
      </c>
      <c r="I650" t="s">
        <v>8246</v>
      </c>
      <c r="J650">
        <v>1413304708</v>
      </c>
      <c r="K650" s="13">
        <f t="shared" si="53"/>
        <v>41926.693379629629</v>
      </c>
      <c r="L650" s="15">
        <v>1410280708</v>
      </c>
      <c r="M650" s="13">
        <f t="shared" si="54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51"/>
        <v>126.82285714285715</v>
      </c>
      <c r="S650" s="8">
        <f t="shared" si="52"/>
        <v>1644</v>
      </c>
      <c r="T650" t="s">
        <v>8319</v>
      </c>
      <c r="U650" t="s">
        <v>8321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tr">
        <f t="shared" si="50"/>
        <v>successful</v>
      </c>
      <c r="H651" t="s">
        <v>8224</v>
      </c>
      <c r="I651" t="s">
        <v>8246</v>
      </c>
      <c r="J651">
        <v>1410904413</v>
      </c>
      <c r="K651" s="13">
        <f t="shared" si="53"/>
        <v>41898.912187499998</v>
      </c>
      <c r="L651" s="15">
        <v>1409090013</v>
      </c>
      <c r="M651" s="13">
        <f t="shared" si="54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51"/>
        <v>139.96</v>
      </c>
      <c r="S651" s="8">
        <f t="shared" si="52"/>
        <v>42.670731707317074</v>
      </c>
      <c r="T651" t="s">
        <v>8319</v>
      </c>
      <c r="U651" t="s">
        <v>8321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tr">
        <f t="shared" si="50"/>
        <v>successful</v>
      </c>
      <c r="H652" t="s">
        <v>8224</v>
      </c>
      <c r="I652" t="s">
        <v>8246</v>
      </c>
      <c r="J652">
        <v>1418953984</v>
      </c>
      <c r="K652" s="13">
        <f t="shared" si="53"/>
        <v>41992.078518518523</v>
      </c>
      <c r="L652" s="15">
        <v>1413766384</v>
      </c>
      <c r="M652" s="13">
        <f t="shared" si="54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6">
        <f t="shared" si="51"/>
        <v>112.4</v>
      </c>
      <c r="S652" s="8">
        <f t="shared" si="52"/>
        <v>35.125</v>
      </c>
      <c r="T652" t="s">
        <v>8319</v>
      </c>
      <c r="U652" t="s">
        <v>8321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tr">
        <f t="shared" si="50"/>
        <v>successful</v>
      </c>
      <c r="H653" t="s">
        <v>8224</v>
      </c>
      <c r="I653" t="s">
        <v>8246</v>
      </c>
      <c r="J653">
        <v>1418430311</v>
      </c>
      <c r="K653" s="13">
        <f t="shared" si="53"/>
        <v>41986.017488425925</v>
      </c>
      <c r="L653" s="15">
        <v>1415838311</v>
      </c>
      <c r="M653" s="13">
        <f t="shared" si="54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51"/>
        <v>100.52799999999999</v>
      </c>
      <c r="S653" s="8">
        <f t="shared" si="52"/>
        <v>239.35238095238094</v>
      </c>
      <c r="T653" t="s">
        <v>8319</v>
      </c>
      <c r="U653" t="s">
        <v>8321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tr">
        <f t="shared" si="50"/>
        <v>successful</v>
      </c>
      <c r="H654" t="s">
        <v>8224</v>
      </c>
      <c r="I654" t="s">
        <v>8246</v>
      </c>
      <c r="J654">
        <v>1480613650</v>
      </c>
      <c r="K654" s="13">
        <f t="shared" si="53"/>
        <v>42705.732060185182</v>
      </c>
      <c r="L654" s="15">
        <v>1478018050</v>
      </c>
      <c r="M654" s="13">
        <f t="shared" si="54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6">
        <f t="shared" si="51"/>
        <v>100.46666666666665</v>
      </c>
      <c r="S654" s="8">
        <f t="shared" si="52"/>
        <v>107.64285714285714</v>
      </c>
      <c r="T654" t="s">
        <v>8319</v>
      </c>
      <c r="U654" t="s">
        <v>8321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tr">
        <f t="shared" si="50"/>
        <v>successful</v>
      </c>
      <c r="H655" t="s">
        <v>8224</v>
      </c>
      <c r="I655" t="s">
        <v>8246</v>
      </c>
      <c r="J655">
        <v>1440082240</v>
      </c>
      <c r="K655" s="13">
        <f t="shared" si="53"/>
        <v>42236.618518518517</v>
      </c>
      <c r="L655" s="15">
        <v>1436885440</v>
      </c>
      <c r="M655" s="13">
        <f t="shared" si="54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51"/>
        <v>141.446</v>
      </c>
      <c r="S655" s="8">
        <f t="shared" si="52"/>
        <v>95.830623306233065</v>
      </c>
      <c r="T655" t="s">
        <v>8319</v>
      </c>
      <c r="U655" t="s">
        <v>8321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tr">
        <f t="shared" si="50"/>
        <v>successful</v>
      </c>
      <c r="H656" t="s">
        <v>8224</v>
      </c>
      <c r="I656" t="s">
        <v>8246</v>
      </c>
      <c r="J656">
        <v>1436396313</v>
      </c>
      <c r="K656" s="13">
        <f t="shared" si="53"/>
        <v>42193.957326388889</v>
      </c>
      <c r="L656" s="15">
        <v>1433804313</v>
      </c>
      <c r="M656" s="13">
        <f t="shared" si="54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51"/>
        <v>267.29166666666669</v>
      </c>
      <c r="S656" s="8">
        <f t="shared" si="52"/>
        <v>31.663376110562684</v>
      </c>
      <c r="T656" t="s">
        <v>8319</v>
      </c>
      <c r="U656" t="s">
        <v>8321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tr">
        <f t="shared" si="50"/>
        <v>successful</v>
      </c>
      <c r="H657" t="s">
        <v>8224</v>
      </c>
      <c r="I657" t="s">
        <v>8246</v>
      </c>
      <c r="J657">
        <v>1426197512</v>
      </c>
      <c r="K657" s="13">
        <f t="shared" si="53"/>
        <v>42075.915648148148</v>
      </c>
      <c r="L657" s="15">
        <v>1423609112</v>
      </c>
      <c r="M657" s="13">
        <f t="shared" si="54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6">
        <f t="shared" si="51"/>
        <v>146.88749999999999</v>
      </c>
      <c r="S657" s="8">
        <f t="shared" si="52"/>
        <v>42.886861313868614</v>
      </c>
      <c r="T657" t="s">
        <v>8319</v>
      </c>
      <c r="U657" t="s">
        <v>8321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tr">
        <f t="shared" si="50"/>
        <v>successful</v>
      </c>
      <c r="H658" t="s">
        <v>8224</v>
      </c>
      <c r="I658" t="s">
        <v>8246</v>
      </c>
      <c r="J658">
        <v>1460917119</v>
      </c>
      <c r="K658" s="13">
        <f t="shared" si="53"/>
        <v>42477.762951388882</v>
      </c>
      <c r="L658" s="15">
        <v>1455736719</v>
      </c>
      <c r="M658" s="13">
        <f t="shared" si="54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6">
        <f t="shared" si="51"/>
        <v>213.56</v>
      </c>
      <c r="S658" s="8">
        <f t="shared" si="52"/>
        <v>122.73563218390805</v>
      </c>
      <c r="T658" t="s">
        <v>8319</v>
      </c>
      <c r="U658" t="s">
        <v>8321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tr">
        <f t="shared" si="50"/>
        <v>successful</v>
      </c>
      <c r="H659" t="s">
        <v>8224</v>
      </c>
      <c r="I659" t="s">
        <v>8246</v>
      </c>
      <c r="J659">
        <v>1450901872</v>
      </c>
      <c r="K659" s="13">
        <f t="shared" si="53"/>
        <v>42361.84574074074</v>
      </c>
      <c r="L659" s="15">
        <v>1448309872</v>
      </c>
      <c r="M659" s="13">
        <f t="shared" si="54"/>
        <v>42331.84574074074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51"/>
        <v>125.69999999999999</v>
      </c>
      <c r="S659" s="8">
        <f t="shared" si="52"/>
        <v>190.45454545454547</v>
      </c>
      <c r="T659" t="s">
        <v>8319</v>
      </c>
      <c r="U659" t="s">
        <v>8321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tr">
        <f t="shared" si="50"/>
        <v>successful</v>
      </c>
      <c r="H660" t="s">
        <v>8224</v>
      </c>
      <c r="I660" t="s">
        <v>8246</v>
      </c>
      <c r="J660">
        <v>1437933600</v>
      </c>
      <c r="K660" s="13">
        <f t="shared" si="53"/>
        <v>42211.75</v>
      </c>
      <c r="L660" s="15">
        <v>1435117889</v>
      </c>
      <c r="M660" s="13">
        <f t="shared" si="54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6">
        <f t="shared" si="51"/>
        <v>104.46206037108834</v>
      </c>
      <c r="S660" s="8">
        <f t="shared" si="52"/>
        <v>109.33695652173913</v>
      </c>
      <c r="T660" t="s">
        <v>8319</v>
      </c>
      <c r="U660" t="s">
        <v>8321</v>
      </c>
    </row>
    <row r="661" spans="1:21" x14ac:dyDescent="0.3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tr">
        <f t="shared" si="50"/>
        <v>successful</v>
      </c>
      <c r="H661" t="s">
        <v>8224</v>
      </c>
      <c r="I661" t="s">
        <v>8246</v>
      </c>
      <c r="J661">
        <v>1440339295</v>
      </c>
      <c r="K661" s="13">
        <f t="shared" si="53"/>
        <v>42239.593692129631</v>
      </c>
      <c r="L661" s="15">
        <v>1437747295</v>
      </c>
      <c r="M661" s="13">
        <f t="shared" si="54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51"/>
        <v>100.56666666666668</v>
      </c>
      <c r="S661" s="8">
        <f t="shared" si="52"/>
        <v>143.66666666666666</v>
      </c>
      <c r="T661" t="s">
        <v>8319</v>
      </c>
      <c r="U661" t="s">
        <v>8321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tr">
        <f t="shared" si="50"/>
        <v>failed</v>
      </c>
      <c r="H662" t="s">
        <v>8224</v>
      </c>
      <c r="I662" t="s">
        <v>8246</v>
      </c>
      <c r="J662">
        <v>1415558879</v>
      </c>
      <c r="K662" s="13">
        <f t="shared" si="53"/>
        <v>41952.783321759263</v>
      </c>
      <c r="L662" s="15">
        <v>1412963279</v>
      </c>
      <c r="M662" s="13">
        <f t="shared" si="54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6">
        <f t="shared" si="51"/>
        <v>3.0579999999999998</v>
      </c>
      <c r="S662" s="8">
        <f t="shared" si="52"/>
        <v>84.944444444444443</v>
      </c>
      <c r="T662" t="s">
        <v>8319</v>
      </c>
      <c r="U662" t="s">
        <v>8321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tr">
        <f t="shared" si="50"/>
        <v>failed</v>
      </c>
      <c r="H663" t="s">
        <v>8224</v>
      </c>
      <c r="I663" t="s">
        <v>8246</v>
      </c>
      <c r="J663">
        <v>1477236559</v>
      </c>
      <c r="K663" s="13">
        <f t="shared" si="53"/>
        <v>42666.645358796297</v>
      </c>
      <c r="L663" s="15">
        <v>1474644559</v>
      </c>
      <c r="M663" s="13">
        <f t="shared" si="54"/>
        <v>42636.645358796297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51"/>
        <v>0.95</v>
      </c>
      <c r="S663" s="8">
        <f t="shared" si="52"/>
        <v>10.555555555555555</v>
      </c>
      <c r="T663" t="s">
        <v>8319</v>
      </c>
      <c r="U663" t="s">
        <v>8321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tr">
        <f t="shared" si="50"/>
        <v>failed</v>
      </c>
      <c r="H664" t="s">
        <v>8224</v>
      </c>
      <c r="I664" t="s">
        <v>8246</v>
      </c>
      <c r="J664">
        <v>1421404247</v>
      </c>
      <c r="K664" s="13">
        <f t="shared" si="53"/>
        <v>42020.438043981485</v>
      </c>
      <c r="L664" s="15">
        <v>1418812247</v>
      </c>
      <c r="M664" s="13">
        <f t="shared" si="54"/>
        <v>41990.438043981485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51"/>
        <v>0.4</v>
      </c>
      <c r="S664" s="8">
        <f t="shared" si="52"/>
        <v>39</v>
      </c>
      <c r="T664" t="s">
        <v>8319</v>
      </c>
      <c r="U664" t="s">
        <v>8321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tr">
        <f t="shared" si="50"/>
        <v>failed</v>
      </c>
      <c r="H665" t="s">
        <v>8232</v>
      </c>
      <c r="I665" t="s">
        <v>8253</v>
      </c>
      <c r="J665">
        <v>1437250456</v>
      </c>
      <c r="K665" s="13">
        <f t="shared" si="53"/>
        <v>42203.843240740738</v>
      </c>
      <c r="L665" s="15">
        <v>1434658456</v>
      </c>
      <c r="M665" s="13">
        <f t="shared" si="54"/>
        <v>42173.843240740738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51"/>
        <v>0.35000000000000003</v>
      </c>
      <c r="S665" s="8">
        <f t="shared" si="52"/>
        <v>100</v>
      </c>
      <c r="T665" t="s">
        <v>8319</v>
      </c>
      <c r="U665" t="s">
        <v>8321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tr">
        <f t="shared" si="50"/>
        <v>failed</v>
      </c>
      <c r="H666" t="s">
        <v>8224</v>
      </c>
      <c r="I666" t="s">
        <v>8246</v>
      </c>
      <c r="J666">
        <v>1428940775</v>
      </c>
      <c r="K666" s="13">
        <f t="shared" si="53"/>
        <v>42107.666377314818</v>
      </c>
      <c r="L666" s="15">
        <v>1426348775</v>
      </c>
      <c r="M666" s="13">
        <f t="shared" si="54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51"/>
        <v>7.5333333333333332</v>
      </c>
      <c r="S666" s="8">
        <f t="shared" si="52"/>
        <v>31.172413793103448</v>
      </c>
      <c r="T666" t="s">
        <v>8319</v>
      </c>
      <c r="U666" t="s">
        <v>8321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tr">
        <f t="shared" si="50"/>
        <v>failed</v>
      </c>
      <c r="H667" t="s">
        <v>8224</v>
      </c>
      <c r="I667" t="s">
        <v>8246</v>
      </c>
      <c r="J667">
        <v>1484327061</v>
      </c>
      <c r="K667" s="13">
        <f t="shared" si="53"/>
        <v>42748.711354166662</v>
      </c>
      <c r="L667" s="15">
        <v>1479143061</v>
      </c>
      <c r="M667" s="13">
        <f t="shared" si="54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51"/>
        <v>18.64</v>
      </c>
      <c r="S667" s="8">
        <f t="shared" si="52"/>
        <v>155.33333333333334</v>
      </c>
      <c r="T667" t="s">
        <v>8319</v>
      </c>
      <c r="U667" t="s">
        <v>8321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tr">
        <f t="shared" si="50"/>
        <v>failed</v>
      </c>
      <c r="H668" t="s">
        <v>8224</v>
      </c>
      <c r="I668" t="s">
        <v>8246</v>
      </c>
      <c r="J668">
        <v>1408305498</v>
      </c>
      <c r="K668" s="13">
        <f t="shared" si="53"/>
        <v>41868.832152777781</v>
      </c>
      <c r="L668" s="15">
        <v>1405713498</v>
      </c>
      <c r="M668" s="13">
        <f t="shared" si="54"/>
        <v>41838.832152777781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51"/>
        <v>4.0000000000000001E-3</v>
      </c>
      <c r="S668" s="8">
        <f t="shared" si="52"/>
        <v>2</v>
      </c>
      <c r="T668" t="s">
        <v>8319</v>
      </c>
      <c r="U668" t="s">
        <v>8321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tr">
        <f t="shared" si="50"/>
        <v>failed</v>
      </c>
      <c r="H669" t="s">
        <v>8237</v>
      </c>
      <c r="I669" t="s">
        <v>8249</v>
      </c>
      <c r="J669">
        <v>1477731463</v>
      </c>
      <c r="K669" s="13">
        <f t="shared" si="53"/>
        <v>42672.373414351852</v>
      </c>
      <c r="L669" s="15">
        <v>1474275463</v>
      </c>
      <c r="M669" s="13">
        <f t="shared" si="54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51"/>
        <v>10.02</v>
      </c>
      <c r="S669" s="8">
        <f t="shared" si="52"/>
        <v>178.92857142857142</v>
      </c>
      <c r="T669" t="s">
        <v>8319</v>
      </c>
      <c r="U669" t="s">
        <v>8321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tr">
        <f t="shared" si="50"/>
        <v>failed</v>
      </c>
      <c r="H670" t="s">
        <v>8224</v>
      </c>
      <c r="I670" t="s">
        <v>8246</v>
      </c>
      <c r="J670">
        <v>1431374222</v>
      </c>
      <c r="K670" s="13">
        <f t="shared" si="53"/>
        <v>42135.831273148149</v>
      </c>
      <c r="L670" s="15">
        <v>1427486222</v>
      </c>
      <c r="M670" s="13">
        <f t="shared" si="54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51"/>
        <v>4.5600000000000005</v>
      </c>
      <c r="S670" s="8">
        <f t="shared" si="52"/>
        <v>27.36</v>
      </c>
      <c r="T670" t="s">
        <v>8319</v>
      </c>
      <c r="U670" t="s">
        <v>8321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tr">
        <f t="shared" si="50"/>
        <v>failed</v>
      </c>
      <c r="H671" t="s">
        <v>8235</v>
      </c>
      <c r="I671" t="s">
        <v>8255</v>
      </c>
      <c r="J671">
        <v>1467817258</v>
      </c>
      <c r="K671" s="13">
        <f t="shared" si="53"/>
        <v>42557.625671296293</v>
      </c>
      <c r="L671" s="15">
        <v>1465225258</v>
      </c>
      <c r="M671" s="13">
        <f t="shared" si="54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51"/>
        <v>21.5075</v>
      </c>
      <c r="S671" s="8">
        <f t="shared" si="52"/>
        <v>1536.25</v>
      </c>
      <c r="T671" t="s">
        <v>8319</v>
      </c>
      <c r="U671" t="s">
        <v>8321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tr">
        <f t="shared" si="50"/>
        <v>failed</v>
      </c>
      <c r="H672" t="s">
        <v>8237</v>
      </c>
      <c r="I672" t="s">
        <v>8249</v>
      </c>
      <c r="J672">
        <v>1466323800</v>
      </c>
      <c r="K672" s="13">
        <f t="shared" si="53"/>
        <v>42540.340277777781</v>
      </c>
      <c r="L672" s="15">
        <v>1463418120</v>
      </c>
      <c r="M672" s="13">
        <f t="shared" si="54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6">
        <f t="shared" si="51"/>
        <v>29.276666666666667</v>
      </c>
      <c r="S672" s="8">
        <f t="shared" si="52"/>
        <v>84.99677419354839</v>
      </c>
      <c r="T672" t="s">
        <v>8319</v>
      </c>
      <c r="U672" t="s">
        <v>8321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tr">
        <f t="shared" si="50"/>
        <v>failed</v>
      </c>
      <c r="H673" t="s">
        <v>8224</v>
      </c>
      <c r="I673" t="s">
        <v>8246</v>
      </c>
      <c r="J673">
        <v>1421208000</v>
      </c>
      <c r="K673" s="13">
        <f t="shared" si="53"/>
        <v>42018.166666666672</v>
      </c>
      <c r="L673" s="15">
        <v>1418315852</v>
      </c>
      <c r="M673" s="13">
        <f t="shared" si="54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6">
        <f t="shared" si="51"/>
        <v>39.426666666666662</v>
      </c>
      <c r="S673" s="8">
        <f t="shared" si="52"/>
        <v>788.5333333333333</v>
      </c>
      <c r="T673" t="s">
        <v>8319</v>
      </c>
      <c r="U673" t="s">
        <v>8321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tr">
        <f t="shared" si="50"/>
        <v>failed</v>
      </c>
      <c r="H674" t="s">
        <v>8224</v>
      </c>
      <c r="I674" t="s">
        <v>8246</v>
      </c>
      <c r="J674">
        <v>1420088340</v>
      </c>
      <c r="K674" s="13">
        <f t="shared" si="53"/>
        <v>42005.207638888889</v>
      </c>
      <c r="L674" s="15">
        <v>1417410964</v>
      </c>
      <c r="M674" s="13">
        <f t="shared" si="54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6">
        <f t="shared" si="51"/>
        <v>21.628</v>
      </c>
      <c r="S674" s="8">
        <f t="shared" si="52"/>
        <v>50.29767441860465</v>
      </c>
      <c r="T674" t="s">
        <v>8319</v>
      </c>
      <c r="U674" t="s">
        <v>8321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tr">
        <f t="shared" si="50"/>
        <v>failed</v>
      </c>
      <c r="H675" t="s">
        <v>8224</v>
      </c>
      <c r="I675" t="s">
        <v>8246</v>
      </c>
      <c r="J675">
        <v>1409602217</v>
      </c>
      <c r="K675" s="13">
        <f t="shared" si="53"/>
        <v>41883.840474537035</v>
      </c>
      <c r="L675" s="15">
        <v>1405714217</v>
      </c>
      <c r="M675" s="13">
        <f t="shared" si="54"/>
        <v>41838.840474537035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51"/>
        <v>0.20500000000000002</v>
      </c>
      <c r="S675" s="8">
        <f t="shared" si="52"/>
        <v>68.333333333333329</v>
      </c>
      <c r="T675" t="s">
        <v>8319</v>
      </c>
      <c r="U675" t="s">
        <v>8321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tr">
        <f t="shared" si="50"/>
        <v>failed</v>
      </c>
      <c r="H676" t="s">
        <v>8224</v>
      </c>
      <c r="I676" t="s">
        <v>8246</v>
      </c>
      <c r="J676">
        <v>1407811627</v>
      </c>
      <c r="K676" s="13">
        <f t="shared" si="53"/>
        <v>41863.116053240738</v>
      </c>
      <c r="L676" s="15">
        <v>1402627627</v>
      </c>
      <c r="M676" s="13">
        <f t="shared" si="54"/>
        <v>41803.116053240738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51"/>
        <v>0.03</v>
      </c>
      <c r="S676" s="8">
        <f t="shared" si="52"/>
        <v>7.5</v>
      </c>
      <c r="T676" t="s">
        <v>8319</v>
      </c>
      <c r="U676" t="s">
        <v>8321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tr">
        <f t="shared" si="50"/>
        <v>failed</v>
      </c>
      <c r="H677" t="s">
        <v>8224</v>
      </c>
      <c r="I677" t="s">
        <v>8246</v>
      </c>
      <c r="J677">
        <v>1420095540</v>
      </c>
      <c r="K677" s="13">
        <f t="shared" si="53"/>
        <v>42005.290972222225</v>
      </c>
      <c r="L677" s="15">
        <v>1417558804</v>
      </c>
      <c r="M677" s="13">
        <f t="shared" si="54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6">
        <f t="shared" si="51"/>
        <v>14.85</v>
      </c>
      <c r="S677" s="8">
        <f t="shared" si="52"/>
        <v>34.269230769230766</v>
      </c>
      <c r="T677" t="s">
        <v>8319</v>
      </c>
      <c r="U677" t="s">
        <v>8321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tr">
        <f t="shared" si="50"/>
        <v>failed</v>
      </c>
      <c r="H678" t="s">
        <v>8229</v>
      </c>
      <c r="I678" t="s">
        <v>8251</v>
      </c>
      <c r="J678">
        <v>1423333581</v>
      </c>
      <c r="K678" s="13">
        <f t="shared" si="53"/>
        <v>42042.768298611118</v>
      </c>
      <c r="L678" s="15">
        <v>1420741581</v>
      </c>
      <c r="M678" s="13">
        <f t="shared" si="54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51"/>
        <v>1.4710000000000001</v>
      </c>
      <c r="S678" s="8">
        <f t="shared" si="52"/>
        <v>61.291666666666664</v>
      </c>
      <c r="T678" t="s">
        <v>8319</v>
      </c>
      <c r="U678" t="s">
        <v>8321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tr">
        <f t="shared" si="50"/>
        <v>failed</v>
      </c>
      <c r="H679" t="s">
        <v>8237</v>
      </c>
      <c r="I679" t="s">
        <v>8249</v>
      </c>
      <c r="J679">
        <v>1467106895</v>
      </c>
      <c r="K679" s="13">
        <f t="shared" si="53"/>
        <v>42549.403877314813</v>
      </c>
      <c r="L679" s="15">
        <v>1463218895</v>
      </c>
      <c r="M679" s="13">
        <f t="shared" si="54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51"/>
        <v>25.584</v>
      </c>
      <c r="S679" s="8">
        <f t="shared" si="52"/>
        <v>133.25</v>
      </c>
      <c r="T679" t="s">
        <v>8319</v>
      </c>
      <c r="U679" t="s">
        <v>8321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tr">
        <f t="shared" si="50"/>
        <v>failed</v>
      </c>
      <c r="H680" t="s">
        <v>8224</v>
      </c>
      <c r="I680" t="s">
        <v>8246</v>
      </c>
      <c r="J680">
        <v>1463821338</v>
      </c>
      <c r="K680" s="13">
        <f t="shared" si="53"/>
        <v>42511.376597222217</v>
      </c>
      <c r="L680" s="15">
        <v>1461229338</v>
      </c>
      <c r="M680" s="13">
        <f t="shared" si="54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51"/>
        <v>3.8206896551724134</v>
      </c>
      <c r="S680" s="8">
        <f t="shared" si="52"/>
        <v>65.17647058823529</v>
      </c>
      <c r="T680" t="s">
        <v>8319</v>
      </c>
      <c r="U680" t="s">
        <v>8321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tr">
        <f t="shared" si="50"/>
        <v>failed</v>
      </c>
      <c r="H681" t="s">
        <v>8224</v>
      </c>
      <c r="I681" t="s">
        <v>8246</v>
      </c>
      <c r="J681">
        <v>1472920909</v>
      </c>
      <c r="K681" s="13">
        <f t="shared" si="53"/>
        <v>42616.695706018523</v>
      </c>
      <c r="L681" s="15">
        <v>1467736909</v>
      </c>
      <c r="M681" s="13">
        <f t="shared" si="54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51"/>
        <v>15.485964912280703</v>
      </c>
      <c r="S681" s="8">
        <f t="shared" si="52"/>
        <v>93.90425531914893</v>
      </c>
      <c r="T681" t="s">
        <v>8319</v>
      </c>
      <c r="U681" t="s">
        <v>8321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tr">
        <f t="shared" si="50"/>
        <v>failed</v>
      </c>
      <c r="H682" t="s">
        <v>8224</v>
      </c>
      <c r="I682" t="s">
        <v>8246</v>
      </c>
      <c r="J682">
        <v>1410955331</v>
      </c>
      <c r="K682" s="13">
        <f t="shared" si="53"/>
        <v>41899.501516203702</v>
      </c>
      <c r="L682" s="15">
        <v>1407931331</v>
      </c>
      <c r="M682" s="13">
        <f t="shared" si="54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51"/>
        <v>25.912000000000003</v>
      </c>
      <c r="S682" s="8">
        <f t="shared" si="52"/>
        <v>150.65116279069767</v>
      </c>
      <c r="T682" t="s">
        <v>8319</v>
      </c>
      <c r="U682" t="s">
        <v>8321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tr">
        <f t="shared" si="50"/>
        <v>failed</v>
      </c>
      <c r="H683" t="s">
        <v>8224</v>
      </c>
      <c r="I683" t="s">
        <v>8246</v>
      </c>
      <c r="J683">
        <v>1477509604</v>
      </c>
      <c r="K683" s="13">
        <f t="shared" si="53"/>
        <v>42669.805601851855</v>
      </c>
      <c r="L683" s="15">
        <v>1474917604</v>
      </c>
      <c r="M683" s="13">
        <f t="shared" si="54"/>
        <v>42639.805601851855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51"/>
        <v>0.04</v>
      </c>
      <c r="S683" s="8">
        <f t="shared" si="52"/>
        <v>1</v>
      </c>
      <c r="T683" t="s">
        <v>8319</v>
      </c>
      <c r="U683" t="s">
        <v>8321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tr">
        <f t="shared" si="50"/>
        <v>failed</v>
      </c>
      <c r="H684" t="s">
        <v>8224</v>
      </c>
      <c r="I684" t="s">
        <v>8246</v>
      </c>
      <c r="J684">
        <v>1489512122</v>
      </c>
      <c r="K684" s="13">
        <f t="shared" si="53"/>
        <v>42808.723634259266</v>
      </c>
      <c r="L684" s="15">
        <v>1486923722</v>
      </c>
      <c r="M684" s="13">
        <f t="shared" si="54"/>
        <v>42778.765300925923</v>
      </c>
      <c r="N684" t="b">
        <v>0</v>
      </c>
      <c r="O684">
        <v>4</v>
      </c>
      <c r="P684" t="b">
        <v>0</v>
      </c>
      <c r="Q684" t="s">
        <v>8273</v>
      </c>
      <c r="R684" s="6">
        <f t="shared" si="51"/>
        <v>0.106</v>
      </c>
      <c r="S684" s="8">
        <f t="shared" si="52"/>
        <v>13.25</v>
      </c>
      <c r="T684" t="s">
        <v>8319</v>
      </c>
      <c r="U684" t="s">
        <v>8321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tr">
        <f t="shared" si="50"/>
        <v>failed</v>
      </c>
      <c r="H685" t="s">
        <v>8224</v>
      </c>
      <c r="I685" t="s">
        <v>8246</v>
      </c>
      <c r="J685">
        <v>1477949764</v>
      </c>
      <c r="K685" s="13">
        <f t="shared" si="53"/>
        <v>42674.900046296301</v>
      </c>
      <c r="L685" s="15">
        <v>1474493764</v>
      </c>
      <c r="M685" s="13">
        <f t="shared" si="54"/>
        <v>42634.900046296301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51"/>
        <v>0.85142857142857142</v>
      </c>
      <c r="S685" s="8">
        <f t="shared" si="52"/>
        <v>99.333333333333329</v>
      </c>
      <c r="T685" t="s">
        <v>8319</v>
      </c>
      <c r="U685" t="s">
        <v>8321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tr">
        <f t="shared" si="50"/>
        <v>failed</v>
      </c>
      <c r="H686" t="s">
        <v>8224</v>
      </c>
      <c r="I686" t="s">
        <v>8246</v>
      </c>
      <c r="J686">
        <v>1406257200</v>
      </c>
      <c r="K686" s="13">
        <f t="shared" si="53"/>
        <v>41845.125</v>
      </c>
      <c r="L686" s="15">
        <v>1403176891</v>
      </c>
      <c r="M686" s="13">
        <f t="shared" si="54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6">
        <f t="shared" si="51"/>
        <v>7.4837500000000006</v>
      </c>
      <c r="S686" s="8">
        <f t="shared" si="52"/>
        <v>177.39259259259259</v>
      </c>
      <c r="T686" t="s">
        <v>8319</v>
      </c>
      <c r="U686" t="s">
        <v>8321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tr">
        <f t="shared" si="50"/>
        <v>failed</v>
      </c>
      <c r="H687" t="s">
        <v>8224</v>
      </c>
      <c r="I687" t="s">
        <v>8246</v>
      </c>
      <c r="J687">
        <v>1421095672</v>
      </c>
      <c r="K687" s="13">
        <f t="shared" si="53"/>
        <v>42016.866574074069</v>
      </c>
      <c r="L687" s="15">
        <v>1417207672</v>
      </c>
      <c r="M687" s="13">
        <f t="shared" si="54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51"/>
        <v>27.650000000000002</v>
      </c>
      <c r="S687" s="8">
        <f t="shared" si="52"/>
        <v>55.3</v>
      </c>
      <c r="T687" t="s">
        <v>8319</v>
      </c>
      <c r="U687" t="s">
        <v>8321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tr">
        <f t="shared" si="50"/>
        <v>failed</v>
      </c>
      <c r="H688" t="s">
        <v>8237</v>
      </c>
      <c r="I688" t="s">
        <v>8249</v>
      </c>
      <c r="J688">
        <v>1438618170</v>
      </c>
      <c r="K688" s="13">
        <f t="shared" si="53"/>
        <v>42219.673263888893</v>
      </c>
      <c r="L688" s="15">
        <v>1436026170</v>
      </c>
      <c r="M688" s="13">
        <f t="shared" si="54"/>
        <v>42189.673263888893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51"/>
        <v>0</v>
      </c>
      <c r="S688" s="8" t="e">
        <f t="shared" si="52"/>
        <v>#DIV/0!</v>
      </c>
      <c r="T688" t="s">
        <v>8319</v>
      </c>
      <c r="U688" t="s">
        <v>8321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tr">
        <f t="shared" si="50"/>
        <v>failed</v>
      </c>
      <c r="H689" t="s">
        <v>8238</v>
      </c>
      <c r="I689" t="s">
        <v>8256</v>
      </c>
      <c r="J689">
        <v>1486317653</v>
      </c>
      <c r="K689" s="13">
        <f t="shared" si="53"/>
        <v>42771.750613425931</v>
      </c>
      <c r="L689" s="15">
        <v>1481133653</v>
      </c>
      <c r="M689" s="13">
        <f t="shared" si="54"/>
        <v>42711.750613425931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51"/>
        <v>3.55</v>
      </c>
      <c r="S689" s="8">
        <f t="shared" si="52"/>
        <v>591.66666666666663</v>
      </c>
      <c r="T689" t="s">
        <v>8319</v>
      </c>
      <c r="U689" t="s">
        <v>8321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tr">
        <f t="shared" si="50"/>
        <v>failed</v>
      </c>
      <c r="H690" t="s">
        <v>8224</v>
      </c>
      <c r="I690" t="s">
        <v>8246</v>
      </c>
      <c r="J690">
        <v>1444876253</v>
      </c>
      <c r="K690" s="13">
        <f t="shared" si="53"/>
        <v>42292.104780092588</v>
      </c>
      <c r="L690" s="15">
        <v>1442284253</v>
      </c>
      <c r="M690" s="13">
        <f t="shared" si="54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51"/>
        <v>72.989999999999995</v>
      </c>
      <c r="S690" s="8">
        <f t="shared" si="52"/>
        <v>405.5</v>
      </c>
      <c r="T690" t="s">
        <v>8319</v>
      </c>
      <c r="U690" t="s">
        <v>8321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tr">
        <f t="shared" si="50"/>
        <v>failed</v>
      </c>
      <c r="H691" t="s">
        <v>8224</v>
      </c>
      <c r="I691" t="s">
        <v>8246</v>
      </c>
      <c r="J691">
        <v>1481173140</v>
      </c>
      <c r="K691" s="13">
        <f t="shared" si="53"/>
        <v>42712.207638888889</v>
      </c>
      <c r="L691" s="15">
        <v>1478016097</v>
      </c>
      <c r="M691" s="13">
        <f t="shared" si="54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6">
        <f t="shared" si="51"/>
        <v>57.648750000000007</v>
      </c>
      <c r="S691" s="8">
        <f t="shared" si="52"/>
        <v>343.14732142857144</v>
      </c>
      <c r="T691" t="s">
        <v>8319</v>
      </c>
      <c r="U691" t="s">
        <v>8321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tr">
        <f t="shared" si="50"/>
        <v>failed</v>
      </c>
      <c r="H692" t="s">
        <v>8224</v>
      </c>
      <c r="I692" t="s">
        <v>8246</v>
      </c>
      <c r="J692">
        <v>1473400800</v>
      </c>
      <c r="K692" s="13">
        <f t="shared" si="53"/>
        <v>42622.25</v>
      </c>
      <c r="L692" s="15">
        <v>1469718841</v>
      </c>
      <c r="M692" s="13">
        <f t="shared" si="54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6">
        <f t="shared" si="51"/>
        <v>12.34</v>
      </c>
      <c r="S692" s="8">
        <f t="shared" si="52"/>
        <v>72.588235294117652</v>
      </c>
      <c r="T692" t="s">
        <v>8319</v>
      </c>
      <c r="U692" t="s">
        <v>8321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tr">
        <f t="shared" si="50"/>
        <v>failed</v>
      </c>
      <c r="H693" t="s">
        <v>8224</v>
      </c>
      <c r="I693" t="s">
        <v>8246</v>
      </c>
      <c r="J693">
        <v>1435711246</v>
      </c>
      <c r="K693" s="13">
        <f t="shared" si="53"/>
        <v>42186.028310185182</v>
      </c>
      <c r="L693" s="15">
        <v>1433292046</v>
      </c>
      <c r="M693" s="13">
        <f t="shared" si="54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51"/>
        <v>0.52</v>
      </c>
      <c r="S693" s="8">
        <f t="shared" si="52"/>
        <v>26</v>
      </c>
      <c r="T693" t="s">
        <v>8319</v>
      </c>
      <c r="U693" t="s">
        <v>8321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tr">
        <f t="shared" si="50"/>
        <v>failed</v>
      </c>
      <c r="H694" t="s">
        <v>8225</v>
      </c>
      <c r="I694" t="s">
        <v>8247</v>
      </c>
      <c r="J694">
        <v>1482397263</v>
      </c>
      <c r="K694" s="13">
        <f t="shared" si="53"/>
        <v>42726.37572916667</v>
      </c>
      <c r="L694" s="15">
        <v>1479805263</v>
      </c>
      <c r="M694" s="13">
        <f t="shared" si="54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51"/>
        <v>6.5299999999999994</v>
      </c>
      <c r="S694" s="8">
        <f t="shared" si="52"/>
        <v>6.4975124378109452</v>
      </c>
      <c r="T694" t="s">
        <v>8319</v>
      </c>
      <c r="U694" t="s">
        <v>8321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tr">
        <f t="shared" si="50"/>
        <v>failed</v>
      </c>
      <c r="H695" t="s">
        <v>8224</v>
      </c>
      <c r="I695" t="s">
        <v>8246</v>
      </c>
      <c r="J695">
        <v>1430421827</v>
      </c>
      <c r="K695" s="13">
        <f t="shared" si="53"/>
        <v>42124.808182870373</v>
      </c>
      <c r="L695" s="15">
        <v>1427829827</v>
      </c>
      <c r="M695" s="13">
        <f t="shared" si="54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51"/>
        <v>35.338000000000001</v>
      </c>
      <c r="S695" s="8">
        <f t="shared" si="52"/>
        <v>119.38513513513513</v>
      </c>
      <c r="T695" t="s">
        <v>8319</v>
      </c>
      <c r="U695" t="s">
        <v>8321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tr">
        <f t="shared" si="50"/>
        <v>failed</v>
      </c>
      <c r="H696" t="s">
        <v>8224</v>
      </c>
      <c r="I696" t="s">
        <v>8246</v>
      </c>
      <c r="J696">
        <v>1485964559</v>
      </c>
      <c r="K696" s="13">
        <f t="shared" si="53"/>
        <v>42767.663877314815</v>
      </c>
      <c r="L696" s="15">
        <v>1483372559</v>
      </c>
      <c r="M696" s="13">
        <f t="shared" si="54"/>
        <v>42737.663877314815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51"/>
        <v>0.39333333333333331</v>
      </c>
      <c r="S696" s="8">
        <f t="shared" si="52"/>
        <v>84.285714285714292</v>
      </c>
      <c r="T696" t="s">
        <v>8319</v>
      </c>
      <c r="U696" t="s">
        <v>8321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tr">
        <f t="shared" si="50"/>
        <v>failed</v>
      </c>
      <c r="H697" t="s">
        <v>8224</v>
      </c>
      <c r="I697" t="s">
        <v>8246</v>
      </c>
      <c r="J697">
        <v>1414758620</v>
      </c>
      <c r="K697" s="13">
        <f t="shared" si="53"/>
        <v>41943.521064814813</v>
      </c>
      <c r="L697" s="15">
        <v>1412166620</v>
      </c>
      <c r="M697" s="13">
        <f t="shared" si="54"/>
        <v>41913.521064814813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51"/>
        <v>1.06</v>
      </c>
      <c r="S697" s="8">
        <f t="shared" si="52"/>
        <v>90.857142857142861</v>
      </c>
      <c r="T697" t="s">
        <v>8319</v>
      </c>
      <c r="U697" t="s">
        <v>8321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tr">
        <f t="shared" si="50"/>
        <v>failed</v>
      </c>
      <c r="H698" t="s">
        <v>8233</v>
      </c>
      <c r="I698" t="s">
        <v>8249</v>
      </c>
      <c r="J698">
        <v>1406326502</v>
      </c>
      <c r="K698" s="13">
        <f t="shared" si="53"/>
        <v>41845.927106481482</v>
      </c>
      <c r="L698" s="15">
        <v>1403734502</v>
      </c>
      <c r="M698" s="13">
        <f t="shared" si="54"/>
        <v>41815.927106481482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51"/>
        <v>5.7142857142857147E-4</v>
      </c>
      <c r="S698" s="8">
        <f t="shared" si="52"/>
        <v>1</v>
      </c>
      <c r="T698" t="s">
        <v>8319</v>
      </c>
      <c r="U698" t="s">
        <v>8321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tr">
        <f t="shared" si="50"/>
        <v>failed</v>
      </c>
      <c r="H699" t="s">
        <v>8236</v>
      </c>
      <c r="I699" t="s">
        <v>8249</v>
      </c>
      <c r="J699">
        <v>1454502789</v>
      </c>
      <c r="K699" s="13">
        <f t="shared" si="53"/>
        <v>42403.523020833338</v>
      </c>
      <c r="L699" s="15">
        <v>1453206789</v>
      </c>
      <c r="M699" s="13">
        <f t="shared" si="54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51"/>
        <v>46.379999999999995</v>
      </c>
      <c r="S699" s="8">
        <f t="shared" si="52"/>
        <v>20.342105263157894</v>
      </c>
      <c r="T699" t="s">
        <v>8319</v>
      </c>
      <c r="U699" t="s">
        <v>8321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tr">
        <f t="shared" si="50"/>
        <v>failed</v>
      </c>
      <c r="H700" t="s">
        <v>8224</v>
      </c>
      <c r="I700" t="s">
        <v>8246</v>
      </c>
      <c r="J700">
        <v>1411005600</v>
      </c>
      <c r="K700" s="13">
        <f t="shared" si="53"/>
        <v>41900.083333333336</v>
      </c>
      <c r="L700" s="15">
        <v>1408141245</v>
      </c>
      <c r="M700" s="13">
        <f t="shared" si="54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6">
        <f t="shared" si="51"/>
        <v>15.39</v>
      </c>
      <c r="S700" s="8">
        <f t="shared" si="52"/>
        <v>530.68965517241384</v>
      </c>
      <c r="T700" t="s">
        <v>8319</v>
      </c>
      <c r="U700" t="s">
        <v>8321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tr">
        <f t="shared" si="50"/>
        <v>failed</v>
      </c>
      <c r="H701" t="s">
        <v>8224</v>
      </c>
      <c r="I701" t="s">
        <v>8246</v>
      </c>
      <c r="J701">
        <v>1385136000</v>
      </c>
      <c r="K701" s="13">
        <f t="shared" si="53"/>
        <v>41600.666666666664</v>
      </c>
      <c r="L701" s="15">
        <v>1381923548</v>
      </c>
      <c r="M701" s="13">
        <f t="shared" si="54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6">
        <f t="shared" si="51"/>
        <v>82.422107692307705</v>
      </c>
      <c r="S701" s="8">
        <f t="shared" si="52"/>
        <v>120.39184269662923</v>
      </c>
      <c r="T701" t="s">
        <v>8319</v>
      </c>
      <c r="U701" t="s">
        <v>8321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tr">
        <f t="shared" si="50"/>
        <v>failed</v>
      </c>
      <c r="H702" t="s">
        <v>8227</v>
      </c>
      <c r="I702" t="s">
        <v>8249</v>
      </c>
      <c r="J702">
        <v>1484065881</v>
      </c>
      <c r="K702" s="13">
        <f t="shared" si="53"/>
        <v>42745.688437500001</v>
      </c>
      <c r="L702" s="15">
        <v>1481473881</v>
      </c>
      <c r="M702" s="13">
        <f t="shared" si="54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51"/>
        <v>2.6866666666666665</v>
      </c>
      <c r="S702" s="8">
        <f t="shared" si="52"/>
        <v>13</v>
      </c>
      <c r="T702" t="s">
        <v>8319</v>
      </c>
      <c r="U702" t="s">
        <v>8321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tr">
        <f t="shared" si="50"/>
        <v>failed</v>
      </c>
      <c r="H703" t="s">
        <v>8225</v>
      </c>
      <c r="I703" t="s">
        <v>8247</v>
      </c>
      <c r="J703">
        <v>1406130880</v>
      </c>
      <c r="K703" s="13">
        <f t="shared" si="53"/>
        <v>41843.662962962961</v>
      </c>
      <c r="L703" s="15">
        <v>1403538880</v>
      </c>
      <c r="M703" s="13">
        <f t="shared" si="54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51"/>
        <v>26.6</v>
      </c>
      <c r="S703" s="8">
        <f t="shared" si="52"/>
        <v>291.33333333333331</v>
      </c>
      <c r="T703" t="s">
        <v>8319</v>
      </c>
      <c r="U703" t="s">
        <v>8321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tr">
        <f t="shared" si="50"/>
        <v>failed</v>
      </c>
      <c r="H704" t="s">
        <v>8224</v>
      </c>
      <c r="I704" t="s">
        <v>8246</v>
      </c>
      <c r="J704">
        <v>1480011987</v>
      </c>
      <c r="K704" s="13">
        <f t="shared" si="53"/>
        <v>42698.768368055549</v>
      </c>
      <c r="L704" s="15">
        <v>1477416387</v>
      </c>
      <c r="M704" s="13">
        <f t="shared" si="54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6">
        <f t="shared" si="51"/>
        <v>30.813400000000001</v>
      </c>
      <c r="S704" s="8">
        <f t="shared" si="52"/>
        <v>124.9191891891892</v>
      </c>
      <c r="T704" t="s">
        <v>8319</v>
      </c>
      <c r="U704" t="s">
        <v>8321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tr">
        <f t="shared" si="50"/>
        <v>failed</v>
      </c>
      <c r="H705" t="s">
        <v>8224</v>
      </c>
      <c r="I705" t="s">
        <v>8246</v>
      </c>
      <c r="J705">
        <v>1485905520</v>
      </c>
      <c r="K705" s="13">
        <f t="shared" si="53"/>
        <v>42766.98055555555</v>
      </c>
      <c r="L705" s="15">
        <v>1481150949</v>
      </c>
      <c r="M705" s="13">
        <f t="shared" si="54"/>
        <v>42711.950798611113</v>
      </c>
      <c r="N705" t="b">
        <v>0</v>
      </c>
      <c r="O705">
        <v>7</v>
      </c>
      <c r="P705" t="b">
        <v>0</v>
      </c>
      <c r="Q705" t="s">
        <v>8273</v>
      </c>
      <c r="R705" s="6">
        <f t="shared" si="51"/>
        <v>5.58</v>
      </c>
      <c r="S705" s="8">
        <f t="shared" si="52"/>
        <v>119.57142857142857</v>
      </c>
      <c r="T705" t="s">
        <v>8319</v>
      </c>
      <c r="U705" t="s">
        <v>8321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tr">
        <f t="shared" ref="G706:G769" si="55">F706</f>
        <v>failed</v>
      </c>
      <c r="H706" t="s">
        <v>8229</v>
      </c>
      <c r="I706" t="s">
        <v>8251</v>
      </c>
      <c r="J706">
        <v>1487565468</v>
      </c>
      <c r="K706" s="13">
        <f t="shared" si="53"/>
        <v>42786.192916666667</v>
      </c>
      <c r="L706" s="15">
        <v>1482381468</v>
      </c>
      <c r="M706" s="13">
        <f t="shared" si="54"/>
        <v>42726.192916666667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56">(E706/D706)*100</f>
        <v>0.87454545454545463</v>
      </c>
      <c r="S706" s="8">
        <f t="shared" ref="S706:S769" si="57">E706/O706</f>
        <v>120.25</v>
      </c>
      <c r="T706" t="s">
        <v>8319</v>
      </c>
      <c r="U706" t="s">
        <v>8321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tr">
        <f t="shared" si="55"/>
        <v>failed</v>
      </c>
      <c r="H707" t="s">
        <v>8233</v>
      </c>
      <c r="I707" t="s">
        <v>8249</v>
      </c>
      <c r="J707">
        <v>1484999278</v>
      </c>
      <c r="K707" s="13">
        <f t="shared" ref="K707:K770" si="58">(((J707/60)/60)/24)+DATE(1970,1,1)</f>
        <v>42756.491643518515</v>
      </c>
      <c r="L707" s="15">
        <v>1482407278</v>
      </c>
      <c r="M707" s="13">
        <f t="shared" ref="M707:M770" si="59">(((L707/60)/60)/24)+DATE(1970,1,1)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56"/>
        <v>0.97699999999999987</v>
      </c>
      <c r="S707" s="8">
        <f t="shared" si="57"/>
        <v>195.4</v>
      </c>
      <c r="T707" t="s">
        <v>8319</v>
      </c>
      <c r="U707" t="s">
        <v>8321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tr">
        <f t="shared" si="55"/>
        <v>failed</v>
      </c>
      <c r="H708" t="s">
        <v>8227</v>
      </c>
      <c r="I708" t="s">
        <v>8249</v>
      </c>
      <c r="J708">
        <v>1481740740</v>
      </c>
      <c r="K708" s="13">
        <f t="shared" si="58"/>
        <v>42718.777083333334</v>
      </c>
      <c r="L708" s="15">
        <v>1478130783</v>
      </c>
      <c r="M708" s="13">
        <f t="shared" si="59"/>
        <v>42676.995173611111</v>
      </c>
      <c r="N708" t="b">
        <v>0</v>
      </c>
      <c r="O708">
        <v>0</v>
      </c>
      <c r="P708" t="b">
        <v>0</v>
      </c>
      <c r="Q708" t="s">
        <v>8273</v>
      </c>
      <c r="R708" s="6">
        <f t="shared" si="56"/>
        <v>0</v>
      </c>
      <c r="S708" s="8" t="e">
        <f t="shared" si="57"/>
        <v>#DIV/0!</v>
      </c>
      <c r="T708" t="s">
        <v>8319</v>
      </c>
      <c r="U708" t="s">
        <v>8321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tr">
        <f t="shared" si="55"/>
        <v>failed</v>
      </c>
      <c r="H709" t="s">
        <v>8225</v>
      </c>
      <c r="I709" t="s">
        <v>8247</v>
      </c>
      <c r="J709">
        <v>1483286127</v>
      </c>
      <c r="K709" s="13">
        <f t="shared" si="58"/>
        <v>42736.663506944446</v>
      </c>
      <c r="L709" s="15">
        <v>1479830127</v>
      </c>
      <c r="M709" s="13">
        <f t="shared" si="59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56"/>
        <v>78.927352941176466</v>
      </c>
      <c r="S709" s="8">
        <f t="shared" si="57"/>
        <v>117.69868421052631</v>
      </c>
      <c r="T709" t="s">
        <v>8319</v>
      </c>
      <c r="U709" t="s">
        <v>8321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tr">
        <f t="shared" si="55"/>
        <v>failed</v>
      </c>
      <c r="H710" t="s">
        <v>8225</v>
      </c>
      <c r="I710" t="s">
        <v>8247</v>
      </c>
      <c r="J710">
        <v>1410616600</v>
      </c>
      <c r="K710" s="13">
        <f t="shared" si="58"/>
        <v>41895.581018518518</v>
      </c>
      <c r="L710" s="15">
        <v>1405432600</v>
      </c>
      <c r="M710" s="13">
        <f t="shared" si="59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56"/>
        <v>22.092500000000001</v>
      </c>
      <c r="S710" s="8">
        <f t="shared" si="57"/>
        <v>23.948509485094849</v>
      </c>
      <c r="T710" t="s">
        <v>8319</v>
      </c>
      <c r="U710" t="s">
        <v>8321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tr">
        <f t="shared" si="55"/>
        <v>failed</v>
      </c>
      <c r="H711" t="s">
        <v>8224</v>
      </c>
      <c r="I711" t="s">
        <v>8246</v>
      </c>
      <c r="J711">
        <v>1417741159</v>
      </c>
      <c r="K711" s="13">
        <f t="shared" si="58"/>
        <v>41978.041192129633</v>
      </c>
      <c r="L711" s="15">
        <v>1415149159</v>
      </c>
      <c r="M711" s="13">
        <f t="shared" si="59"/>
        <v>41948.041192129633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56"/>
        <v>0.40666666666666662</v>
      </c>
      <c r="S711" s="8">
        <f t="shared" si="57"/>
        <v>30.5</v>
      </c>
      <c r="T711" t="s">
        <v>8319</v>
      </c>
      <c r="U711" t="s">
        <v>8321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tr">
        <f t="shared" si="55"/>
        <v>failed</v>
      </c>
      <c r="H712" t="s">
        <v>8229</v>
      </c>
      <c r="I712" t="s">
        <v>8251</v>
      </c>
      <c r="J712">
        <v>1408495440</v>
      </c>
      <c r="K712" s="13">
        <f t="shared" si="58"/>
        <v>41871.030555555553</v>
      </c>
      <c r="L712" s="15">
        <v>1405640302</v>
      </c>
      <c r="M712" s="13">
        <f t="shared" si="59"/>
        <v>41837.984976851854</v>
      </c>
      <c r="N712" t="b">
        <v>0</v>
      </c>
      <c r="O712">
        <v>0</v>
      </c>
      <c r="P712" t="b">
        <v>0</v>
      </c>
      <c r="Q712" t="s">
        <v>8273</v>
      </c>
      <c r="R712" s="6">
        <f t="shared" si="56"/>
        <v>0</v>
      </c>
      <c r="S712" s="8" t="e">
        <f t="shared" si="57"/>
        <v>#DIV/0!</v>
      </c>
      <c r="T712" t="s">
        <v>8319</v>
      </c>
      <c r="U712" t="s">
        <v>8321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tr">
        <f t="shared" si="55"/>
        <v>failed</v>
      </c>
      <c r="H713" t="s">
        <v>8233</v>
      </c>
      <c r="I713" t="s">
        <v>8249</v>
      </c>
      <c r="J713">
        <v>1481716868</v>
      </c>
      <c r="K713" s="13">
        <f t="shared" si="58"/>
        <v>42718.500787037032</v>
      </c>
      <c r="L713" s="15">
        <v>1478257268</v>
      </c>
      <c r="M713" s="13">
        <f t="shared" si="59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6">
        <f t="shared" si="56"/>
        <v>33.790999999999997</v>
      </c>
      <c r="S713" s="8">
        <f t="shared" si="57"/>
        <v>99.973372781065095</v>
      </c>
      <c r="T713" t="s">
        <v>8319</v>
      </c>
      <c r="U713" t="s">
        <v>8321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tr">
        <f t="shared" si="55"/>
        <v>failed</v>
      </c>
      <c r="H714" t="s">
        <v>8224</v>
      </c>
      <c r="I714" t="s">
        <v>8246</v>
      </c>
      <c r="J714">
        <v>1455466832</v>
      </c>
      <c r="K714" s="13">
        <f t="shared" si="58"/>
        <v>42414.680925925932</v>
      </c>
      <c r="L714" s="15">
        <v>1452874832</v>
      </c>
      <c r="M714" s="13">
        <f t="shared" si="59"/>
        <v>42384.680925925932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56"/>
        <v>0.21649484536082475</v>
      </c>
      <c r="S714" s="8">
        <f t="shared" si="57"/>
        <v>26.25</v>
      </c>
      <c r="T714" t="s">
        <v>8319</v>
      </c>
      <c r="U714" t="s">
        <v>8321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tr">
        <f t="shared" si="55"/>
        <v>failed</v>
      </c>
      <c r="H715" t="s">
        <v>8237</v>
      </c>
      <c r="I715" t="s">
        <v>8249</v>
      </c>
      <c r="J715">
        <v>1465130532</v>
      </c>
      <c r="K715" s="13">
        <f t="shared" si="58"/>
        <v>42526.529305555552</v>
      </c>
      <c r="L715" s="15">
        <v>1462538532</v>
      </c>
      <c r="M715" s="13">
        <f t="shared" si="59"/>
        <v>42496.529305555552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56"/>
        <v>0.79600000000000004</v>
      </c>
      <c r="S715" s="8">
        <f t="shared" si="57"/>
        <v>199</v>
      </c>
      <c r="T715" t="s">
        <v>8319</v>
      </c>
      <c r="U715" t="s">
        <v>8321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tr">
        <f t="shared" si="55"/>
        <v>failed</v>
      </c>
      <c r="H716" t="s">
        <v>8224</v>
      </c>
      <c r="I716" t="s">
        <v>8246</v>
      </c>
      <c r="J716">
        <v>1488308082</v>
      </c>
      <c r="K716" s="13">
        <f t="shared" si="58"/>
        <v>42794.787986111114</v>
      </c>
      <c r="L716" s="15">
        <v>1483124082</v>
      </c>
      <c r="M716" s="13">
        <f t="shared" si="59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56"/>
        <v>14.993333333333334</v>
      </c>
      <c r="S716" s="8">
        <f t="shared" si="57"/>
        <v>80.321428571428569</v>
      </c>
      <c r="T716" t="s">
        <v>8319</v>
      </c>
      <c r="U716" t="s">
        <v>8321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tr">
        <f t="shared" si="55"/>
        <v>failed</v>
      </c>
      <c r="H717" t="s">
        <v>8224</v>
      </c>
      <c r="I717" t="s">
        <v>8246</v>
      </c>
      <c r="J717">
        <v>1446693040</v>
      </c>
      <c r="K717" s="13">
        <f t="shared" si="58"/>
        <v>42313.132407407407</v>
      </c>
      <c r="L717" s="15">
        <v>1443233440</v>
      </c>
      <c r="M717" s="13">
        <f t="shared" si="59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6">
        <f t="shared" si="56"/>
        <v>5.0509090909090908</v>
      </c>
      <c r="S717" s="8">
        <f t="shared" si="57"/>
        <v>115.75</v>
      </c>
      <c r="T717" t="s">
        <v>8319</v>
      </c>
      <c r="U717" t="s">
        <v>8321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tr">
        <f t="shared" si="55"/>
        <v>failed</v>
      </c>
      <c r="H718" t="s">
        <v>8224</v>
      </c>
      <c r="I718" t="s">
        <v>8246</v>
      </c>
      <c r="J718">
        <v>1417392000</v>
      </c>
      <c r="K718" s="13">
        <f t="shared" si="58"/>
        <v>41974</v>
      </c>
      <c r="L718" s="15">
        <v>1414511307</v>
      </c>
      <c r="M718" s="13">
        <f t="shared" si="59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6">
        <f t="shared" si="56"/>
        <v>10.214285714285715</v>
      </c>
      <c r="S718" s="8">
        <f t="shared" si="57"/>
        <v>44.6875</v>
      </c>
      <c r="T718" t="s">
        <v>8319</v>
      </c>
      <c r="U718" t="s">
        <v>8321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tr">
        <f t="shared" si="55"/>
        <v>failed</v>
      </c>
      <c r="H719" t="s">
        <v>8224</v>
      </c>
      <c r="I719" t="s">
        <v>8246</v>
      </c>
      <c r="J719">
        <v>1409949002</v>
      </c>
      <c r="K719" s="13">
        <f t="shared" si="58"/>
        <v>41887.854189814818</v>
      </c>
      <c r="L719" s="15">
        <v>1407357002</v>
      </c>
      <c r="M719" s="13">
        <f t="shared" si="59"/>
        <v>41857.854189814818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56"/>
        <v>0.30499999999999999</v>
      </c>
      <c r="S719" s="8">
        <f t="shared" si="57"/>
        <v>76.25</v>
      </c>
      <c r="T719" t="s">
        <v>8319</v>
      </c>
      <c r="U719" t="s">
        <v>8321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tr">
        <f t="shared" si="55"/>
        <v>failed</v>
      </c>
      <c r="H720" t="s">
        <v>8224</v>
      </c>
      <c r="I720" t="s">
        <v>8246</v>
      </c>
      <c r="J720">
        <v>1487397540</v>
      </c>
      <c r="K720" s="13">
        <f t="shared" si="58"/>
        <v>42784.249305555553</v>
      </c>
      <c r="L720" s="15">
        <v>1484684247</v>
      </c>
      <c r="M720" s="13">
        <f t="shared" si="59"/>
        <v>42752.845451388886</v>
      </c>
      <c r="N720" t="b">
        <v>0</v>
      </c>
      <c r="O720">
        <v>4</v>
      </c>
      <c r="P720" t="b">
        <v>0</v>
      </c>
      <c r="Q720" t="s">
        <v>8273</v>
      </c>
      <c r="R720" s="6">
        <f t="shared" si="56"/>
        <v>0.75</v>
      </c>
      <c r="S720" s="8">
        <f t="shared" si="57"/>
        <v>22.5</v>
      </c>
      <c r="T720" t="s">
        <v>8319</v>
      </c>
      <c r="U720" t="s">
        <v>8321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tr">
        <f t="shared" si="55"/>
        <v>failed</v>
      </c>
      <c r="H721" t="s">
        <v>8224</v>
      </c>
      <c r="I721" t="s">
        <v>8246</v>
      </c>
      <c r="J721">
        <v>1456189076</v>
      </c>
      <c r="K721" s="13">
        <f t="shared" si="58"/>
        <v>42423.040231481486</v>
      </c>
      <c r="L721" s="15">
        <v>1454979476</v>
      </c>
      <c r="M721" s="13">
        <f t="shared" si="59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56"/>
        <v>1.2933333333333332</v>
      </c>
      <c r="S721" s="8">
        <f t="shared" si="57"/>
        <v>19.399999999999999</v>
      </c>
      <c r="T721" t="s">
        <v>8319</v>
      </c>
      <c r="U721" t="s">
        <v>8321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tr">
        <f t="shared" si="55"/>
        <v>successful</v>
      </c>
      <c r="H722" t="s">
        <v>8224</v>
      </c>
      <c r="I722" t="s">
        <v>8246</v>
      </c>
      <c r="J722">
        <v>1327851291</v>
      </c>
      <c r="K722" s="13">
        <f t="shared" si="58"/>
        <v>40937.649201388893</v>
      </c>
      <c r="L722" s="15">
        <v>1325432091</v>
      </c>
      <c r="M722" s="13">
        <f t="shared" si="59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56"/>
        <v>143.94736842105263</v>
      </c>
      <c r="S722" s="8">
        <f t="shared" si="57"/>
        <v>66.707317073170728</v>
      </c>
      <c r="T722" t="s">
        <v>8322</v>
      </c>
      <c r="U722" t="s">
        <v>8323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tr">
        <f t="shared" si="55"/>
        <v>successful</v>
      </c>
      <c r="H723" t="s">
        <v>8224</v>
      </c>
      <c r="I723" t="s">
        <v>8246</v>
      </c>
      <c r="J723">
        <v>1406900607</v>
      </c>
      <c r="K723" s="13">
        <f t="shared" si="58"/>
        <v>41852.571840277778</v>
      </c>
      <c r="L723" s="15">
        <v>1403012607</v>
      </c>
      <c r="M723" s="13">
        <f t="shared" si="59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56"/>
        <v>122.10975609756099</v>
      </c>
      <c r="S723" s="8">
        <f t="shared" si="57"/>
        <v>84.142857142857139</v>
      </c>
      <c r="T723" t="s">
        <v>8322</v>
      </c>
      <c r="U723" t="s">
        <v>8323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tr">
        <f t="shared" si="55"/>
        <v>successful</v>
      </c>
      <c r="H724" t="s">
        <v>8224</v>
      </c>
      <c r="I724" t="s">
        <v>8246</v>
      </c>
      <c r="J724">
        <v>1333909178</v>
      </c>
      <c r="K724" s="13">
        <f t="shared" si="58"/>
        <v>41007.76363425926</v>
      </c>
      <c r="L724" s="15">
        <v>1331320778</v>
      </c>
      <c r="M724" s="13">
        <f t="shared" si="59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6">
        <f t="shared" si="56"/>
        <v>132.024</v>
      </c>
      <c r="S724" s="8">
        <f t="shared" si="57"/>
        <v>215.72549019607843</v>
      </c>
      <c r="T724" t="s">
        <v>8322</v>
      </c>
      <c r="U724" t="s">
        <v>8323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tr">
        <f t="shared" si="55"/>
        <v>successful</v>
      </c>
      <c r="H725" t="s">
        <v>8224</v>
      </c>
      <c r="I725" t="s">
        <v>8246</v>
      </c>
      <c r="J725">
        <v>1438228740</v>
      </c>
      <c r="K725" s="13">
        <f t="shared" si="58"/>
        <v>42215.165972222225</v>
      </c>
      <c r="L725" s="15">
        <v>1435606549</v>
      </c>
      <c r="M725" s="13">
        <f t="shared" si="59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6">
        <f t="shared" si="56"/>
        <v>109.38000000000001</v>
      </c>
      <c r="S725" s="8">
        <f t="shared" si="57"/>
        <v>54.69</v>
      </c>
      <c r="T725" t="s">
        <v>8322</v>
      </c>
      <c r="U725" t="s">
        <v>8323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tr">
        <f t="shared" si="55"/>
        <v>successful</v>
      </c>
      <c r="H726" t="s">
        <v>8224</v>
      </c>
      <c r="I726" t="s">
        <v>8246</v>
      </c>
      <c r="J726">
        <v>1309447163</v>
      </c>
      <c r="K726" s="13">
        <f t="shared" si="58"/>
        <v>40724.638460648144</v>
      </c>
      <c r="L726" s="15">
        <v>1306855163</v>
      </c>
      <c r="M726" s="13">
        <f t="shared" si="59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56"/>
        <v>105.47157142857144</v>
      </c>
      <c r="S726" s="8">
        <f t="shared" si="57"/>
        <v>51.62944055944056</v>
      </c>
      <c r="T726" t="s">
        <v>8322</v>
      </c>
      <c r="U726" t="s">
        <v>8323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tr">
        <f t="shared" si="55"/>
        <v>successful</v>
      </c>
      <c r="H727" t="s">
        <v>8224</v>
      </c>
      <c r="I727" t="s">
        <v>8246</v>
      </c>
      <c r="J727">
        <v>1450018912</v>
      </c>
      <c r="K727" s="13">
        <f t="shared" si="58"/>
        <v>42351.626296296294</v>
      </c>
      <c r="L727" s="15">
        <v>1447426912</v>
      </c>
      <c r="M727" s="13">
        <f t="shared" si="59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56"/>
        <v>100.35000000000001</v>
      </c>
      <c r="S727" s="8">
        <f t="shared" si="57"/>
        <v>143.35714285714286</v>
      </c>
      <c r="T727" t="s">
        <v>8322</v>
      </c>
      <c r="U727" t="s">
        <v>8323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tr">
        <f t="shared" si="55"/>
        <v>successful</v>
      </c>
      <c r="H728" t="s">
        <v>8224</v>
      </c>
      <c r="I728" t="s">
        <v>8246</v>
      </c>
      <c r="J728">
        <v>1365728487</v>
      </c>
      <c r="K728" s="13">
        <f t="shared" si="58"/>
        <v>41376.042673611111</v>
      </c>
      <c r="L728" s="15">
        <v>1363136487</v>
      </c>
      <c r="M728" s="13">
        <f t="shared" si="59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56"/>
        <v>101.4</v>
      </c>
      <c r="S728" s="8">
        <f t="shared" si="57"/>
        <v>72.428571428571431</v>
      </c>
      <c r="T728" t="s">
        <v>8322</v>
      </c>
      <c r="U728" t="s">
        <v>8323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tr">
        <f t="shared" si="55"/>
        <v>successful</v>
      </c>
      <c r="H729" t="s">
        <v>8224</v>
      </c>
      <c r="I729" t="s">
        <v>8246</v>
      </c>
      <c r="J729">
        <v>1358198400</v>
      </c>
      <c r="K729" s="13">
        <f t="shared" si="58"/>
        <v>41288.888888888891</v>
      </c>
      <c r="L729" s="15">
        <v>1354580949</v>
      </c>
      <c r="M729" s="13">
        <f t="shared" si="59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6">
        <f t="shared" si="56"/>
        <v>155.51428571428571</v>
      </c>
      <c r="S729" s="8">
        <f t="shared" si="57"/>
        <v>36.530201342281877</v>
      </c>
      <c r="T729" t="s">
        <v>8322</v>
      </c>
      <c r="U729" t="s">
        <v>8323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tr">
        <f t="shared" si="55"/>
        <v>successful</v>
      </c>
      <c r="H730" t="s">
        <v>8224</v>
      </c>
      <c r="I730" t="s">
        <v>8246</v>
      </c>
      <c r="J730">
        <v>1313957157</v>
      </c>
      <c r="K730" s="13">
        <f t="shared" si="58"/>
        <v>40776.837465277778</v>
      </c>
      <c r="L730" s="15">
        <v>1310069157</v>
      </c>
      <c r="M730" s="13">
        <f t="shared" si="59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56"/>
        <v>105.566</v>
      </c>
      <c r="S730" s="8">
        <f t="shared" si="57"/>
        <v>60.903461538461535</v>
      </c>
      <c r="T730" t="s">
        <v>8322</v>
      </c>
      <c r="U730" t="s">
        <v>8323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tr">
        <f t="shared" si="55"/>
        <v>successful</v>
      </c>
      <c r="H731" t="s">
        <v>8224</v>
      </c>
      <c r="I731" t="s">
        <v>8246</v>
      </c>
      <c r="J731">
        <v>1348028861</v>
      </c>
      <c r="K731" s="13">
        <f t="shared" si="58"/>
        <v>41171.185891203706</v>
      </c>
      <c r="L731" s="15">
        <v>1342844861</v>
      </c>
      <c r="M731" s="13">
        <f t="shared" si="59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56"/>
        <v>130.65</v>
      </c>
      <c r="S731" s="8">
        <f t="shared" si="57"/>
        <v>43.55</v>
      </c>
      <c r="T731" t="s">
        <v>8322</v>
      </c>
      <c r="U731" t="s">
        <v>8323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tr">
        <f t="shared" si="55"/>
        <v>successful</v>
      </c>
      <c r="H732" t="s">
        <v>8224</v>
      </c>
      <c r="I732" t="s">
        <v>8246</v>
      </c>
      <c r="J732">
        <v>1323280391</v>
      </c>
      <c r="K732" s="13">
        <f t="shared" si="58"/>
        <v>40884.745266203703</v>
      </c>
      <c r="L732" s="15">
        <v>1320688391</v>
      </c>
      <c r="M732" s="13">
        <f t="shared" si="59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56"/>
        <v>132.19</v>
      </c>
      <c r="S732" s="8">
        <f t="shared" si="57"/>
        <v>99.766037735849054</v>
      </c>
      <c r="T732" t="s">
        <v>8322</v>
      </c>
      <c r="U732" t="s">
        <v>8323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tr">
        <f t="shared" si="55"/>
        <v>successful</v>
      </c>
      <c r="H733" t="s">
        <v>8224</v>
      </c>
      <c r="I733" t="s">
        <v>8246</v>
      </c>
      <c r="J733">
        <v>1327212000</v>
      </c>
      <c r="K733" s="13">
        <f t="shared" si="58"/>
        <v>40930.25</v>
      </c>
      <c r="L733" s="15">
        <v>1322852747</v>
      </c>
      <c r="M733" s="13">
        <f t="shared" si="59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6">
        <f t="shared" si="56"/>
        <v>126</v>
      </c>
      <c r="S733" s="8">
        <f t="shared" si="57"/>
        <v>88.732394366197184</v>
      </c>
      <c r="T733" t="s">
        <v>8322</v>
      </c>
      <c r="U733" t="s">
        <v>8323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tr">
        <f t="shared" si="55"/>
        <v>successful</v>
      </c>
      <c r="H734" t="s">
        <v>8225</v>
      </c>
      <c r="I734" t="s">
        <v>8247</v>
      </c>
      <c r="J734">
        <v>1380449461</v>
      </c>
      <c r="K734" s="13">
        <f t="shared" si="58"/>
        <v>41546.424317129626</v>
      </c>
      <c r="L734" s="15">
        <v>1375265461</v>
      </c>
      <c r="M734" s="13">
        <f t="shared" si="59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56"/>
        <v>160</v>
      </c>
      <c r="S734" s="8">
        <f t="shared" si="57"/>
        <v>4.9230769230769234</v>
      </c>
      <c r="T734" t="s">
        <v>8322</v>
      </c>
      <c r="U734" t="s">
        <v>8323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tr">
        <f t="shared" si="55"/>
        <v>successful</v>
      </c>
      <c r="H735" t="s">
        <v>8225</v>
      </c>
      <c r="I735" t="s">
        <v>8247</v>
      </c>
      <c r="J735">
        <v>1387533892</v>
      </c>
      <c r="K735" s="13">
        <f t="shared" si="58"/>
        <v>41628.420046296298</v>
      </c>
      <c r="L735" s="15">
        <v>1384941892</v>
      </c>
      <c r="M735" s="13">
        <f t="shared" si="59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56"/>
        <v>120.48</v>
      </c>
      <c r="S735" s="8">
        <f t="shared" si="57"/>
        <v>17.822485207100591</v>
      </c>
      <c r="T735" t="s">
        <v>8322</v>
      </c>
      <c r="U735" t="s">
        <v>8323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tr">
        <f t="shared" si="55"/>
        <v>successful</v>
      </c>
      <c r="H736" t="s">
        <v>8229</v>
      </c>
      <c r="I736" t="s">
        <v>8251</v>
      </c>
      <c r="J736">
        <v>1431147600</v>
      </c>
      <c r="K736" s="13">
        <f t="shared" si="58"/>
        <v>42133.208333333328</v>
      </c>
      <c r="L736" s="15">
        <v>1428465420</v>
      </c>
      <c r="M736" s="13">
        <f t="shared" si="59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6">
        <f t="shared" si="56"/>
        <v>125.52941176470588</v>
      </c>
      <c r="S736" s="8">
        <f t="shared" si="57"/>
        <v>187.19298245614036</v>
      </c>
      <c r="T736" t="s">
        <v>8322</v>
      </c>
      <c r="U736" t="s">
        <v>8323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tr">
        <f t="shared" si="55"/>
        <v>successful</v>
      </c>
      <c r="H737" t="s">
        <v>8224</v>
      </c>
      <c r="I737" t="s">
        <v>8246</v>
      </c>
      <c r="J737">
        <v>1417653540</v>
      </c>
      <c r="K737" s="13">
        <f t="shared" si="58"/>
        <v>41977.027083333334</v>
      </c>
      <c r="L737" s="15">
        <v>1414975346</v>
      </c>
      <c r="M737" s="13">
        <f t="shared" si="59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6">
        <f t="shared" si="56"/>
        <v>114.40638297872341</v>
      </c>
      <c r="S737" s="8">
        <f t="shared" si="57"/>
        <v>234.80786026200875</v>
      </c>
      <c r="T737" t="s">
        <v>8322</v>
      </c>
      <c r="U737" t="s">
        <v>8323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tr">
        <f t="shared" si="55"/>
        <v>successful</v>
      </c>
      <c r="H738" t="s">
        <v>8224</v>
      </c>
      <c r="I738" t="s">
        <v>8246</v>
      </c>
      <c r="J738">
        <v>1385009940</v>
      </c>
      <c r="K738" s="13">
        <f t="shared" si="58"/>
        <v>41599.207638888889</v>
      </c>
      <c r="L738" s="15">
        <v>1383327440</v>
      </c>
      <c r="M738" s="13">
        <f t="shared" si="59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6">
        <f t="shared" si="56"/>
        <v>315.13888888888891</v>
      </c>
      <c r="S738" s="8">
        <f t="shared" si="57"/>
        <v>105.04629629629629</v>
      </c>
      <c r="T738" t="s">
        <v>8322</v>
      </c>
      <c r="U738" t="s">
        <v>8323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tr">
        <f t="shared" si="55"/>
        <v>successful</v>
      </c>
      <c r="H739" t="s">
        <v>8224</v>
      </c>
      <c r="I739" t="s">
        <v>8246</v>
      </c>
      <c r="J739">
        <v>1392408000</v>
      </c>
      <c r="K739" s="13">
        <f t="shared" si="58"/>
        <v>41684.833333333336</v>
      </c>
      <c r="L739" s="15">
        <v>1390890987</v>
      </c>
      <c r="M739" s="13">
        <f t="shared" si="59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6">
        <f t="shared" si="56"/>
        <v>122.39999999999999</v>
      </c>
      <c r="S739" s="8">
        <f t="shared" si="57"/>
        <v>56.666666666666664</v>
      </c>
      <c r="T739" t="s">
        <v>8322</v>
      </c>
      <c r="U739" t="s">
        <v>8323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tr">
        <f t="shared" si="55"/>
        <v>successful</v>
      </c>
      <c r="H740" t="s">
        <v>8224</v>
      </c>
      <c r="I740" t="s">
        <v>8246</v>
      </c>
      <c r="J740">
        <v>1417409940</v>
      </c>
      <c r="K740" s="13">
        <f t="shared" si="58"/>
        <v>41974.207638888889</v>
      </c>
      <c r="L740" s="15">
        <v>1414765794</v>
      </c>
      <c r="M740" s="13">
        <f t="shared" si="59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6">
        <f t="shared" si="56"/>
        <v>106.73333333333332</v>
      </c>
      <c r="S740" s="8">
        <f t="shared" si="57"/>
        <v>39.048780487804876</v>
      </c>
      <c r="T740" t="s">
        <v>8322</v>
      </c>
      <c r="U740" t="s">
        <v>8323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tr">
        <f t="shared" si="55"/>
        <v>successful</v>
      </c>
      <c r="H741" t="s">
        <v>8224</v>
      </c>
      <c r="I741" t="s">
        <v>8246</v>
      </c>
      <c r="J741">
        <v>1407758629</v>
      </c>
      <c r="K741" s="13">
        <f t="shared" si="58"/>
        <v>41862.502650462964</v>
      </c>
      <c r="L741" s="15">
        <v>1404907429</v>
      </c>
      <c r="M741" s="13">
        <f t="shared" si="59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56"/>
        <v>158.33333333333331</v>
      </c>
      <c r="S741" s="8">
        <f t="shared" si="57"/>
        <v>68.345323741007192</v>
      </c>
      <c r="T741" t="s">
        <v>8322</v>
      </c>
      <c r="U741" t="s">
        <v>8323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tr">
        <f t="shared" si="55"/>
        <v>successful</v>
      </c>
      <c r="H742" t="s">
        <v>8224</v>
      </c>
      <c r="I742" t="s">
        <v>8246</v>
      </c>
      <c r="J742">
        <v>1434857482</v>
      </c>
      <c r="K742" s="13">
        <f t="shared" si="58"/>
        <v>42176.146782407406</v>
      </c>
      <c r="L742" s="15">
        <v>1433647882</v>
      </c>
      <c r="M742" s="13">
        <f t="shared" si="59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56"/>
        <v>107.4</v>
      </c>
      <c r="S742" s="8">
        <f t="shared" si="57"/>
        <v>169.57894736842104</v>
      </c>
      <c r="T742" t="s">
        <v>8322</v>
      </c>
      <c r="U742" t="s">
        <v>8323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tr">
        <f t="shared" si="55"/>
        <v>successful</v>
      </c>
      <c r="H743" t="s">
        <v>8224</v>
      </c>
      <c r="I743" t="s">
        <v>8246</v>
      </c>
      <c r="J743">
        <v>1370964806</v>
      </c>
      <c r="K743" s="13">
        <f t="shared" si="58"/>
        <v>41436.648217592592</v>
      </c>
      <c r="L743" s="15">
        <v>1367940806</v>
      </c>
      <c r="M743" s="13">
        <f t="shared" si="59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56"/>
        <v>102.25999999999999</v>
      </c>
      <c r="S743" s="8">
        <f t="shared" si="57"/>
        <v>141.42340425531913</v>
      </c>
      <c r="T743" t="s">
        <v>8322</v>
      </c>
      <c r="U743" t="s">
        <v>8323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tr">
        <f t="shared" si="55"/>
        <v>successful</v>
      </c>
      <c r="H744" t="s">
        <v>8224</v>
      </c>
      <c r="I744" t="s">
        <v>8246</v>
      </c>
      <c r="J744">
        <v>1395435712</v>
      </c>
      <c r="K744" s="13">
        <f t="shared" si="58"/>
        <v>41719.876296296294</v>
      </c>
      <c r="L744" s="15">
        <v>1392847312</v>
      </c>
      <c r="M744" s="13">
        <f t="shared" si="59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6">
        <f t="shared" si="56"/>
        <v>110.71428571428572</v>
      </c>
      <c r="S744" s="8">
        <f t="shared" si="57"/>
        <v>67.391304347826093</v>
      </c>
      <c r="T744" t="s">
        <v>8322</v>
      </c>
      <c r="U744" t="s">
        <v>8323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tr">
        <f t="shared" si="55"/>
        <v>successful</v>
      </c>
      <c r="H745" t="s">
        <v>8224</v>
      </c>
      <c r="I745" t="s">
        <v>8246</v>
      </c>
      <c r="J745">
        <v>1334610000</v>
      </c>
      <c r="K745" s="13">
        <f t="shared" si="58"/>
        <v>41015.875</v>
      </c>
      <c r="L745" s="15">
        <v>1332435685</v>
      </c>
      <c r="M745" s="13">
        <f t="shared" si="59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6">
        <f t="shared" si="56"/>
        <v>148</v>
      </c>
      <c r="S745" s="8">
        <f t="shared" si="57"/>
        <v>54.266666666666666</v>
      </c>
      <c r="T745" t="s">
        <v>8322</v>
      </c>
      <c r="U745" t="s">
        <v>8323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tr">
        <f t="shared" si="55"/>
        <v>successful</v>
      </c>
      <c r="H746" t="s">
        <v>8224</v>
      </c>
      <c r="I746" t="s">
        <v>8246</v>
      </c>
      <c r="J746">
        <v>1355439503</v>
      </c>
      <c r="K746" s="13">
        <f t="shared" si="58"/>
        <v>41256.95721064815</v>
      </c>
      <c r="L746" s="15">
        <v>1352847503</v>
      </c>
      <c r="M746" s="13">
        <f t="shared" si="59"/>
        <v>41226.95721064815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56"/>
        <v>102.32000000000001</v>
      </c>
      <c r="S746" s="8">
        <f t="shared" si="57"/>
        <v>82.516129032258064</v>
      </c>
      <c r="T746" t="s">
        <v>8322</v>
      </c>
      <c r="U746" t="s">
        <v>8323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tr">
        <f t="shared" si="55"/>
        <v>successful</v>
      </c>
      <c r="H747" t="s">
        <v>8224</v>
      </c>
      <c r="I747" t="s">
        <v>8246</v>
      </c>
      <c r="J747">
        <v>1367588645</v>
      </c>
      <c r="K747" s="13">
        <f t="shared" si="58"/>
        <v>41397.572280092594</v>
      </c>
      <c r="L747" s="15">
        <v>1364996645</v>
      </c>
      <c r="M747" s="13">
        <f t="shared" si="59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56"/>
        <v>179.09909909909908</v>
      </c>
      <c r="S747" s="8">
        <f t="shared" si="57"/>
        <v>53.729729729729726</v>
      </c>
      <c r="T747" t="s">
        <v>8322</v>
      </c>
      <c r="U747" t="s">
        <v>8323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tr">
        <f t="shared" si="55"/>
        <v>successful</v>
      </c>
      <c r="H748" t="s">
        <v>8224</v>
      </c>
      <c r="I748" t="s">
        <v>8246</v>
      </c>
      <c r="J748">
        <v>1348372740</v>
      </c>
      <c r="K748" s="13">
        <f t="shared" si="58"/>
        <v>41175.165972222225</v>
      </c>
      <c r="L748" s="15">
        <v>1346806909</v>
      </c>
      <c r="M748" s="13">
        <f t="shared" si="59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6">
        <f t="shared" si="56"/>
        <v>111.08135252761969</v>
      </c>
      <c r="S748" s="8">
        <f t="shared" si="57"/>
        <v>34.206185567010309</v>
      </c>
      <c r="T748" t="s">
        <v>8322</v>
      </c>
      <c r="U748" t="s">
        <v>8323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tr">
        <f t="shared" si="55"/>
        <v>successful</v>
      </c>
      <c r="H749" t="s">
        <v>8233</v>
      </c>
      <c r="I749" t="s">
        <v>8249</v>
      </c>
      <c r="J749">
        <v>1421319240</v>
      </c>
      <c r="K749" s="13">
        <f t="shared" si="58"/>
        <v>42019.454166666663</v>
      </c>
      <c r="L749" s="15">
        <v>1418649019</v>
      </c>
      <c r="M749" s="13">
        <f t="shared" si="59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6">
        <f t="shared" si="56"/>
        <v>100.04285714285714</v>
      </c>
      <c r="S749" s="8">
        <f t="shared" si="57"/>
        <v>127.32727272727273</v>
      </c>
      <c r="T749" t="s">
        <v>8322</v>
      </c>
      <c r="U749" t="s">
        <v>8323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tr">
        <f t="shared" si="55"/>
        <v>successful</v>
      </c>
      <c r="H750" t="s">
        <v>8224</v>
      </c>
      <c r="I750" t="s">
        <v>8246</v>
      </c>
      <c r="J750">
        <v>1407701966</v>
      </c>
      <c r="K750" s="13">
        <f t="shared" si="58"/>
        <v>41861.846828703703</v>
      </c>
      <c r="L750" s="15">
        <v>1405109966</v>
      </c>
      <c r="M750" s="13">
        <f t="shared" si="59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56"/>
        <v>100.25</v>
      </c>
      <c r="S750" s="8">
        <f t="shared" si="57"/>
        <v>45.56818181818182</v>
      </c>
      <c r="T750" t="s">
        <v>8322</v>
      </c>
      <c r="U750" t="s">
        <v>8323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tr">
        <f t="shared" si="55"/>
        <v>successful</v>
      </c>
      <c r="H751" t="s">
        <v>8224</v>
      </c>
      <c r="I751" t="s">
        <v>8246</v>
      </c>
      <c r="J751">
        <v>1485642930</v>
      </c>
      <c r="K751" s="13">
        <f t="shared" si="58"/>
        <v>42763.94131944445</v>
      </c>
      <c r="L751" s="15">
        <v>1483050930</v>
      </c>
      <c r="M751" s="13">
        <f t="shared" si="59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56"/>
        <v>105.56</v>
      </c>
      <c r="S751" s="8">
        <f t="shared" si="57"/>
        <v>95.963636363636368</v>
      </c>
      <c r="T751" t="s">
        <v>8322</v>
      </c>
      <c r="U751" t="s">
        <v>8323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tr">
        <f t="shared" si="55"/>
        <v>successful</v>
      </c>
      <c r="H752" t="s">
        <v>8224</v>
      </c>
      <c r="I752" t="s">
        <v>8246</v>
      </c>
      <c r="J752">
        <v>1361739872</v>
      </c>
      <c r="K752" s="13">
        <f t="shared" si="58"/>
        <v>41329.878148148149</v>
      </c>
      <c r="L752" s="15">
        <v>1359147872</v>
      </c>
      <c r="M752" s="13">
        <f t="shared" si="59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56"/>
        <v>102.58775877587757</v>
      </c>
      <c r="S752" s="8">
        <f t="shared" si="57"/>
        <v>77.271186440677965</v>
      </c>
      <c r="T752" t="s">
        <v>8322</v>
      </c>
      <c r="U752" t="s">
        <v>8323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tr">
        <f t="shared" si="55"/>
        <v>successful</v>
      </c>
      <c r="H753" t="s">
        <v>8224</v>
      </c>
      <c r="I753" t="s">
        <v>8246</v>
      </c>
      <c r="J753">
        <v>1312470475</v>
      </c>
      <c r="K753" s="13">
        <f t="shared" si="58"/>
        <v>40759.630497685182</v>
      </c>
      <c r="L753" s="15">
        <v>1308496075</v>
      </c>
      <c r="M753" s="13">
        <f t="shared" si="59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56"/>
        <v>118.5</v>
      </c>
      <c r="S753" s="8">
        <f t="shared" si="57"/>
        <v>57.338709677419352</v>
      </c>
      <c r="T753" t="s">
        <v>8322</v>
      </c>
      <c r="U753" t="s">
        <v>8323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tr">
        <f t="shared" si="55"/>
        <v>successful</v>
      </c>
      <c r="H754" t="s">
        <v>8226</v>
      </c>
      <c r="I754" t="s">
        <v>8248</v>
      </c>
      <c r="J754">
        <v>1476615600</v>
      </c>
      <c r="K754" s="13">
        <f t="shared" si="58"/>
        <v>42659.458333333328</v>
      </c>
      <c r="L754" s="15">
        <v>1474884417</v>
      </c>
      <c r="M754" s="13">
        <f t="shared" si="59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6">
        <f t="shared" si="56"/>
        <v>111.7</v>
      </c>
      <c r="S754" s="8">
        <f t="shared" si="57"/>
        <v>53.19047619047619</v>
      </c>
      <c r="T754" t="s">
        <v>8322</v>
      </c>
      <c r="U754" t="s">
        <v>8323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tr">
        <f t="shared" si="55"/>
        <v>successful</v>
      </c>
      <c r="H755" t="s">
        <v>8224</v>
      </c>
      <c r="I755" t="s">
        <v>8246</v>
      </c>
      <c r="J755">
        <v>1423922991</v>
      </c>
      <c r="K755" s="13">
        <f t="shared" si="58"/>
        <v>42049.590173611112</v>
      </c>
      <c r="L755" s="15">
        <v>1421330991</v>
      </c>
      <c r="M755" s="13">
        <f t="shared" si="59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56"/>
        <v>128</v>
      </c>
      <c r="S755" s="8">
        <f t="shared" si="57"/>
        <v>492.30769230769232</v>
      </c>
      <c r="T755" t="s">
        <v>8322</v>
      </c>
      <c r="U755" t="s">
        <v>8323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tr">
        <f t="shared" si="55"/>
        <v>successful</v>
      </c>
      <c r="H756" t="s">
        <v>8224</v>
      </c>
      <c r="I756" t="s">
        <v>8246</v>
      </c>
      <c r="J756">
        <v>1357408721</v>
      </c>
      <c r="K756" s="13">
        <f t="shared" si="58"/>
        <v>41279.749085648145</v>
      </c>
      <c r="L756" s="15">
        <v>1354816721</v>
      </c>
      <c r="M756" s="13">
        <f t="shared" si="59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56"/>
        <v>103.75000000000001</v>
      </c>
      <c r="S756" s="8">
        <f t="shared" si="57"/>
        <v>42.346938775510203</v>
      </c>
      <c r="T756" t="s">
        <v>8322</v>
      </c>
      <c r="U756" t="s">
        <v>8323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tr">
        <f t="shared" si="55"/>
        <v>successful</v>
      </c>
      <c r="H757" t="s">
        <v>8224</v>
      </c>
      <c r="I757" t="s">
        <v>8246</v>
      </c>
      <c r="J757">
        <v>1369010460</v>
      </c>
      <c r="K757" s="13">
        <f t="shared" si="58"/>
        <v>41414.02847222222</v>
      </c>
      <c r="L757" s="15">
        <v>1366381877</v>
      </c>
      <c r="M757" s="13">
        <f t="shared" si="59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6">
        <f t="shared" si="56"/>
        <v>101.9076</v>
      </c>
      <c r="S757" s="8">
        <f t="shared" si="57"/>
        <v>37.466029411764708</v>
      </c>
      <c r="T757" t="s">
        <v>8322</v>
      </c>
      <c r="U757" t="s">
        <v>8323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tr">
        <f t="shared" si="55"/>
        <v>successful</v>
      </c>
      <c r="H758" t="s">
        <v>8224</v>
      </c>
      <c r="I758" t="s">
        <v>8246</v>
      </c>
      <c r="J758">
        <v>1303147459</v>
      </c>
      <c r="K758" s="13">
        <f t="shared" si="58"/>
        <v>40651.725219907406</v>
      </c>
      <c r="L758" s="15">
        <v>1297880659</v>
      </c>
      <c r="M758" s="13">
        <f t="shared" si="59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6">
        <f t="shared" si="56"/>
        <v>117.71428571428571</v>
      </c>
      <c r="S758" s="8">
        <f t="shared" si="57"/>
        <v>37.454545454545453</v>
      </c>
      <c r="T758" t="s">
        <v>8322</v>
      </c>
      <c r="U758" t="s">
        <v>8323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tr">
        <f t="shared" si="55"/>
        <v>successful</v>
      </c>
      <c r="H759" t="s">
        <v>8224</v>
      </c>
      <c r="I759" t="s">
        <v>8246</v>
      </c>
      <c r="J759">
        <v>1354756714</v>
      </c>
      <c r="K759" s="13">
        <f t="shared" si="58"/>
        <v>41249.054560185185</v>
      </c>
      <c r="L759" s="15">
        <v>1353547114</v>
      </c>
      <c r="M759" s="13">
        <f t="shared" si="59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56"/>
        <v>238</v>
      </c>
      <c r="S759" s="8">
        <f t="shared" si="57"/>
        <v>33.055555555555557</v>
      </c>
      <c r="T759" t="s">
        <v>8322</v>
      </c>
      <c r="U759" t="s">
        <v>8323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tr">
        <f t="shared" si="55"/>
        <v>successful</v>
      </c>
      <c r="H760" t="s">
        <v>8224</v>
      </c>
      <c r="I760" t="s">
        <v>8246</v>
      </c>
      <c r="J760">
        <v>1286568268</v>
      </c>
      <c r="K760" s="13">
        <f t="shared" si="58"/>
        <v>40459.836435185185</v>
      </c>
      <c r="L760" s="15">
        <v>1283976268</v>
      </c>
      <c r="M760" s="13">
        <f t="shared" si="59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56"/>
        <v>102</v>
      </c>
      <c r="S760" s="8">
        <f t="shared" si="57"/>
        <v>134.21052631578948</v>
      </c>
      <c r="T760" t="s">
        <v>8322</v>
      </c>
      <c r="U760" t="s">
        <v>8323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tr">
        <f t="shared" si="55"/>
        <v>successful</v>
      </c>
      <c r="H761" t="s">
        <v>8225</v>
      </c>
      <c r="I761" t="s">
        <v>8247</v>
      </c>
      <c r="J761">
        <v>1404892539</v>
      </c>
      <c r="K761" s="13">
        <f t="shared" si="58"/>
        <v>41829.330312500002</v>
      </c>
      <c r="L761" s="15">
        <v>1401436539</v>
      </c>
      <c r="M761" s="13">
        <f t="shared" si="59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56"/>
        <v>101.92000000000002</v>
      </c>
      <c r="S761" s="8">
        <f t="shared" si="57"/>
        <v>51.474747474747474</v>
      </c>
      <c r="T761" t="s">
        <v>8322</v>
      </c>
      <c r="U761" t="s">
        <v>8323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tr">
        <f t="shared" si="55"/>
        <v>failed</v>
      </c>
      <c r="H762" t="s">
        <v>8224</v>
      </c>
      <c r="I762" t="s">
        <v>8246</v>
      </c>
      <c r="J762">
        <v>1480188013</v>
      </c>
      <c r="K762" s="13">
        <f t="shared" si="58"/>
        <v>42700.805706018517</v>
      </c>
      <c r="L762" s="15">
        <v>1477592413</v>
      </c>
      <c r="M762" s="13">
        <f t="shared" si="59"/>
        <v>42670.764039351852</v>
      </c>
      <c r="N762" t="b">
        <v>0</v>
      </c>
      <c r="O762">
        <v>0</v>
      </c>
      <c r="P762" t="b">
        <v>0</v>
      </c>
      <c r="Q762" t="s">
        <v>8275</v>
      </c>
      <c r="R762" s="6">
        <f t="shared" si="56"/>
        <v>0</v>
      </c>
      <c r="S762" s="8" t="e">
        <f t="shared" si="57"/>
        <v>#DIV/0!</v>
      </c>
      <c r="T762" t="s">
        <v>8322</v>
      </c>
      <c r="U762" t="s">
        <v>8324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tr">
        <f t="shared" si="55"/>
        <v>failed</v>
      </c>
      <c r="H763" t="s">
        <v>8224</v>
      </c>
      <c r="I763" t="s">
        <v>8246</v>
      </c>
      <c r="J763">
        <v>1391364126</v>
      </c>
      <c r="K763" s="13">
        <f t="shared" si="58"/>
        <v>41672.751458333332</v>
      </c>
      <c r="L763" s="15">
        <v>1388772126</v>
      </c>
      <c r="M763" s="13">
        <f t="shared" si="59"/>
        <v>41642.751458333332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56"/>
        <v>4.7</v>
      </c>
      <c r="S763" s="8">
        <f t="shared" si="57"/>
        <v>39.166666666666664</v>
      </c>
      <c r="T763" t="s">
        <v>8322</v>
      </c>
      <c r="U763" t="s">
        <v>8324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tr">
        <f t="shared" si="55"/>
        <v>failed</v>
      </c>
      <c r="H764" t="s">
        <v>8238</v>
      </c>
      <c r="I764" t="s">
        <v>8256</v>
      </c>
      <c r="J764">
        <v>1480831200</v>
      </c>
      <c r="K764" s="13">
        <f t="shared" si="58"/>
        <v>42708.25</v>
      </c>
      <c r="L764" s="15">
        <v>1479328570</v>
      </c>
      <c r="M764" s="13">
        <f t="shared" si="59"/>
        <v>42690.858449074076</v>
      </c>
      <c r="N764" t="b">
        <v>0</v>
      </c>
      <c r="O764">
        <v>0</v>
      </c>
      <c r="P764" t="b">
        <v>0</v>
      </c>
      <c r="Q764" t="s">
        <v>8275</v>
      </c>
      <c r="R764" s="6">
        <f t="shared" si="56"/>
        <v>0</v>
      </c>
      <c r="S764" s="8" t="e">
        <f t="shared" si="57"/>
        <v>#DIV/0!</v>
      </c>
      <c r="T764" t="s">
        <v>8322</v>
      </c>
      <c r="U764" t="s">
        <v>8324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tr">
        <f t="shared" si="55"/>
        <v>failed</v>
      </c>
      <c r="H765" t="s">
        <v>8225</v>
      </c>
      <c r="I765" t="s">
        <v>8247</v>
      </c>
      <c r="J765">
        <v>1376563408</v>
      </c>
      <c r="K765" s="13">
        <f t="shared" si="58"/>
        <v>41501.446851851848</v>
      </c>
      <c r="L765" s="15">
        <v>1373971408</v>
      </c>
      <c r="M765" s="13">
        <f t="shared" si="59"/>
        <v>41471.446851851848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56"/>
        <v>0.11655011655011654</v>
      </c>
      <c r="S765" s="8">
        <f t="shared" si="57"/>
        <v>5</v>
      </c>
      <c r="T765" t="s">
        <v>8322</v>
      </c>
      <c r="U765" t="s">
        <v>8324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tr">
        <f t="shared" si="55"/>
        <v>failed</v>
      </c>
      <c r="H766" t="s">
        <v>8224</v>
      </c>
      <c r="I766" t="s">
        <v>8246</v>
      </c>
      <c r="J766">
        <v>1441858161</v>
      </c>
      <c r="K766" s="13">
        <f t="shared" si="58"/>
        <v>42257.173159722224</v>
      </c>
      <c r="L766" s="15">
        <v>1439266161</v>
      </c>
      <c r="M766" s="13">
        <f t="shared" si="59"/>
        <v>42227.173159722224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56"/>
        <v>0</v>
      </c>
      <c r="S766" s="8" t="e">
        <f t="shared" si="57"/>
        <v>#DIV/0!</v>
      </c>
      <c r="T766" t="s">
        <v>8322</v>
      </c>
      <c r="U766" t="s">
        <v>8324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tr">
        <f t="shared" si="55"/>
        <v>failed</v>
      </c>
      <c r="H767" t="s">
        <v>8224</v>
      </c>
      <c r="I767" t="s">
        <v>8246</v>
      </c>
      <c r="J767">
        <v>1413723684</v>
      </c>
      <c r="K767" s="13">
        <f t="shared" si="58"/>
        <v>41931.542638888888</v>
      </c>
      <c r="L767" s="15">
        <v>1411131684</v>
      </c>
      <c r="M767" s="13">
        <f t="shared" si="59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56"/>
        <v>36.014285714285712</v>
      </c>
      <c r="S767" s="8">
        <f t="shared" si="57"/>
        <v>57.295454545454547</v>
      </c>
      <c r="T767" t="s">
        <v>8322</v>
      </c>
      <c r="U767" t="s">
        <v>8324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tr">
        <f t="shared" si="55"/>
        <v>failed</v>
      </c>
      <c r="H768" t="s">
        <v>8229</v>
      </c>
      <c r="I768" t="s">
        <v>8251</v>
      </c>
      <c r="J768">
        <v>1424112483</v>
      </c>
      <c r="K768" s="13">
        <f t="shared" si="58"/>
        <v>42051.783368055556</v>
      </c>
      <c r="L768" s="15">
        <v>1421520483</v>
      </c>
      <c r="M768" s="13">
        <f t="shared" si="59"/>
        <v>42021.783368055556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56"/>
        <v>0</v>
      </c>
      <c r="S768" s="8" t="e">
        <f t="shared" si="57"/>
        <v>#DIV/0!</v>
      </c>
      <c r="T768" t="s">
        <v>8322</v>
      </c>
      <c r="U768" t="s">
        <v>8324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tr">
        <f t="shared" si="55"/>
        <v>failed</v>
      </c>
      <c r="H769" t="s">
        <v>8224</v>
      </c>
      <c r="I769" t="s">
        <v>8246</v>
      </c>
      <c r="J769">
        <v>1432178810</v>
      </c>
      <c r="K769" s="13">
        <f t="shared" si="58"/>
        <v>42145.143634259264</v>
      </c>
      <c r="L769" s="15">
        <v>1429586810</v>
      </c>
      <c r="M769" s="13">
        <f t="shared" si="59"/>
        <v>42115.143634259264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56"/>
        <v>3.54</v>
      </c>
      <c r="S769" s="8">
        <f t="shared" si="57"/>
        <v>59</v>
      </c>
      <c r="T769" t="s">
        <v>8322</v>
      </c>
      <c r="U769" t="s">
        <v>8324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tr">
        <f t="shared" ref="G770:G833" si="60">F770</f>
        <v>failed</v>
      </c>
      <c r="H770" t="s">
        <v>8224</v>
      </c>
      <c r="I770" t="s">
        <v>8246</v>
      </c>
      <c r="J770">
        <v>1387169890</v>
      </c>
      <c r="K770" s="13">
        <f t="shared" si="58"/>
        <v>41624.207060185188</v>
      </c>
      <c r="L770" s="15">
        <v>1384577890</v>
      </c>
      <c r="M770" s="13">
        <f t="shared" si="59"/>
        <v>41594.207060185188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61">(E770/D770)*100</f>
        <v>0</v>
      </c>
      <c r="S770" s="8" t="e">
        <f t="shared" ref="S770:S833" si="62">E770/O770</f>
        <v>#DIV/0!</v>
      </c>
      <c r="T770" t="s">
        <v>8322</v>
      </c>
      <c r="U770" t="s">
        <v>8324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tr">
        <f t="shared" si="60"/>
        <v>failed</v>
      </c>
      <c r="H771" t="s">
        <v>8224</v>
      </c>
      <c r="I771" t="s">
        <v>8246</v>
      </c>
      <c r="J771">
        <v>1388102094</v>
      </c>
      <c r="K771" s="13">
        <f t="shared" ref="K771:K834" si="63">(((J771/60)/60)/24)+DATE(1970,1,1)</f>
        <v>41634.996458333335</v>
      </c>
      <c r="L771" s="15">
        <v>1385510094</v>
      </c>
      <c r="M771" s="13">
        <f t="shared" ref="M771:M834" si="64">(((L771/60)/60)/24)+DATE(1970,1,1)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61"/>
        <v>41.4</v>
      </c>
      <c r="S771" s="8">
        <f t="shared" si="62"/>
        <v>31.846153846153847</v>
      </c>
      <c r="T771" t="s">
        <v>8322</v>
      </c>
      <c r="U771" t="s">
        <v>8324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tr">
        <f t="shared" si="60"/>
        <v>failed</v>
      </c>
      <c r="H772" t="s">
        <v>8224</v>
      </c>
      <c r="I772" t="s">
        <v>8246</v>
      </c>
      <c r="J772">
        <v>1361750369</v>
      </c>
      <c r="K772" s="13">
        <f t="shared" si="63"/>
        <v>41329.999641203707</v>
      </c>
      <c r="L772" s="15">
        <v>1358294369</v>
      </c>
      <c r="M772" s="13">
        <f t="shared" si="64"/>
        <v>41289.999641203707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61"/>
        <v>0</v>
      </c>
      <c r="S772" s="8" t="e">
        <f t="shared" si="62"/>
        <v>#DIV/0!</v>
      </c>
      <c r="T772" t="s">
        <v>8322</v>
      </c>
      <c r="U772" t="s">
        <v>8324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tr">
        <f t="shared" si="60"/>
        <v>failed</v>
      </c>
      <c r="H773" t="s">
        <v>8224</v>
      </c>
      <c r="I773" t="s">
        <v>8246</v>
      </c>
      <c r="J773">
        <v>1454183202</v>
      </c>
      <c r="K773" s="13">
        <f t="shared" si="63"/>
        <v>42399.824097222227</v>
      </c>
      <c r="L773" s="15">
        <v>1449863202</v>
      </c>
      <c r="M773" s="13">
        <f t="shared" si="64"/>
        <v>42349.824097222227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61"/>
        <v>2.6315789473684209E-2</v>
      </c>
      <c r="S773" s="8">
        <f t="shared" si="62"/>
        <v>10</v>
      </c>
      <c r="T773" t="s">
        <v>8322</v>
      </c>
      <c r="U773" t="s">
        <v>8324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tr">
        <f t="shared" si="60"/>
        <v>failed</v>
      </c>
      <c r="H774" t="s">
        <v>8224</v>
      </c>
      <c r="I774" t="s">
        <v>8246</v>
      </c>
      <c r="J774">
        <v>1257047940</v>
      </c>
      <c r="K774" s="13">
        <f t="shared" si="63"/>
        <v>40118.165972222225</v>
      </c>
      <c r="L774" s="15">
        <v>1252718519</v>
      </c>
      <c r="M774" s="13">
        <f t="shared" si="64"/>
        <v>40068.056932870371</v>
      </c>
      <c r="N774" t="b">
        <v>0</v>
      </c>
      <c r="O774">
        <v>1</v>
      </c>
      <c r="P774" t="b">
        <v>0</v>
      </c>
      <c r="Q774" t="s">
        <v>8275</v>
      </c>
      <c r="R774" s="6">
        <f t="shared" si="61"/>
        <v>3.3333333333333335</v>
      </c>
      <c r="S774" s="8">
        <f t="shared" si="62"/>
        <v>50</v>
      </c>
      <c r="T774" t="s">
        <v>8322</v>
      </c>
      <c r="U774" t="s">
        <v>8324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tr">
        <f t="shared" si="60"/>
        <v>failed</v>
      </c>
      <c r="H775" t="s">
        <v>8225</v>
      </c>
      <c r="I775" t="s">
        <v>8247</v>
      </c>
      <c r="J775">
        <v>1431298860</v>
      </c>
      <c r="K775" s="13">
        <f t="shared" si="63"/>
        <v>42134.959027777775</v>
      </c>
      <c r="L775" s="15">
        <v>1428341985</v>
      </c>
      <c r="M775" s="13">
        <f t="shared" si="64"/>
        <v>42100.735937499994</v>
      </c>
      <c r="N775" t="b">
        <v>0</v>
      </c>
      <c r="O775">
        <v>2</v>
      </c>
      <c r="P775" t="b">
        <v>0</v>
      </c>
      <c r="Q775" t="s">
        <v>8275</v>
      </c>
      <c r="R775" s="6">
        <f t="shared" si="61"/>
        <v>0.85129023676509719</v>
      </c>
      <c r="S775" s="8">
        <f t="shared" si="62"/>
        <v>16</v>
      </c>
      <c r="T775" t="s">
        <v>8322</v>
      </c>
      <c r="U775" t="s">
        <v>8324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tr">
        <f t="shared" si="60"/>
        <v>failed</v>
      </c>
      <c r="H776" t="s">
        <v>8224</v>
      </c>
      <c r="I776" t="s">
        <v>8246</v>
      </c>
      <c r="J776">
        <v>1393181018</v>
      </c>
      <c r="K776" s="13">
        <f t="shared" si="63"/>
        <v>41693.780300925922</v>
      </c>
      <c r="L776" s="15">
        <v>1390589018</v>
      </c>
      <c r="M776" s="13">
        <f t="shared" si="64"/>
        <v>41663.780300925922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61"/>
        <v>70.199999999999989</v>
      </c>
      <c r="S776" s="8">
        <f t="shared" si="62"/>
        <v>39</v>
      </c>
      <c r="T776" t="s">
        <v>8322</v>
      </c>
      <c r="U776" t="s">
        <v>8324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tr">
        <f t="shared" si="60"/>
        <v>failed</v>
      </c>
      <c r="H777" t="s">
        <v>8224</v>
      </c>
      <c r="I777" t="s">
        <v>8246</v>
      </c>
      <c r="J777">
        <v>1323998795</v>
      </c>
      <c r="K777" s="13">
        <f t="shared" si="63"/>
        <v>40893.060127314813</v>
      </c>
      <c r="L777" s="15">
        <v>1321406795</v>
      </c>
      <c r="M777" s="13">
        <f t="shared" si="64"/>
        <v>40863.060127314813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61"/>
        <v>1.7000000000000002</v>
      </c>
      <c r="S777" s="8">
        <f t="shared" si="62"/>
        <v>34</v>
      </c>
      <c r="T777" t="s">
        <v>8322</v>
      </c>
      <c r="U777" t="s">
        <v>8324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tr">
        <f t="shared" si="60"/>
        <v>failed</v>
      </c>
      <c r="H778" t="s">
        <v>8224</v>
      </c>
      <c r="I778" t="s">
        <v>8246</v>
      </c>
      <c r="J778">
        <v>1444539600</v>
      </c>
      <c r="K778" s="13">
        <f t="shared" si="63"/>
        <v>42288.208333333328</v>
      </c>
      <c r="L778" s="15">
        <v>1441297645</v>
      </c>
      <c r="M778" s="13">
        <f t="shared" si="64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6">
        <f t="shared" si="61"/>
        <v>51.4</v>
      </c>
      <c r="S778" s="8">
        <f t="shared" si="62"/>
        <v>63.122807017543863</v>
      </c>
      <c r="T778" t="s">
        <v>8322</v>
      </c>
      <c r="U778" t="s">
        <v>8324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tr">
        <f t="shared" si="60"/>
        <v>failed</v>
      </c>
      <c r="H779" t="s">
        <v>8224</v>
      </c>
      <c r="I779" t="s">
        <v>8246</v>
      </c>
      <c r="J779">
        <v>1375313577</v>
      </c>
      <c r="K779" s="13">
        <f t="shared" si="63"/>
        <v>41486.981215277774</v>
      </c>
      <c r="L779" s="15">
        <v>1372721577</v>
      </c>
      <c r="M779" s="13">
        <f t="shared" si="64"/>
        <v>41456.981215277774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61"/>
        <v>0.70000000000000007</v>
      </c>
      <c r="S779" s="8">
        <f t="shared" si="62"/>
        <v>7</v>
      </c>
      <c r="T779" t="s">
        <v>8322</v>
      </c>
      <c r="U779" t="s">
        <v>8324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tr">
        <f t="shared" si="60"/>
        <v>failed</v>
      </c>
      <c r="H780" t="s">
        <v>8224</v>
      </c>
      <c r="I780" t="s">
        <v>8246</v>
      </c>
      <c r="J780">
        <v>1398876680</v>
      </c>
      <c r="K780" s="13">
        <f t="shared" si="63"/>
        <v>41759.702314814815</v>
      </c>
      <c r="L780" s="15">
        <v>1396284680</v>
      </c>
      <c r="M780" s="13">
        <f t="shared" si="64"/>
        <v>41729.702314814815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61"/>
        <v>0.4</v>
      </c>
      <c r="S780" s="8">
        <f t="shared" si="62"/>
        <v>2</v>
      </c>
      <c r="T780" t="s">
        <v>8322</v>
      </c>
      <c r="U780" t="s">
        <v>8324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tr">
        <f t="shared" si="60"/>
        <v>failed</v>
      </c>
      <c r="H781" t="s">
        <v>8224</v>
      </c>
      <c r="I781" t="s">
        <v>8246</v>
      </c>
      <c r="J781">
        <v>1287115200</v>
      </c>
      <c r="K781" s="13">
        <f t="shared" si="63"/>
        <v>40466.166666666664</v>
      </c>
      <c r="L781" s="15">
        <v>1284567905</v>
      </c>
      <c r="M781" s="13">
        <f t="shared" si="64"/>
        <v>40436.68408564815</v>
      </c>
      <c r="N781" t="b">
        <v>0</v>
      </c>
      <c r="O781">
        <v>6</v>
      </c>
      <c r="P781" t="b">
        <v>0</v>
      </c>
      <c r="Q781" t="s">
        <v>8275</v>
      </c>
      <c r="R781" s="6">
        <f t="shared" si="61"/>
        <v>2.666666666666667</v>
      </c>
      <c r="S781" s="8">
        <f t="shared" si="62"/>
        <v>66.666666666666671</v>
      </c>
      <c r="T781" t="s">
        <v>8322</v>
      </c>
      <c r="U781" t="s">
        <v>8324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tr">
        <f t="shared" si="60"/>
        <v>successful</v>
      </c>
      <c r="H782" t="s">
        <v>8224</v>
      </c>
      <c r="I782" t="s">
        <v>8246</v>
      </c>
      <c r="J782">
        <v>1304439025</v>
      </c>
      <c r="K782" s="13">
        <f t="shared" si="63"/>
        <v>40666.673900462964</v>
      </c>
      <c r="L782" s="15">
        <v>1301847025</v>
      </c>
      <c r="M782" s="13">
        <f t="shared" si="64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61"/>
        <v>104</v>
      </c>
      <c r="S782" s="8">
        <f t="shared" si="62"/>
        <v>38.518518518518519</v>
      </c>
      <c r="T782" t="s">
        <v>8325</v>
      </c>
      <c r="U782" t="s">
        <v>8326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tr">
        <f t="shared" si="60"/>
        <v>successful</v>
      </c>
      <c r="H783" t="s">
        <v>8224</v>
      </c>
      <c r="I783" t="s">
        <v>8246</v>
      </c>
      <c r="J783">
        <v>1370649674</v>
      </c>
      <c r="K783" s="13">
        <f t="shared" si="63"/>
        <v>41433.000856481485</v>
      </c>
      <c r="L783" s="15">
        <v>1368057674</v>
      </c>
      <c r="M783" s="13">
        <f t="shared" si="64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61"/>
        <v>133.15375</v>
      </c>
      <c r="S783" s="8">
        <f t="shared" si="62"/>
        <v>42.609200000000001</v>
      </c>
      <c r="T783" t="s">
        <v>8325</v>
      </c>
      <c r="U783" t="s">
        <v>8326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tr">
        <f t="shared" si="60"/>
        <v>successful</v>
      </c>
      <c r="H784" t="s">
        <v>8224</v>
      </c>
      <c r="I784" t="s">
        <v>8246</v>
      </c>
      <c r="J784">
        <v>1345918302</v>
      </c>
      <c r="K784" s="13">
        <f t="shared" si="63"/>
        <v>41146.758125</v>
      </c>
      <c r="L784" s="15">
        <v>1343326302</v>
      </c>
      <c r="M784" s="13">
        <f t="shared" si="64"/>
        <v>41116.758125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61"/>
        <v>100</v>
      </c>
      <c r="S784" s="8">
        <f t="shared" si="62"/>
        <v>50</v>
      </c>
      <c r="T784" t="s">
        <v>8325</v>
      </c>
      <c r="U784" t="s">
        <v>8326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tr">
        <f t="shared" si="60"/>
        <v>successful</v>
      </c>
      <c r="H785" t="s">
        <v>8224</v>
      </c>
      <c r="I785" t="s">
        <v>8246</v>
      </c>
      <c r="J785">
        <v>1335564000</v>
      </c>
      <c r="K785" s="13">
        <f t="shared" si="63"/>
        <v>41026.916666666664</v>
      </c>
      <c r="L785" s="15">
        <v>1332182049</v>
      </c>
      <c r="M785" s="13">
        <f t="shared" si="64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6">
        <f t="shared" si="61"/>
        <v>148.13333333333333</v>
      </c>
      <c r="S785" s="8">
        <f t="shared" si="62"/>
        <v>63.485714285714288</v>
      </c>
      <c r="T785" t="s">
        <v>8325</v>
      </c>
      <c r="U785" t="s">
        <v>8326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tr">
        <f t="shared" si="60"/>
        <v>successful</v>
      </c>
      <c r="H786" t="s">
        <v>8224</v>
      </c>
      <c r="I786" t="s">
        <v>8246</v>
      </c>
      <c r="J786">
        <v>1395023719</v>
      </c>
      <c r="K786" s="13">
        <f t="shared" si="63"/>
        <v>41715.107858796298</v>
      </c>
      <c r="L786" s="15">
        <v>1391571319</v>
      </c>
      <c r="M786" s="13">
        <f t="shared" si="64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6">
        <f t="shared" si="61"/>
        <v>102.49999999999999</v>
      </c>
      <c r="S786" s="8">
        <f t="shared" si="62"/>
        <v>102.5</v>
      </c>
      <c r="T786" t="s">
        <v>8325</v>
      </c>
      <c r="U786" t="s">
        <v>8326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tr">
        <f t="shared" si="60"/>
        <v>successful</v>
      </c>
      <c r="H787" t="s">
        <v>8224</v>
      </c>
      <c r="I787" t="s">
        <v>8246</v>
      </c>
      <c r="J787">
        <v>1362060915</v>
      </c>
      <c r="K787" s="13">
        <f t="shared" si="63"/>
        <v>41333.593923611108</v>
      </c>
      <c r="L787" s="15">
        <v>1359468915</v>
      </c>
      <c r="M787" s="13">
        <f t="shared" si="64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61"/>
        <v>180.62799999999999</v>
      </c>
      <c r="S787" s="8">
        <f t="shared" si="62"/>
        <v>31.142758620689655</v>
      </c>
      <c r="T787" t="s">
        <v>8325</v>
      </c>
      <c r="U787" t="s">
        <v>8326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tr">
        <f t="shared" si="60"/>
        <v>successful</v>
      </c>
      <c r="H788" t="s">
        <v>8224</v>
      </c>
      <c r="I788" t="s">
        <v>8246</v>
      </c>
      <c r="J788">
        <v>1336751220</v>
      </c>
      <c r="K788" s="13">
        <f t="shared" si="63"/>
        <v>41040.657638888886</v>
      </c>
      <c r="L788" s="15">
        <v>1331774434</v>
      </c>
      <c r="M788" s="13">
        <f t="shared" si="64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6">
        <f t="shared" si="61"/>
        <v>142.79999999999998</v>
      </c>
      <c r="S788" s="8">
        <f t="shared" si="62"/>
        <v>162.27272727272728</v>
      </c>
      <c r="T788" t="s">
        <v>8325</v>
      </c>
      <c r="U788" t="s">
        <v>8326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tr">
        <f t="shared" si="60"/>
        <v>successful</v>
      </c>
      <c r="H789" t="s">
        <v>8224</v>
      </c>
      <c r="I789" t="s">
        <v>8246</v>
      </c>
      <c r="J789">
        <v>1383318226</v>
      </c>
      <c r="K789" s="13">
        <f t="shared" si="63"/>
        <v>41579.627615740741</v>
      </c>
      <c r="L789" s="15">
        <v>1380726226</v>
      </c>
      <c r="M789" s="13">
        <f t="shared" si="64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61"/>
        <v>114.16666666666666</v>
      </c>
      <c r="S789" s="8">
        <f t="shared" si="62"/>
        <v>80.588235294117652</v>
      </c>
      <c r="T789" t="s">
        <v>8325</v>
      </c>
      <c r="U789" t="s">
        <v>8326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tr">
        <f t="shared" si="60"/>
        <v>successful</v>
      </c>
      <c r="H790" t="s">
        <v>8224</v>
      </c>
      <c r="I790" t="s">
        <v>8246</v>
      </c>
      <c r="J790">
        <v>1341633540</v>
      </c>
      <c r="K790" s="13">
        <f t="shared" si="63"/>
        <v>41097.165972222225</v>
      </c>
      <c r="L790" s="15">
        <v>1338336588</v>
      </c>
      <c r="M790" s="13">
        <f t="shared" si="64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6">
        <f t="shared" si="61"/>
        <v>203.505</v>
      </c>
      <c r="S790" s="8">
        <f t="shared" si="62"/>
        <v>59.85441176470588</v>
      </c>
      <c r="T790" t="s">
        <v>8325</v>
      </c>
      <c r="U790" t="s">
        <v>8326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tr">
        <f t="shared" si="60"/>
        <v>successful</v>
      </c>
      <c r="H791" t="s">
        <v>8224</v>
      </c>
      <c r="I791" t="s">
        <v>8246</v>
      </c>
      <c r="J791">
        <v>1358755140</v>
      </c>
      <c r="K791" s="13">
        <f t="shared" si="63"/>
        <v>41295.332638888889</v>
      </c>
      <c r="L791" s="15">
        <v>1357187280</v>
      </c>
      <c r="M791" s="13">
        <f t="shared" si="64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6">
        <f t="shared" si="61"/>
        <v>109.41176470588236</v>
      </c>
      <c r="S791" s="8">
        <f t="shared" si="62"/>
        <v>132.85714285714286</v>
      </c>
      <c r="T791" t="s">
        <v>8325</v>
      </c>
      <c r="U791" t="s">
        <v>8326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tr">
        <f t="shared" si="60"/>
        <v>successful</v>
      </c>
      <c r="H792" t="s">
        <v>8224</v>
      </c>
      <c r="I792" t="s">
        <v>8246</v>
      </c>
      <c r="J792">
        <v>1359680939</v>
      </c>
      <c r="K792" s="13">
        <f t="shared" si="63"/>
        <v>41306.047905092593</v>
      </c>
      <c r="L792" s="15">
        <v>1357088939</v>
      </c>
      <c r="M792" s="13">
        <f t="shared" si="64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61"/>
        <v>144.37459999999999</v>
      </c>
      <c r="S792" s="8">
        <f t="shared" si="62"/>
        <v>92.547820512820508</v>
      </c>
      <c r="T792" t="s">
        <v>8325</v>
      </c>
      <c r="U792" t="s">
        <v>8326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tr">
        <f t="shared" si="60"/>
        <v>successful</v>
      </c>
      <c r="H793" t="s">
        <v>8224</v>
      </c>
      <c r="I793" t="s">
        <v>8246</v>
      </c>
      <c r="J793">
        <v>1384322340</v>
      </c>
      <c r="K793" s="13">
        <f t="shared" si="63"/>
        <v>41591.249305555553</v>
      </c>
      <c r="L793" s="15">
        <v>1381430646</v>
      </c>
      <c r="M793" s="13">
        <f t="shared" si="64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6">
        <f t="shared" si="61"/>
        <v>103.86666666666666</v>
      </c>
      <c r="S793" s="8">
        <f t="shared" si="62"/>
        <v>60.859375</v>
      </c>
      <c r="T793" t="s">
        <v>8325</v>
      </c>
      <c r="U793" t="s">
        <v>8326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tr">
        <f t="shared" si="60"/>
        <v>successful</v>
      </c>
      <c r="H794" t="s">
        <v>8224</v>
      </c>
      <c r="I794" t="s">
        <v>8246</v>
      </c>
      <c r="J794">
        <v>1383861483</v>
      </c>
      <c r="K794" s="13">
        <f t="shared" si="63"/>
        <v>41585.915312500001</v>
      </c>
      <c r="L794" s="15">
        <v>1381265883</v>
      </c>
      <c r="M794" s="13">
        <f t="shared" si="64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6">
        <f t="shared" si="61"/>
        <v>100.44440000000002</v>
      </c>
      <c r="S794" s="8">
        <f t="shared" si="62"/>
        <v>41.851833333333339</v>
      </c>
      <c r="T794" t="s">
        <v>8325</v>
      </c>
      <c r="U794" t="s">
        <v>8326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tr">
        <f t="shared" si="60"/>
        <v>successful</v>
      </c>
      <c r="H795" t="s">
        <v>8224</v>
      </c>
      <c r="I795" t="s">
        <v>8246</v>
      </c>
      <c r="J795">
        <v>1372827540</v>
      </c>
      <c r="K795" s="13">
        <f t="shared" si="63"/>
        <v>41458.207638888889</v>
      </c>
      <c r="L795" s="15">
        <v>1371491244</v>
      </c>
      <c r="M795" s="13">
        <f t="shared" si="64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6">
        <f t="shared" si="61"/>
        <v>102.77927272727271</v>
      </c>
      <c r="S795" s="8">
        <f t="shared" si="62"/>
        <v>88.325937499999995</v>
      </c>
      <c r="T795" t="s">
        <v>8325</v>
      </c>
      <c r="U795" t="s">
        <v>8326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tr">
        <f t="shared" si="60"/>
        <v>successful</v>
      </c>
      <c r="H796" t="s">
        <v>8224</v>
      </c>
      <c r="I796" t="s">
        <v>8246</v>
      </c>
      <c r="J796">
        <v>1315242360</v>
      </c>
      <c r="K796" s="13">
        <f t="shared" si="63"/>
        <v>40791.712500000001</v>
      </c>
      <c r="L796" s="15">
        <v>1310438737</v>
      </c>
      <c r="M796" s="13">
        <f t="shared" si="64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6">
        <f t="shared" si="61"/>
        <v>105.31250000000001</v>
      </c>
      <c r="S796" s="8">
        <f t="shared" si="62"/>
        <v>158.96226415094338</v>
      </c>
      <c r="T796" t="s">
        <v>8325</v>
      </c>
      <c r="U796" t="s">
        <v>8326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tr">
        <f t="shared" si="60"/>
        <v>successful</v>
      </c>
      <c r="H797" t="s">
        <v>8224</v>
      </c>
      <c r="I797" t="s">
        <v>8246</v>
      </c>
      <c r="J797">
        <v>1333774740</v>
      </c>
      <c r="K797" s="13">
        <f t="shared" si="63"/>
        <v>41006.207638888889</v>
      </c>
      <c r="L797" s="15">
        <v>1330094566</v>
      </c>
      <c r="M797" s="13">
        <f t="shared" si="64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6">
        <f t="shared" si="61"/>
        <v>111.78571428571429</v>
      </c>
      <c r="S797" s="8">
        <f t="shared" si="62"/>
        <v>85.054347826086953</v>
      </c>
      <c r="T797" t="s">
        <v>8325</v>
      </c>
      <c r="U797" t="s">
        <v>8326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tr">
        <f t="shared" si="60"/>
        <v>successful</v>
      </c>
      <c r="H798" t="s">
        <v>8224</v>
      </c>
      <c r="I798" t="s">
        <v>8246</v>
      </c>
      <c r="J798">
        <v>1379279400</v>
      </c>
      <c r="K798" s="13">
        <f t="shared" si="63"/>
        <v>41532.881944444445</v>
      </c>
      <c r="L798" s="15">
        <v>1376687485</v>
      </c>
      <c r="M798" s="13">
        <f t="shared" si="64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6">
        <f t="shared" si="61"/>
        <v>101.35000000000001</v>
      </c>
      <c r="S798" s="8">
        <f t="shared" si="62"/>
        <v>112.61111111111111</v>
      </c>
      <c r="T798" t="s">
        <v>8325</v>
      </c>
      <c r="U798" t="s">
        <v>8326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tr">
        <f t="shared" si="60"/>
        <v>successful</v>
      </c>
      <c r="H799" t="s">
        <v>8224</v>
      </c>
      <c r="I799" t="s">
        <v>8246</v>
      </c>
      <c r="J799">
        <v>1335672000</v>
      </c>
      <c r="K799" s="13">
        <f t="shared" si="63"/>
        <v>41028.166666666664</v>
      </c>
      <c r="L799" s="15">
        <v>1332978688</v>
      </c>
      <c r="M799" s="13">
        <f t="shared" si="64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6">
        <f t="shared" si="61"/>
        <v>107.53333333333333</v>
      </c>
      <c r="S799" s="8">
        <f t="shared" si="62"/>
        <v>45.436619718309856</v>
      </c>
      <c r="T799" t="s">
        <v>8325</v>
      </c>
      <c r="U799" t="s">
        <v>8326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tr">
        <f t="shared" si="60"/>
        <v>successful</v>
      </c>
      <c r="H800" t="s">
        <v>8224</v>
      </c>
      <c r="I800" t="s">
        <v>8246</v>
      </c>
      <c r="J800">
        <v>1412086187</v>
      </c>
      <c r="K800" s="13">
        <f t="shared" si="63"/>
        <v>41912.590127314819</v>
      </c>
      <c r="L800" s="15">
        <v>1409494187</v>
      </c>
      <c r="M800" s="13">
        <f t="shared" si="64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61"/>
        <v>114.88571428571429</v>
      </c>
      <c r="S800" s="8">
        <f t="shared" si="62"/>
        <v>46.218390804597703</v>
      </c>
      <c r="T800" t="s">
        <v>8325</v>
      </c>
      <c r="U800" t="s">
        <v>8326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tr">
        <f t="shared" si="60"/>
        <v>successful</v>
      </c>
      <c r="H801" t="s">
        <v>8224</v>
      </c>
      <c r="I801" t="s">
        <v>8246</v>
      </c>
      <c r="J801">
        <v>1335542446</v>
      </c>
      <c r="K801" s="13">
        <f t="shared" si="63"/>
        <v>41026.667199074072</v>
      </c>
      <c r="L801" s="15">
        <v>1332950446</v>
      </c>
      <c r="M801" s="13">
        <f t="shared" si="64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61"/>
        <v>100.02</v>
      </c>
      <c r="S801" s="8">
        <f t="shared" si="62"/>
        <v>178.60714285714286</v>
      </c>
      <c r="T801" t="s">
        <v>8325</v>
      </c>
      <c r="U801" t="s">
        <v>8326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tr">
        <f t="shared" si="60"/>
        <v>successful</v>
      </c>
      <c r="H802" t="s">
        <v>8225</v>
      </c>
      <c r="I802" t="s">
        <v>8247</v>
      </c>
      <c r="J802">
        <v>1410431054</v>
      </c>
      <c r="K802" s="13">
        <f t="shared" si="63"/>
        <v>41893.433495370373</v>
      </c>
      <c r="L802" s="15">
        <v>1407839054</v>
      </c>
      <c r="M802" s="13">
        <f t="shared" si="64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61"/>
        <v>152.13333333333335</v>
      </c>
      <c r="S802" s="8">
        <f t="shared" si="62"/>
        <v>40.75</v>
      </c>
      <c r="T802" t="s">
        <v>8325</v>
      </c>
      <c r="U802" t="s">
        <v>8326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tr">
        <f t="shared" si="60"/>
        <v>successful</v>
      </c>
      <c r="H803" t="s">
        <v>8224</v>
      </c>
      <c r="I803" t="s">
        <v>8246</v>
      </c>
      <c r="J803">
        <v>1309547120</v>
      </c>
      <c r="K803" s="13">
        <f t="shared" si="63"/>
        <v>40725.795370370368</v>
      </c>
      <c r="L803" s="15">
        <v>1306955120</v>
      </c>
      <c r="M803" s="13">
        <f t="shared" si="64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61"/>
        <v>111.52149999999999</v>
      </c>
      <c r="S803" s="8">
        <f t="shared" si="62"/>
        <v>43.733921568627444</v>
      </c>
      <c r="T803" t="s">
        <v>8325</v>
      </c>
      <c r="U803" t="s">
        <v>8326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tr">
        <f t="shared" si="60"/>
        <v>successful</v>
      </c>
      <c r="H804" t="s">
        <v>8224</v>
      </c>
      <c r="I804" t="s">
        <v>8246</v>
      </c>
      <c r="J804">
        <v>1347854700</v>
      </c>
      <c r="K804" s="13">
        <f t="shared" si="63"/>
        <v>41169.170138888891</v>
      </c>
      <c r="L804" s="15">
        <v>1343867524</v>
      </c>
      <c r="M804" s="13">
        <f t="shared" si="64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6">
        <f t="shared" si="61"/>
        <v>101.33333333333334</v>
      </c>
      <c r="S804" s="8">
        <f t="shared" si="62"/>
        <v>81.066666666666663</v>
      </c>
      <c r="T804" t="s">
        <v>8325</v>
      </c>
      <c r="U804" t="s">
        <v>8326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tr">
        <f t="shared" si="60"/>
        <v>successful</v>
      </c>
      <c r="H805" t="s">
        <v>8224</v>
      </c>
      <c r="I805" t="s">
        <v>8246</v>
      </c>
      <c r="J805">
        <v>1306630800</v>
      </c>
      <c r="K805" s="13">
        <f t="shared" si="63"/>
        <v>40692.041666666664</v>
      </c>
      <c r="L805" s="15">
        <v>1304376478</v>
      </c>
      <c r="M805" s="13">
        <f t="shared" si="64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6">
        <f t="shared" si="61"/>
        <v>123.2608695652174</v>
      </c>
      <c r="S805" s="8">
        <f t="shared" si="62"/>
        <v>74.60526315789474</v>
      </c>
      <c r="T805" t="s">
        <v>8325</v>
      </c>
      <c r="U805" t="s">
        <v>8326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tr">
        <f t="shared" si="60"/>
        <v>successful</v>
      </c>
      <c r="H806" t="s">
        <v>8224</v>
      </c>
      <c r="I806" t="s">
        <v>8246</v>
      </c>
      <c r="J806">
        <v>1311393540</v>
      </c>
      <c r="K806" s="13">
        <f t="shared" si="63"/>
        <v>40747.165972222225</v>
      </c>
      <c r="L806" s="15">
        <v>1309919526</v>
      </c>
      <c r="M806" s="13">
        <f t="shared" si="64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6">
        <f t="shared" si="61"/>
        <v>100</v>
      </c>
      <c r="S806" s="8">
        <f t="shared" si="62"/>
        <v>305.55555555555554</v>
      </c>
      <c r="T806" t="s">
        <v>8325</v>
      </c>
      <c r="U806" t="s">
        <v>8326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tr">
        <f t="shared" si="60"/>
        <v>successful</v>
      </c>
      <c r="H807" t="s">
        <v>8224</v>
      </c>
      <c r="I807" t="s">
        <v>8246</v>
      </c>
      <c r="J807">
        <v>1310857200</v>
      </c>
      <c r="K807" s="13">
        <f t="shared" si="63"/>
        <v>40740.958333333336</v>
      </c>
      <c r="L807" s="15">
        <v>1306525512</v>
      </c>
      <c r="M807" s="13">
        <f t="shared" si="64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6">
        <f t="shared" si="61"/>
        <v>105</v>
      </c>
      <c r="S807" s="8">
        <f t="shared" si="62"/>
        <v>58.333333333333336</v>
      </c>
      <c r="T807" t="s">
        <v>8325</v>
      </c>
      <c r="U807" t="s">
        <v>8326</v>
      </c>
    </row>
    <row r="808" spans="1:21" x14ac:dyDescent="0.3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tr">
        <f t="shared" si="60"/>
        <v>successful</v>
      </c>
      <c r="H808" t="s">
        <v>8224</v>
      </c>
      <c r="I808" t="s">
        <v>8246</v>
      </c>
      <c r="J808">
        <v>1315413339</v>
      </c>
      <c r="K808" s="13">
        <f t="shared" si="63"/>
        <v>40793.691423611112</v>
      </c>
      <c r="L808" s="15">
        <v>1312821339</v>
      </c>
      <c r="M808" s="13">
        <f t="shared" si="64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61"/>
        <v>104.4375</v>
      </c>
      <c r="S808" s="8">
        <f t="shared" si="62"/>
        <v>117.67605633802818</v>
      </c>
      <c r="T808" t="s">
        <v>8325</v>
      </c>
      <c r="U808" t="s">
        <v>8326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tr">
        <f t="shared" si="60"/>
        <v>successful</v>
      </c>
      <c r="H809" t="s">
        <v>8224</v>
      </c>
      <c r="I809" t="s">
        <v>8246</v>
      </c>
      <c r="J809">
        <v>1488333600</v>
      </c>
      <c r="K809" s="13">
        <f t="shared" si="63"/>
        <v>42795.083333333328</v>
      </c>
      <c r="L809" s="15">
        <v>1485270311</v>
      </c>
      <c r="M809" s="13">
        <f t="shared" si="64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6">
        <f t="shared" si="61"/>
        <v>105.125</v>
      </c>
      <c r="S809" s="8">
        <f t="shared" si="62"/>
        <v>73.771929824561397</v>
      </c>
      <c r="T809" t="s">
        <v>8325</v>
      </c>
      <c r="U809" t="s">
        <v>8326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tr">
        <f t="shared" si="60"/>
        <v>successful</v>
      </c>
      <c r="H810" t="s">
        <v>8229</v>
      </c>
      <c r="I810" t="s">
        <v>8251</v>
      </c>
      <c r="J810">
        <v>1419224340</v>
      </c>
      <c r="K810" s="13">
        <f t="shared" si="63"/>
        <v>41995.207638888889</v>
      </c>
      <c r="L810" s="15">
        <v>1416363886</v>
      </c>
      <c r="M810" s="13">
        <f t="shared" si="64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6">
        <f t="shared" si="61"/>
        <v>100</v>
      </c>
      <c r="S810" s="8">
        <f t="shared" si="62"/>
        <v>104.65116279069767</v>
      </c>
      <c r="T810" t="s">
        <v>8325</v>
      </c>
      <c r="U810" t="s">
        <v>8326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tr">
        <f t="shared" si="60"/>
        <v>successful</v>
      </c>
      <c r="H811" t="s">
        <v>8224</v>
      </c>
      <c r="I811" t="s">
        <v>8246</v>
      </c>
      <c r="J811">
        <v>1390161630</v>
      </c>
      <c r="K811" s="13">
        <f t="shared" si="63"/>
        <v>41658.833680555559</v>
      </c>
      <c r="L811" s="15">
        <v>1387569630</v>
      </c>
      <c r="M811" s="13">
        <f t="shared" si="64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61"/>
        <v>103.77499999999999</v>
      </c>
      <c r="S811" s="8">
        <f t="shared" si="62"/>
        <v>79.82692307692308</v>
      </c>
      <c r="T811" t="s">
        <v>8325</v>
      </c>
      <c r="U811" t="s">
        <v>8326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tr">
        <f t="shared" si="60"/>
        <v>successful</v>
      </c>
      <c r="H812" t="s">
        <v>8224</v>
      </c>
      <c r="I812" t="s">
        <v>8246</v>
      </c>
      <c r="J812">
        <v>1346462462</v>
      </c>
      <c r="K812" s="13">
        <f t="shared" si="63"/>
        <v>41153.056273148148</v>
      </c>
      <c r="L812" s="15">
        <v>1343870462</v>
      </c>
      <c r="M812" s="13">
        <f t="shared" si="64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61"/>
        <v>105</v>
      </c>
      <c r="S812" s="8">
        <f t="shared" si="62"/>
        <v>58.333333333333336</v>
      </c>
      <c r="T812" t="s">
        <v>8325</v>
      </c>
      <c r="U812" t="s">
        <v>8326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tr">
        <f t="shared" si="60"/>
        <v>successful</v>
      </c>
      <c r="H813" t="s">
        <v>8224</v>
      </c>
      <c r="I813" t="s">
        <v>8246</v>
      </c>
      <c r="J813">
        <v>1373475120</v>
      </c>
      <c r="K813" s="13">
        <f t="shared" si="63"/>
        <v>41465.702777777777</v>
      </c>
      <c r="L813" s="15">
        <v>1371569202</v>
      </c>
      <c r="M813" s="13">
        <f t="shared" si="64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6">
        <f t="shared" si="61"/>
        <v>104</v>
      </c>
      <c r="S813" s="8">
        <f t="shared" si="62"/>
        <v>86.666666666666671</v>
      </c>
      <c r="T813" t="s">
        <v>8325</v>
      </c>
      <c r="U813" t="s">
        <v>8326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tr">
        <f t="shared" si="60"/>
        <v>successful</v>
      </c>
      <c r="H814" t="s">
        <v>8224</v>
      </c>
      <c r="I814" t="s">
        <v>8246</v>
      </c>
      <c r="J814">
        <v>1362146280</v>
      </c>
      <c r="K814" s="13">
        <f t="shared" si="63"/>
        <v>41334.581944444442</v>
      </c>
      <c r="L814" s="15">
        <v>1357604752</v>
      </c>
      <c r="M814" s="13">
        <f t="shared" si="64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6">
        <f t="shared" si="61"/>
        <v>151.83333333333334</v>
      </c>
      <c r="S814" s="8">
        <f t="shared" si="62"/>
        <v>27.606060606060606</v>
      </c>
      <c r="T814" t="s">
        <v>8325</v>
      </c>
      <c r="U814" t="s">
        <v>8326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tr">
        <f t="shared" si="60"/>
        <v>successful</v>
      </c>
      <c r="H815" t="s">
        <v>8224</v>
      </c>
      <c r="I815" t="s">
        <v>8246</v>
      </c>
      <c r="J815">
        <v>1342825365</v>
      </c>
      <c r="K815" s="13">
        <f t="shared" si="63"/>
        <v>41110.960243055553</v>
      </c>
      <c r="L815" s="15">
        <v>1340233365</v>
      </c>
      <c r="M815" s="13">
        <f t="shared" si="64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61"/>
        <v>159.99600000000001</v>
      </c>
      <c r="S815" s="8">
        <f t="shared" si="62"/>
        <v>24.999375000000001</v>
      </c>
      <c r="T815" t="s">
        <v>8325</v>
      </c>
      <c r="U815" t="s">
        <v>8326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tr">
        <f t="shared" si="60"/>
        <v>successful</v>
      </c>
      <c r="H816" t="s">
        <v>8224</v>
      </c>
      <c r="I816" t="s">
        <v>8246</v>
      </c>
      <c r="J816">
        <v>1306865040</v>
      </c>
      <c r="K816" s="13">
        <f t="shared" si="63"/>
        <v>40694.75277777778</v>
      </c>
      <c r="L816" s="15">
        <v>1305568201</v>
      </c>
      <c r="M816" s="13">
        <f t="shared" si="64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6">
        <f t="shared" si="61"/>
        <v>127.3</v>
      </c>
      <c r="S816" s="8">
        <f t="shared" si="62"/>
        <v>45.464285714285715</v>
      </c>
      <c r="T816" t="s">
        <v>8325</v>
      </c>
      <c r="U816" t="s">
        <v>8326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tr">
        <f t="shared" si="60"/>
        <v>successful</v>
      </c>
      <c r="H817" t="s">
        <v>8224</v>
      </c>
      <c r="I817" t="s">
        <v>8246</v>
      </c>
      <c r="J817">
        <v>1414879303</v>
      </c>
      <c r="K817" s="13">
        <f t="shared" si="63"/>
        <v>41944.917858796296</v>
      </c>
      <c r="L817" s="15">
        <v>1412287303</v>
      </c>
      <c r="M817" s="13">
        <f t="shared" si="64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61"/>
        <v>107</v>
      </c>
      <c r="S817" s="8">
        <f t="shared" si="62"/>
        <v>99.534883720930239</v>
      </c>
      <c r="T817" t="s">
        <v>8325</v>
      </c>
      <c r="U817" t="s">
        <v>8326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tr">
        <f t="shared" si="60"/>
        <v>successful</v>
      </c>
      <c r="H818" t="s">
        <v>8224</v>
      </c>
      <c r="I818" t="s">
        <v>8246</v>
      </c>
      <c r="J818">
        <v>1365489000</v>
      </c>
      <c r="K818" s="13">
        <f t="shared" si="63"/>
        <v>41373.270833333336</v>
      </c>
      <c r="L818" s="15">
        <v>1362776043</v>
      </c>
      <c r="M818" s="13">
        <f t="shared" si="64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6">
        <f t="shared" si="61"/>
        <v>115.12214285714286</v>
      </c>
      <c r="S818" s="8">
        <f t="shared" si="62"/>
        <v>39.31</v>
      </c>
      <c r="T818" t="s">
        <v>8325</v>
      </c>
      <c r="U818" t="s">
        <v>8326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tr">
        <f t="shared" si="60"/>
        <v>successful</v>
      </c>
      <c r="H819" t="s">
        <v>8224</v>
      </c>
      <c r="I819" t="s">
        <v>8246</v>
      </c>
      <c r="J819">
        <v>1331441940</v>
      </c>
      <c r="K819" s="13">
        <f t="shared" si="63"/>
        <v>40979.207638888889</v>
      </c>
      <c r="L819" s="15">
        <v>1326810211</v>
      </c>
      <c r="M819" s="13">
        <f t="shared" si="64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6">
        <f t="shared" si="61"/>
        <v>137.11066666666665</v>
      </c>
      <c r="S819" s="8">
        <f t="shared" si="62"/>
        <v>89.419999999999987</v>
      </c>
      <c r="T819" t="s">
        <v>8325</v>
      </c>
      <c r="U819" t="s">
        <v>8326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tr">
        <f t="shared" si="60"/>
        <v>successful</v>
      </c>
      <c r="H820" t="s">
        <v>8224</v>
      </c>
      <c r="I820" t="s">
        <v>8246</v>
      </c>
      <c r="J820">
        <v>1344358860</v>
      </c>
      <c r="K820" s="13">
        <f t="shared" si="63"/>
        <v>41128.709027777775</v>
      </c>
      <c r="L820" s="15">
        <v>1343682681</v>
      </c>
      <c r="M820" s="13">
        <f t="shared" si="64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6">
        <f t="shared" si="61"/>
        <v>155.71428571428572</v>
      </c>
      <c r="S820" s="8">
        <f t="shared" si="62"/>
        <v>28.684210526315791</v>
      </c>
      <c r="T820" t="s">
        <v>8325</v>
      </c>
      <c r="U820" t="s">
        <v>8326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tr">
        <f t="shared" si="60"/>
        <v>successful</v>
      </c>
      <c r="H821" t="s">
        <v>8224</v>
      </c>
      <c r="I821" t="s">
        <v>8246</v>
      </c>
      <c r="J821">
        <v>1387601040</v>
      </c>
      <c r="K821" s="13">
        <f t="shared" si="63"/>
        <v>41629.197222222225</v>
      </c>
      <c r="L821" s="15">
        <v>1386806254</v>
      </c>
      <c r="M821" s="13">
        <f t="shared" si="64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6">
        <f t="shared" si="61"/>
        <v>108.74999999999999</v>
      </c>
      <c r="S821" s="8">
        <f t="shared" si="62"/>
        <v>31.071428571428573</v>
      </c>
      <c r="T821" t="s">
        <v>8325</v>
      </c>
      <c r="U821" t="s">
        <v>8326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tr">
        <f t="shared" si="60"/>
        <v>successful</v>
      </c>
      <c r="H822" t="s">
        <v>8224</v>
      </c>
      <c r="I822" t="s">
        <v>8246</v>
      </c>
      <c r="J822">
        <v>1402290000</v>
      </c>
      <c r="K822" s="13">
        <f t="shared" si="63"/>
        <v>41799.208333333336</v>
      </c>
      <c r="L822" s="15">
        <v>1399666342</v>
      </c>
      <c r="M822" s="13">
        <f t="shared" si="64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6">
        <f t="shared" si="61"/>
        <v>134.05000000000001</v>
      </c>
      <c r="S822" s="8">
        <f t="shared" si="62"/>
        <v>70.55263157894737</v>
      </c>
      <c r="T822" t="s">
        <v>8325</v>
      </c>
      <c r="U822" t="s">
        <v>8326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tr">
        <f t="shared" si="60"/>
        <v>successful</v>
      </c>
      <c r="H823" t="s">
        <v>8224</v>
      </c>
      <c r="I823" t="s">
        <v>8246</v>
      </c>
      <c r="J823">
        <v>1430712060</v>
      </c>
      <c r="K823" s="13">
        <f t="shared" si="63"/>
        <v>42128.167361111111</v>
      </c>
      <c r="L823" s="15">
        <v>1427753265</v>
      </c>
      <c r="M823" s="13">
        <f t="shared" si="64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6">
        <f t="shared" si="61"/>
        <v>100</v>
      </c>
      <c r="S823" s="8">
        <f t="shared" si="62"/>
        <v>224.12820512820514</v>
      </c>
      <c r="T823" t="s">
        <v>8325</v>
      </c>
      <c r="U823" t="s">
        <v>8326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tr">
        <f t="shared" si="60"/>
        <v>successful</v>
      </c>
      <c r="H824" t="s">
        <v>8224</v>
      </c>
      <c r="I824" t="s">
        <v>8246</v>
      </c>
      <c r="J824">
        <v>1349477050</v>
      </c>
      <c r="K824" s="13">
        <f t="shared" si="63"/>
        <v>41187.947337962964</v>
      </c>
      <c r="L824" s="15">
        <v>1346885050</v>
      </c>
      <c r="M824" s="13">
        <f t="shared" si="64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61"/>
        <v>119.16666666666667</v>
      </c>
      <c r="S824" s="8">
        <f t="shared" si="62"/>
        <v>51.811594202898547</v>
      </c>
      <c r="T824" t="s">
        <v>8325</v>
      </c>
      <c r="U824" t="s">
        <v>8326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tr">
        <f t="shared" si="60"/>
        <v>successful</v>
      </c>
      <c r="H825" t="s">
        <v>8224</v>
      </c>
      <c r="I825" t="s">
        <v>8246</v>
      </c>
      <c r="J825">
        <v>1427062852</v>
      </c>
      <c r="K825" s="13">
        <f t="shared" si="63"/>
        <v>42085.931157407409</v>
      </c>
      <c r="L825" s="15">
        <v>1424474452</v>
      </c>
      <c r="M825" s="13">
        <f t="shared" si="64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6">
        <f t="shared" si="61"/>
        <v>179.5</v>
      </c>
      <c r="S825" s="8">
        <f t="shared" si="62"/>
        <v>43.515151515151516</v>
      </c>
      <c r="T825" t="s">
        <v>8325</v>
      </c>
      <c r="U825" t="s">
        <v>8326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tr">
        <f t="shared" si="60"/>
        <v>successful</v>
      </c>
      <c r="H826" t="s">
        <v>8224</v>
      </c>
      <c r="I826" t="s">
        <v>8246</v>
      </c>
      <c r="J826">
        <v>1271573940</v>
      </c>
      <c r="K826" s="13">
        <f t="shared" si="63"/>
        <v>40286.290972222225</v>
      </c>
      <c r="L826" s="15">
        <v>1268459318</v>
      </c>
      <c r="M826" s="13">
        <f t="shared" si="64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6">
        <f t="shared" si="61"/>
        <v>134.38124999999999</v>
      </c>
      <c r="S826" s="8">
        <f t="shared" si="62"/>
        <v>39.816666666666663</v>
      </c>
      <c r="T826" t="s">
        <v>8325</v>
      </c>
      <c r="U826" t="s">
        <v>8326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tr">
        <f t="shared" si="60"/>
        <v>successful</v>
      </c>
      <c r="H827" t="s">
        <v>8224</v>
      </c>
      <c r="I827" t="s">
        <v>8246</v>
      </c>
      <c r="J827">
        <v>1351495284</v>
      </c>
      <c r="K827" s="13">
        <f t="shared" si="63"/>
        <v>41211.306527777779</v>
      </c>
      <c r="L827" s="15">
        <v>1349335284</v>
      </c>
      <c r="M827" s="13">
        <f t="shared" si="64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61"/>
        <v>100.43200000000002</v>
      </c>
      <c r="S827" s="8">
        <f t="shared" si="62"/>
        <v>126.8080808080808</v>
      </c>
      <c r="T827" t="s">
        <v>8325</v>
      </c>
      <c r="U827" t="s">
        <v>8326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tr">
        <f t="shared" si="60"/>
        <v>successful</v>
      </c>
      <c r="H828" t="s">
        <v>8224</v>
      </c>
      <c r="I828" t="s">
        <v>8246</v>
      </c>
      <c r="J828">
        <v>1332719730</v>
      </c>
      <c r="K828" s="13">
        <f t="shared" si="63"/>
        <v>40993.996874999997</v>
      </c>
      <c r="L828" s="15">
        <v>1330908930</v>
      </c>
      <c r="M828" s="13">
        <f t="shared" si="64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6">
        <f t="shared" si="61"/>
        <v>101.45454545454547</v>
      </c>
      <c r="S828" s="8">
        <f t="shared" si="62"/>
        <v>113.87755102040816</v>
      </c>
      <c r="T828" t="s">
        <v>8325</v>
      </c>
      <c r="U828" t="s">
        <v>8326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tr">
        <f t="shared" si="60"/>
        <v>successful</v>
      </c>
      <c r="H829" t="s">
        <v>8224</v>
      </c>
      <c r="I829" t="s">
        <v>8246</v>
      </c>
      <c r="J829">
        <v>1329248940</v>
      </c>
      <c r="K829" s="13">
        <f t="shared" si="63"/>
        <v>40953.825694444444</v>
      </c>
      <c r="L829" s="15">
        <v>1326972107</v>
      </c>
      <c r="M829" s="13">
        <f t="shared" si="64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6">
        <f t="shared" si="61"/>
        <v>103.33333333333334</v>
      </c>
      <c r="S829" s="8">
        <f t="shared" si="62"/>
        <v>28.181818181818183</v>
      </c>
      <c r="T829" t="s">
        <v>8325</v>
      </c>
      <c r="U829" t="s">
        <v>8326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tr">
        <f t="shared" si="60"/>
        <v>successful</v>
      </c>
      <c r="H830" t="s">
        <v>8224</v>
      </c>
      <c r="I830" t="s">
        <v>8246</v>
      </c>
      <c r="J830">
        <v>1340641440</v>
      </c>
      <c r="K830" s="13">
        <f t="shared" si="63"/>
        <v>41085.683333333334</v>
      </c>
      <c r="L830" s="15">
        <v>1339549982</v>
      </c>
      <c r="M830" s="13">
        <f t="shared" si="64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6">
        <f t="shared" si="61"/>
        <v>107</v>
      </c>
      <c r="S830" s="8">
        <f t="shared" si="62"/>
        <v>36.60526315789474</v>
      </c>
      <c r="T830" t="s">
        <v>8325</v>
      </c>
      <c r="U830" t="s">
        <v>8326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tr">
        <f t="shared" si="60"/>
        <v>successful</v>
      </c>
      <c r="H831" t="s">
        <v>8225</v>
      </c>
      <c r="I831" t="s">
        <v>8247</v>
      </c>
      <c r="J831">
        <v>1468437240</v>
      </c>
      <c r="K831" s="13">
        <f t="shared" si="63"/>
        <v>42564.801388888889</v>
      </c>
      <c r="L831" s="15">
        <v>1463253240</v>
      </c>
      <c r="M831" s="13">
        <f t="shared" si="64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61"/>
        <v>104</v>
      </c>
      <c r="S831" s="8">
        <f t="shared" si="62"/>
        <v>32.5</v>
      </c>
      <c r="T831" t="s">
        <v>8325</v>
      </c>
      <c r="U831" t="s">
        <v>8326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tr">
        <f t="shared" si="60"/>
        <v>successful</v>
      </c>
      <c r="H832" t="s">
        <v>8224</v>
      </c>
      <c r="I832" t="s">
        <v>8246</v>
      </c>
      <c r="J832">
        <v>1363952225</v>
      </c>
      <c r="K832" s="13">
        <f t="shared" si="63"/>
        <v>41355.484085648146</v>
      </c>
      <c r="L832" s="15">
        <v>1361363825</v>
      </c>
      <c r="M832" s="13">
        <f t="shared" si="64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6">
        <f t="shared" si="61"/>
        <v>107.83333333333334</v>
      </c>
      <c r="S832" s="8">
        <f t="shared" si="62"/>
        <v>60.65625</v>
      </c>
      <c r="T832" t="s">
        <v>8325</v>
      </c>
      <c r="U832" t="s">
        <v>8326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tr">
        <f t="shared" si="60"/>
        <v>successful</v>
      </c>
      <c r="H833" t="s">
        <v>8224</v>
      </c>
      <c r="I833" t="s">
        <v>8246</v>
      </c>
      <c r="J833">
        <v>1335540694</v>
      </c>
      <c r="K833" s="13">
        <f t="shared" si="63"/>
        <v>41026.646921296298</v>
      </c>
      <c r="L833" s="15">
        <v>1332948694</v>
      </c>
      <c r="M833" s="13">
        <f t="shared" si="64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61"/>
        <v>233.33333333333334</v>
      </c>
      <c r="S833" s="8">
        <f t="shared" si="62"/>
        <v>175</v>
      </c>
      <c r="T833" t="s">
        <v>8325</v>
      </c>
      <c r="U833" t="s">
        <v>8326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tr">
        <f t="shared" ref="G834:G897" si="65">F834</f>
        <v>successful</v>
      </c>
      <c r="H834" t="s">
        <v>8224</v>
      </c>
      <c r="I834" t="s">
        <v>8246</v>
      </c>
      <c r="J834">
        <v>1327133580</v>
      </c>
      <c r="K834" s="13">
        <f t="shared" si="63"/>
        <v>40929.342361111114</v>
      </c>
      <c r="L834" s="15">
        <v>1321978335</v>
      </c>
      <c r="M834" s="13">
        <f t="shared" si="64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66">(E834/D834)*100</f>
        <v>100.60706666666665</v>
      </c>
      <c r="S834" s="8">
        <f t="shared" ref="S834:S897" si="67">E834/O834</f>
        <v>97.993896103896105</v>
      </c>
      <c r="T834" t="s">
        <v>8325</v>
      </c>
      <c r="U834" t="s">
        <v>8326</v>
      </c>
    </row>
    <row r="835" spans="1:21" x14ac:dyDescent="0.3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tr">
        <f t="shared" si="65"/>
        <v>successful</v>
      </c>
      <c r="H835" t="s">
        <v>8224</v>
      </c>
      <c r="I835" t="s">
        <v>8246</v>
      </c>
      <c r="J835">
        <v>1397941475</v>
      </c>
      <c r="K835" s="13">
        <f t="shared" ref="K835:K898" si="68">(((J835/60)/60)/24)+DATE(1970,1,1)</f>
        <v>41748.878182870372</v>
      </c>
      <c r="L835" s="15">
        <v>1395349475</v>
      </c>
      <c r="M835" s="13">
        <f t="shared" ref="M835:M898" si="69">(((L835/60)/60)/24)+DATE(1970,1,1)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66"/>
        <v>101.66666666666666</v>
      </c>
      <c r="S835" s="8">
        <f t="shared" si="67"/>
        <v>148.78048780487805</v>
      </c>
      <c r="T835" t="s">
        <v>8325</v>
      </c>
      <c r="U835" t="s">
        <v>8326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tr">
        <f t="shared" si="65"/>
        <v>successful</v>
      </c>
      <c r="H836" t="s">
        <v>8224</v>
      </c>
      <c r="I836" t="s">
        <v>8246</v>
      </c>
      <c r="J836">
        <v>1372651140</v>
      </c>
      <c r="K836" s="13">
        <f t="shared" si="68"/>
        <v>41456.165972222225</v>
      </c>
      <c r="L836" s="15">
        <v>1369770292</v>
      </c>
      <c r="M836" s="13">
        <f t="shared" si="69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6">
        <f t="shared" si="66"/>
        <v>131.0181818181818</v>
      </c>
      <c r="S836" s="8">
        <f t="shared" si="67"/>
        <v>96.08</v>
      </c>
      <c r="T836" t="s">
        <v>8325</v>
      </c>
      <c r="U836" t="s">
        <v>8326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tr">
        <f t="shared" si="65"/>
        <v>successful</v>
      </c>
      <c r="H837" t="s">
        <v>8224</v>
      </c>
      <c r="I837" t="s">
        <v>8246</v>
      </c>
      <c r="J837">
        <v>1337396400</v>
      </c>
      <c r="K837" s="13">
        <f t="shared" si="68"/>
        <v>41048.125</v>
      </c>
      <c r="L837" s="15">
        <v>1333709958</v>
      </c>
      <c r="M837" s="13">
        <f t="shared" si="69"/>
        <v>41005.45784722222</v>
      </c>
      <c r="N837" t="b">
        <v>0</v>
      </c>
      <c r="O837">
        <v>40</v>
      </c>
      <c r="P837" t="b">
        <v>1</v>
      </c>
      <c r="Q837" t="s">
        <v>8276</v>
      </c>
      <c r="R837" s="6">
        <f t="shared" si="66"/>
        <v>117.25000000000001</v>
      </c>
      <c r="S837" s="8">
        <f t="shared" si="67"/>
        <v>58.625</v>
      </c>
      <c r="T837" t="s">
        <v>8325</v>
      </c>
      <c r="U837" t="s">
        <v>8326</v>
      </c>
    </row>
    <row r="838" spans="1:21" x14ac:dyDescent="0.3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tr">
        <f t="shared" si="65"/>
        <v>successful</v>
      </c>
      <c r="H838" t="s">
        <v>8224</v>
      </c>
      <c r="I838" t="s">
        <v>8246</v>
      </c>
      <c r="J838">
        <v>1381108918</v>
      </c>
      <c r="K838" s="13">
        <f t="shared" si="68"/>
        <v>41554.056921296295</v>
      </c>
      <c r="L838" s="15">
        <v>1378516918</v>
      </c>
      <c r="M838" s="13">
        <f t="shared" si="69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66"/>
        <v>100.93039999999999</v>
      </c>
      <c r="S838" s="8">
        <f t="shared" si="67"/>
        <v>109.70695652173914</v>
      </c>
      <c r="T838" t="s">
        <v>8325</v>
      </c>
      <c r="U838" t="s">
        <v>8326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tr">
        <f t="shared" si="65"/>
        <v>successful</v>
      </c>
      <c r="H839" t="s">
        <v>8224</v>
      </c>
      <c r="I839" t="s">
        <v>8246</v>
      </c>
      <c r="J839">
        <v>1398988662</v>
      </c>
      <c r="K839" s="13">
        <f t="shared" si="68"/>
        <v>41760.998402777775</v>
      </c>
      <c r="L839" s="15">
        <v>1396396662</v>
      </c>
      <c r="M839" s="13">
        <f t="shared" si="69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66"/>
        <v>121.8</v>
      </c>
      <c r="S839" s="8">
        <f t="shared" si="67"/>
        <v>49.112903225806448</v>
      </c>
      <c r="T839" t="s">
        <v>8325</v>
      </c>
      <c r="U839" t="s">
        <v>8326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tr">
        <f t="shared" si="65"/>
        <v>successful</v>
      </c>
      <c r="H840" t="s">
        <v>8224</v>
      </c>
      <c r="I840" t="s">
        <v>8246</v>
      </c>
      <c r="J840">
        <v>1326835985</v>
      </c>
      <c r="K840" s="13">
        <f t="shared" si="68"/>
        <v>40925.897974537038</v>
      </c>
      <c r="L840" s="15">
        <v>1324243985</v>
      </c>
      <c r="M840" s="13">
        <f t="shared" si="69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66"/>
        <v>145.4</v>
      </c>
      <c r="S840" s="8">
        <f t="shared" si="67"/>
        <v>47.672131147540981</v>
      </c>
      <c r="T840" t="s">
        <v>8325</v>
      </c>
      <c r="U840" t="s">
        <v>8326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tr">
        <f t="shared" si="65"/>
        <v>successful</v>
      </c>
      <c r="H841" t="s">
        <v>8224</v>
      </c>
      <c r="I841" t="s">
        <v>8246</v>
      </c>
      <c r="J841">
        <v>1348337956</v>
      </c>
      <c r="K841" s="13">
        <f t="shared" si="68"/>
        <v>41174.763379629629</v>
      </c>
      <c r="L841" s="15">
        <v>1345745956</v>
      </c>
      <c r="M841" s="13">
        <f t="shared" si="69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66"/>
        <v>116.61660000000001</v>
      </c>
      <c r="S841" s="8">
        <f t="shared" si="67"/>
        <v>60.737812499999997</v>
      </c>
      <c r="T841" t="s">
        <v>8325</v>
      </c>
      <c r="U841" t="s">
        <v>8326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tr">
        <f t="shared" si="65"/>
        <v>successful</v>
      </c>
      <c r="H842" t="s">
        <v>8224</v>
      </c>
      <c r="I842" t="s">
        <v>8246</v>
      </c>
      <c r="J842">
        <v>1474694787</v>
      </c>
      <c r="K842" s="13">
        <f t="shared" si="68"/>
        <v>42637.226701388892</v>
      </c>
      <c r="L842" s="15">
        <v>1472102787</v>
      </c>
      <c r="M842" s="13">
        <f t="shared" si="69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66"/>
        <v>120.4166</v>
      </c>
      <c r="S842" s="8">
        <f t="shared" si="67"/>
        <v>63.37715789473684</v>
      </c>
      <c r="T842" t="s">
        <v>8325</v>
      </c>
      <c r="U842" t="s">
        <v>8327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tr">
        <f t="shared" si="65"/>
        <v>successful</v>
      </c>
      <c r="H843" t="s">
        <v>8224</v>
      </c>
      <c r="I843" t="s">
        <v>8246</v>
      </c>
      <c r="J843">
        <v>1415653663</v>
      </c>
      <c r="K843" s="13">
        <f t="shared" si="68"/>
        <v>41953.88035879629</v>
      </c>
      <c r="L843" s="15">
        <v>1413058063</v>
      </c>
      <c r="M843" s="13">
        <f t="shared" si="69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6">
        <f t="shared" si="66"/>
        <v>101.32000000000001</v>
      </c>
      <c r="S843" s="8">
        <f t="shared" si="67"/>
        <v>53.893617021276597</v>
      </c>
      <c r="T843" t="s">
        <v>8325</v>
      </c>
      <c r="U843" t="s">
        <v>8327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tr">
        <f t="shared" si="65"/>
        <v>successful</v>
      </c>
      <c r="H844" t="s">
        <v>8229</v>
      </c>
      <c r="I844" t="s">
        <v>8251</v>
      </c>
      <c r="J844">
        <v>1381723140</v>
      </c>
      <c r="K844" s="13">
        <f t="shared" si="68"/>
        <v>41561.165972222225</v>
      </c>
      <c r="L844" s="15">
        <v>1378735983</v>
      </c>
      <c r="M844" s="13">
        <f t="shared" si="69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6">
        <f t="shared" si="66"/>
        <v>104.32</v>
      </c>
      <c r="S844" s="8">
        <f t="shared" si="67"/>
        <v>66.871794871794876</v>
      </c>
      <c r="T844" t="s">
        <v>8325</v>
      </c>
      <c r="U844" t="s">
        <v>8327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tr">
        <f t="shared" si="65"/>
        <v>successful</v>
      </c>
      <c r="H845" t="s">
        <v>8224</v>
      </c>
      <c r="I845" t="s">
        <v>8246</v>
      </c>
      <c r="J845">
        <v>1481184000</v>
      </c>
      <c r="K845" s="13">
        <f t="shared" si="68"/>
        <v>42712.333333333328</v>
      </c>
      <c r="L845" s="15">
        <v>1479708680</v>
      </c>
      <c r="M845" s="13">
        <f t="shared" si="69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6">
        <f t="shared" si="66"/>
        <v>267.13333333333333</v>
      </c>
      <c r="S845" s="8">
        <f t="shared" si="67"/>
        <v>63.102362204724407</v>
      </c>
      <c r="T845" t="s">
        <v>8325</v>
      </c>
      <c r="U845" t="s">
        <v>8327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tr">
        <f t="shared" si="65"/>
        <v>successful</v>
      </c>
      <c r="H846" t="s">
        <v>8224</v>
      </c>
      <c r="I846" t="s">
        <v>8246</v>
      </c>
      <c r="J846">
        <v>1414817940</v>
      </c>
      <c r="K846" s="13">
        <f t="shared" si="68"/>
        <v>41944.207638888889</v>
      </c>
      <c r="L846" s="15">
        <v>1411489552</v>
      </c>
      <c r="M846" s="13">
        <f t="shared" si="69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6">
        <f t="shared" si="66"/>
        <v>194.13333333333333</v>
      </c>
      <c r="S846" s="8">
        <f t="shared" si="67"/>
        <v>36.628930817610062</v>
      </c>
      <c r="T846" t="s">
        <v>8325</v>
      </c>
      <c r="U846" t="s">
        <v>8327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tr">
        <f t="shared" si="65"/>
        <v>successful</v>
      </c>
      <c r="H847" t="s">
        <v>8224</v>
      </c>
      <c r="I847" t="s">
        <v>8246</v>
      </c>
      <c r="J847">
        <v>1473047940</v>
      </c>
      <c r="K847" s="13">
        <f t="shared" si="68"/>
        <v>42618.165972222225</v>
      </c>
      <c r="L847" s="15">
        <v>1469595396</v>
      </c>
      <c r="M847" s="13">
        <f t="shared" si="69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6">
        <f t="shared" si="66"/>
        <v>120.3802</v>
      </c>
      <c r="S847" s="8">
        <f t="shared" si="67"/>
        <v>34.005706214689269</v>
      </c>
      <c r="T847" t="s">
        <v>8325</v>
      </c>
      <c r="U847" t="s">
        <v>8327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tr">
        <f t="shared" si="65"/>
        <v>successful</v>
      </c>
      <c r="H848" t="s">
        <v>8225</v>
      </c>
      <c r="I848" t="s">
        <v>8247</v>
      </c>
      <c r="J848">
        <v>1394460000</v>
      </c>
      <c r="K848" s="13">
        <f t="shared" si="68"/>
        <v>41708.583333333336</v>
      </c>
      <c r="L848" s="15">
        <v>1393233855</v>
      </c>
      <c r="M848" s="13">
        <f t="shared" si="69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6">
        <f t="shared" si="66"/>
        <v>122.00090909090908</v>
      </c>
      <c r="S848" s="8">
        <f t="shared" si="67"/>
        <v>28.553404255319148</v>
      </c>
      <c r="T848" t="s">
        <v>8325</v>
      </c>
      <c r="U848" t="s">
        <v>8327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tr">
        <f t="shared" si="65"/>
        <v>successful</v>
      </c>
      <c r="H849" t="s">
        <v>8224</v>
      </c>
      <c r="I849" t="s">
        <v>8246</v>
      </c>
      <c r="J849">
        <v>1436555376</v>
      </c>
      <c r="K849" s="13">
        <f t="shared" si="68"/>
        <v>42195.79833333334</v>
      </c>
      <c r="L849" s="15">
        <v>1433963376</v>
      </c>
      <c r="M849" s="13">
        <f t="shared" si="69"/>
        <v>42165.79833333334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66"/>
        <v>100</v>
      </c>
      <c r="S849" s="8">
        <f t="shared" si="67"/>
        <v>10</v>
      </c>
      <c r="T849" t="s">
        <v>8325</v>
      </c>
      <c r="U849" t="s">
        <v>8327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tr">
        <f t="shared" si="65"/>
        <v>successful</v>
      </c>
      <c r="H850" t="s">
        <v>8224</v>
      </c>
      <c r="I850" t="s">
        <v>8246</v>
      </c>
      <c r="J850">
        <v>1429038033</v>
      </c>
      <c r="K850" s="13">
        <f t="shared" si="68"/>
        <v>42108.792048611111</v>
      </c>
      <c r="L850" s="15">
        <v>1426446033</v>
      </c>
      <c r="M850" s="13">
        <f t="shared" si="69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66"/>
        <v>100</v>
      </c>
      <c r="S850" s="8">
        <f t="shared" si="67"/>
        <v>18.75</v>
      </c>
      <c r="T850" t="s">
        <v>8325</v>
      </c>
      <c r="U850" t="s">
        <v>8327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tr">
        <f t="shared" si="65"/>
        <v>successful</v>
      </c>
      <c r="H851" t="s">
        <v>8224</v>
      </c>
      <c r="I851" t="s">
        <v>8246</v>
      </c>
      <c r="J851">
        <v>1426473264</v>
      </c>
      <c r="K851" s="13">
        <f t="shared" si="68"/>
        <v>42079.107222222221</v>
      </c>
      <c r="L851" s="15">
        <v>1424057664</v>
      </c>
      <c r="M851" s="13">
        <f t="shared" si="69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6">
        <f t="shared" si="66"/>
        <v>119.9</v>
      </c>
      <c r="S851" s="8">
        <f t="shared" si="67"/>
        <v>41.704347826086959</v>
      </c>
      <c r="T851" t="s">
        <v>8325</v>
      </c>
      <c r="U851" t="s">
        <v>8327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tr">
        <f t="shared" si="65"/>
        <v>successful</v>
      </c>
      <c r="H852" t="s">
        <v>8224</v>
      </c>
      <c r="I852" t="s">
        <v>8246</v>
      </c>
      <c r="J852">
        <v>1461560340</v>
      </c>
      <c r="K852" s="13">
        <f t="shared" si="68"/>
        <v>42485.207638888889</v>
      </c>
      <c r="L852" s="15">
        <v>1458762717</v>
      </c>
      <c r="M852" s="13">
        <f t="shared" si="69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6">
        <f t="shared" si="66"/>
        <v>155.17499999999998</v>
      </c>
      <c r="S852" s="8">
        <f t="shared" si="67"/>
        <v>46.669172932330824</v>
      </c>
      <c r="T852" t="s">
        <v>8325</v>
      </c>
      <c r="U852" t="s">
        <v>8327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tr">
        <f t="shared" si="65"/>
        <v>successful</v>
      </c>
      <c r="H853" t="s">
        <v>8230</v>
      </c>
      <c r="I853" t="s">
        <v>8249</v>
      </c>
      <c r="J853">
        <v>1469994300</v>
      </c>
      <c r="K853" s="13">
        <f t="shared" si="68"/>
        <v>42582.822916666672</v>
      </c>
      <c r="L853" s="15">
        <v>1464815253</v>
      </c>
      <c r="M853" s="13">
        <f t="shared" si="69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6">
        <f t="shared" si="66"/>
        <v>130.44999999999999</v>
      </c>
      <c r="S853" s="8">
        <f t="shared" si="67"/>
        <v>37.271428571428572</v>
      </c>
      <c r="T853" t="s">
        <v>8325</v>
      </c>
      <c r="U853" t="s">
        <v>8327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tr">
        <f t="shared" si="65"/>
        <v>successful</v>
      </c>
      <c r="H854" t="s">
        <v>8224</v>
      </c>
      <c r="I854" t="s">
        <v>8246</v>
      </c>
      <c r="J854">
        <v>1477342800</v>
      </c>
      <c r="K854" s="13">
        <f t="shared" si="68"/>
        <v>42667.875</v>
      </c>
      <c r="L854" s="15">
        <v>1476386395</v>
      </c>
      <c r="M854" s="13">
        <f t="shared" si="69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6">
        <f t="shared" si="66"/>
        <v>104.97142857142859</v>
      </c>
      <c r="S854" s="8">
        <f t="shared" si="67"/>
        <v>59.258064516129032</v>
      </c>
      <c r="T854" t="s">
        <v>8325</v>
      </c>
      <c r="U854" t="s">
        <v>8327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tr">
        <f t="shared" si="65"/>
        <v>successful</v>
      </c>
      <c r="H855" t="s">
        <v>8224</v>
      </c>
      <c r="I855" t="s">
        <v>8246</v>
      </c>
      <c r="J855">
        <v>1424116709</v>
      </c>
      <c r="K855" s="13">
        <f t="shared" si="68"/>
        <v>42051.832280092596</v>
      </c>
      <c r="L855" s="15">
        <v>1421524709</v>
      </c>
      <c r="M855" s="13">
        <f t="shared" si="69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66"/>
        <v>100</v>
      </c>
      <c r="S855" s="8">
        <f t="shared" si="67"/>
        <v>30</v>
      </c>
      <c r="T855" t="s">
        <v>8325</v>
      </c>
      <c r="U855" t="s">
        <v>8327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tr">
        <f t="shared" si="65"/>
        <v>successful</v>
      </c>
      <c r="H856" t="s">
        <v>8224</v>
      </c>
      <c r="I856" t="s">
        <v>8246</v>
      </c>
      <c r="J856">
        <v>1482901546</v>
      </c>
      <c r="K856" s="13">
        <f t="shared" si="68"/>
        <v>42732.212337962963</v>
      </c>
      <c r="L856" s="15">
        <v>1480309546</v>
      </c>
      <c r="M856" s="13">
        <f t="shared" si="69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66"/>
        <v>118.2205035971223</v>
      </c>
      <c r="S856" s="8">
        <f t="shared" si="67"/>
        <v>65.8623246492986</v>
      </c>
      <c r="T856" t="s">
        <v>8325</v>
      </c>
      <c r="U856" t="s">
        <v>8327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tr">
        <f t="shared" si="65"/>
        <v>successful</v>
      </c>
      <c r="H857" t="s">
        <v>8224</v>
      </c>
      <c r="I857" t="s">
        <v>8246</v>
      </c>
      <c r="J857">
        <v>1469329217</v>
      </c>
      <c r="K857" s="13">
        <f t="shared" si="68"/>
        <v>42575.125196759262</v>
      </c>
      <c r="L857" s="15">
        <v>1466737217</v>
      </c>
      <c r="M857" s="13">
        <f t="shared" si="69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66"/>
        <v>103.44827586206897</v>
      </c>
      <c r="S857" s="8">
        <f t="shared" si="67"/>
        <v>31.914893617021278</v>
      </c>
      <c r="T857" t="s">
        <v>8325</v>
      </c>
      <c r="U857" t="s">
        <v>8327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tr">
        <f t="shared" si="65"/>
        <v>successful</v>
      </c>
      <c r="H858" t="s">
        <v>8236</v>
      </c>
      <c r="I858" t="s">
        <v>8249</v>
      </c>
      <c r="J858">
        <v>1477422000</v>
      </c>
      <c r="K858" s="13">
        <f t="shared" si="68"/>
        <v>42668.791666666672</v>
      </c>
      <c r="L858" s="15">
        <v>1472282956</v>
      </c>
      <c r="M858" s="13">
        <f t="shared" si="69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6">
        <f t="shared" si="66"/>
        <v>218.00000000000003</v>
      </c>
      <c r="S858" s="8">
        <f t="shared" si="67"/>
        <v>19.464285714285715</v>
      </c>
      <c r="T858" t="s">
        <v>8325</v>
      </c>
      <c r="U858" t="s">
        <v>8327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tr">
        <f t="shared" si="65"/>
        <v>successful</v>
      </c>
      <c r="H859" t="s">
        <v>8227</v>
      </c>
      <c r="I859" t="s">
        <v>8249</v>
      </c>
      <c r="J859">
        <v>1448463431</v>
      </c>
      <c r="K859" s="13">
        <f t="shared" si="68"/>
        <v>42333.623043981483</v>
      </c>
      <c r="L859" s="15">
        <v>1444831031</v>
      </c>
      <c r="M859" s="13">
        <f t="shared" si="69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6">
        <f t="shared" si="66"/>
        <v>100</v>
      </c>
      <c r="S859" s="8">
        <f t="shared" si="67"/>
        <v>50</v>
      </c>
      <c r="T859" t="s">
        <v>8325</v>
      </c>
      <c r="U859" t="s">
        <v>8327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tr">
        <f t="shared" si="65"/>
        <v>successful</v>
      </c>
      <c r="H860" t="s">
        <v>8225</v>
      </c>
      <c r="I860" t="s">
        <v>8247</v>
      </c>
      <c r="J860">
        <v>1429138740</v>
      </c>
      <c r="K860" s="13">
        <f t="shared" si="68"/>
        <v>42109.957638888889</v>
      </c>
      <c r="L860" s="15">
        <v>1426528418</v>
      </c>
      <c r="M860" s="13">
        <f t="shared" si="69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6">
        <f t="shared" si="66"/>
        <v>144.00583333333333</v>
      </c>
      <c r="S860" s="8">
        <f t="shared" si="67"/>
        <v>22.737763157894737</v>
      </c>
      <c r="T860" t="s">
        <v>8325</v>
      </c>
      <c r="U860" t="s">
        <v>8327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tr">
        <f t="shared" si="65"/>
        <v>successful</v>
      </c>
      <c r="H861" t="s">
        <v>8224</v>
      </c>
      <c r="I861" t="s">
        <v>8246</v>
      </c>
      <c r="J861">
        <v>1433376000</v>
      </c>
      <c r="K861" s="13">
        <f t="shared" si="68"/>
        <v>42159</v>
      </c>
      <c r="L861" s="15">
        <v>1430768468</v>
      </c>
      <c r="M861" s="13">
        <f t="shared" si="69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6">
        <f t="shared" si="66"/>
        <v>104.67500000000001</v>
      </c>
      <c r="S861" s="8">
        <f t="shared" si="67"/>
        <v>42.724489795918366</v>
      </c>
      <c r="T861" t="s">
        <v>8325</v>
      </c>
      <c r="U861" t="s">
        <v>8327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tr">
        <f t="shared" si="65"/>
        <v>failed</v>
      </c>
      <c r="H862" t="s">
        <v>8224</v>
      </c>
      <c r="I862" t="s">
        <v>8246</v>
      </c>
      <c r="J862">
        <v>1385123713</v>
      </c>
      <c r="K862" s="13">
        <f t="shared" si="68"/>
        <v>41600.524456018517</v>
      </c>
      <c r="L862" s="15">
        <v>1382528113</v>
      </c>
      <c r="M862" s="13">
        <f t="shared" si="69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6">
        <f t="shared" si="66"/>
        <v>18.142857142857142</v>
      </c>
      <c r="S862" s="8">
        <f t="shared" si="67"/>
        <v>52.916666666666664</v>
      </c>
      <c r="T862" t="s">
        <v>8325</v>
      </c>
      <c r="U862" t="s">
        <v>8328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tr">
        <f t="shared" si="65"/>
        <v>failed</v>
      </c>
      <c r="H863" t="s">
        <v>8224</v>
      </c>
      <c r="I863" t="s">
        <v>8246</v>
      </c>
      <c r="J863">
        <v>1474067404</v>
      </c>
      <c r="K863" s="13">
        <f t="shared" si="68"/>
        <v>42629.965324074074</v>
      </c>
      <c r="L863" s="15">
        <v>1471475404</v>
      </c>
      <c r="M863" s="13">
        <f t="shared" si="69"/>
        <v>42599.965324074074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66"/>
        <v>2.2444444444444445</v>
      </c>
      <c r="S863" s="8">
        <f t="shared" si="67"/>
        <v>50.5</v>
      </c>
      <c r="T863" t="s">
        <v>8325</v>
      </c>
      <c r="U863" t="s">
        <v>8328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tr">
        <f t="shared" si="65"/>
        <v>failed</v>
      </c>
      <c r="H864" t="s">
        <v>8225</v>
      </c>
      <c r="I864" t="s">
        <v>8247</v>
      </c>
      <c r="J864">
        <v>1384179548</v>
      </c>
      <c r="K864" s="13">
        <f t="shared" si="68"/>
        <v>41589.596620370372</v>
      </c>
      <c r="L864" s="15">
        <v>1381583948</v>
      </c>
      <c r="M864" s="13">
        <f t="shared" si="69"/>
        <v>41559.5549537037</v>
      </c>
      <c r="N864" t="b">
        <v>0</v>
      </c>
      <c r="O864">
        <v>4</v>
      </c>
      <c r="P864" t="b">
        <v>0</v>
      </c>
      <c r="Q864" t="s">
        <v>8278</v>
      </c>
      <c r="R864" s="6">
        <f t="shared" si="66"/>
        <v>0.33999999999999997</v>
      </c>
      <c r="S864" s="8">
        <f t="shared" si="67"/>
        <v>42.5</v>
      </c>
      <c r="T864" t="s">
        <v>8325</v>
      </c>
      <c r="U864" t="s">
        <v>8328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tr">
        <f t="shared" si="65"/>
        <v>failed</v>
      </c>
      <c r="H865" t="s">
        <v>8224</v>
      </c>
      <c r="I865" t="s">
        <v>8246</v>
      </c>
      <c r="J865">
        <v>1329014966</v>
      </c>
      <c r="K865" s="13">
        <f t="shared" si="68"/>
        <v>40951.117662037039</v>
      </c>
      <c r="L865" s="15">
        <v>1326422966</v>
      </c>
      <c r="M865" s="13">
        <f t="shared" si="69"/>
        <v>40921.117662037039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66"/>
        <v>4.5</v>
      </c>
      <c r="S865" s="8">
        <f t="shared" si="67"/>
        <v>18</v>
      </c>
      <c r="T865" t="s">
        <v>8325</v>
      </c>
      <c r="U865" t="s">
        <v>8328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tr">
        <f t="shared" si="65"/>
        <v>failed</v>
      </c>
      <c r="H866" t="s">
        <v>8224</v>
      </c>
      <c r="I866" t="s">
        <v>8246</v>
      </c>
      <c r="J866">
        <v>1381917540</v>
      </c>
      <c r="K866" s="13">
        <f t="shared" si="68"/>
        <v>41563.415972222225</v>
      </c>
      <c r="L866" s="15">
        <v>1379990038</v>
      </c>
      <c r="M866" s="13">
        <f t="shared" si="69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6">
        <f t="shared" si="66"/>
        <v>41.53846153846154</v>
      </c>
      <c r="S866" s="8">
        <f t="shared" si="67"/>
        <v>34.177215189873415</v>
      </c>
      <c r="T866" t="s">
        <v>8325</v>
      </c>
      <c r="U866" t="s">
        <v>8328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tr">
        <f t="shared" si="65"/>
        <v>failed</v>
      </c>
      <c r="H867" t="s">
        <v>8224</v>
      </c>
      <c r="I867" t="s">
        <v>8246</v>
      </c>
      <c r="J867">
        <v>1358361197</v>
      </c>
      <c r="K867" s="13">
        <f t="shared" si="68"/>
        <v>41290.77311342593</v>
      </c>
      <c r="L867" s="15">
        <v>1353177197</v>
      </c>
      <c r="M867" s="13">
        <f t="shared" si="69"/>
        <v>41230.77311342593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66"/>
        <v>2.0454545454545454</v>
      </c>
      <c r="S867" s="8">
        <f t="shared" si="67"/>
        <v>22.5</v>
      </c>
      <c r="T867" t="s">
        <v>8325</v>
      </c>
      <c r="U867" t="s">
        <v>8328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tr">
        <f t="shared" si="65"/>
        <v>failed</v>
      </c>
      <c r="H868" t="s">
        <v>8224</v>
      </c>
      <c r="I868" t="s">
        <v>8246</v>
      </c>
      <c r="J868">
        <v>1425136200</v>
      </c>
      <c r="K868" s="13">
        <f t="shared" si="68"/>
        <v>42063.631944444445</v>
      </c>
      <c r="L868" s="15">
        <v>1421853518</v>
      </c>
      <c r="M868" s="13">
        <f t="shared" si="69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6">
        <f t="shared" si="66"/>
        <v>18.285714285714285</v>
      </c>
      <c r="S868" s="8">
        <f t="shared" si="67"/>
        <v>58.18181818181818</v>
      </c>
      <c r="T868" t="s">
        <v>8325</v>
      </c>
      <c r="U868" t="s">
        <v>8328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tr">
        <f t="shared" si="65"/>
        <v>failed</v>
      </c>
      <c r="H869" t="s">
        <v>8224</v>
      </c>
      <c r="I869" t="s">
        <v>8246</v>
      </c>
      <c r="J869">
        <v>1259643540</v>
      </c>
      <c r="K869" s="13">
        <f t="shared" si="68"/>
        <v>40148.207638888889</v>
      </c>
      <c r="L869" s="15">
        <v>1254450706</v>
      </c>
      <c r="M869" s="13">
        <f t="shared" si="69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6">
        <f t="shared" si="66"/>
        <v>24.02</v>
      </c>
      <c r="S869" s="8">
        <f t="shared" si="67"/>
        <v>109.18181818181819</v>
      </c>
      <c r="T869" t="s">
        <v>8325</v>
      </c>
      <c r="U869" t="s">
        <v>8328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tr">
        <f t="shared" si="65"/>
        <v>failed</v>
      </c>
      <c r="H870" t="s">
        <v>8224</v>
      </c>
      <c r="I870" t="s">
        <v>8246</v>
      </c>
      <c r="J870">
        <v>1389055198</v>
      </c>
      <c r="K870" s="13">
        <f t="shared" si="68"/>
        <v>41646.027754629627</v>
      </c>
      <c r="L870" s="15">
        <v>1386463198</v>
      </c>
      <c r="M870" s="13">
        <f t="shared" si="69"/>
        <v>41616.027754629627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66"/>
        <v>0.1111111111111111</v>
      </c>
      <c r="S870" s="8">
        <f t="shared" si="67"/>
        <v>50</v>
      </c>
      <c r="T870" t="s">
        <v>8325</v>
      </c>
      <c r="U870" t="s">
        <v>8328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tr">
        <f t="shared" si="65"/>
        <v>failed</v>
      </c>
      <c r="H871" t="s">
        <v>8224</v>
      </c>
      <c r="I871" t="s">
        <v>8246</v>
      </c>
      <c r="J871">
        <v>1365448657</v>
      </c>
      <c r="K871" s="13">
        <f t="shared" si="68"/>
        <v>41372.803900462961</v>
      </c>
      <c r="L871" s="15">
        <v>1362860257</v>
      </c>
      <c r="M871" s="13">
        <f t="shared" si="69"/>
        <v>41342.845567129632</v>
      </c>
      <c r="N871" t="b">
        <v>0</v>
      </c>
      <c r="O871">
        <v>3</v>
      </c>
      <c r="P871" t="b">
        <v>0</v>
      </c>
      <c r="Q871" t="s">
        <v>8278</v>
      </c>
      <c r="R871" s="6">
        <f t="shared" si="66"/>
        <v>11.818181818181818</v>
      </c>
      <c r="S871" s="8">
        <f t="shared" si="67"/>
        <v>346.66666666666669</v>
      </c>
      <c r="T871" t="s">
        <v>8325</v>
      </c>
      <c r="U871" t="s">
        <v>8328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tr">
        <f t="shared" si="65"/>
        <v>failed</v>
      </c>
      <c r="H872" t="s">
        <v>8225</v>
      </c>
      <c r="I872" t="s">
        <v>8247</v>
      </c>
      <c r="J872">
        <v>1377995523</v>
      </c>
      <c r="K872" s="13">
        <f t="shared" si="68"/>
        <v>41518.022256944445</v>
      </c>
      <c r="L872" s="15">
        <v>1375403523</v>
      </c>
      <c r="M872" s="13">
        <f t="shared" si="69"/>
        <v>41488.022256944445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66"/>
        <v>0.31</v>
      </c>
      <c r="S872" s="8">
        <f t="shared" si="67"/>
        <v>12.4</v>
      </c>
      <c r="T872" t="s">
        <v>8325</v>
      </c>
      <c r="U872" t="s">
        <v>8328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tr">
        <f t="shared" si="65"/>
        <v>failed</v>
      </c>
      <c r="H873" t="s">
        <v>8224</v>
      </c>
      <c r="I873" t="s">
        <v>8246</v>
      </c>
      <c r="J873">
        <v>1385735295</v>
      </c>
      <c r="K873" s="13">
        <f t="shared" si="68"/>
        <v>41607.602951388886</v>
      </c>
      <c r="L873" s="15">
        <v>1383139695</v>
      </c>
      <c r="M873" s="13">
        <f t="shared" si="69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6">
        <f t="shared" si="66"/>
        <v>5.416666666666667</v>
      </c>
      <c r="S873" s="8">
        <f t="shared" si="67"/>
        <v>27.083333333333332</v>
      </c>
      <c r="T873" t="s">
        <v>8325</v>
      </c>
      <c r="U873" t="s">
        <v>8328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tr">
        <f t="shared" si="65"/>
        <v>failed</v>
      </c>
      <c r="H874" t="s">
        <v>8224</v>
      </c>
      <c r="I874" t="s">
        <v>8246</v>
      </c>
      <c r="J874">
        <v>1299786527</v>
      </c>
      <c r="K874" s="13">
        <f t="shared" si="68"/>
        <v>40612.825543981482</v>
      </c>
      <c r="L874" s="15">
        <v>1295898527</v>
      </c>
      <c r="M874" s="13">
        <f t="shared" si="69"/>
        <v>40567.825543981482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66"/>
        <v>0.8125</v>
      </c>
      <c r="S874" s="8">
        <f t="shared" si="67"/>
        <v>32.5</v>
      </c>
      <c r="T874" t="s">
        <v>8325</v>
      </c>
      <c r="U874" t="s">
        <v>8328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tr">
        <f t="shared" si="65"/>
        <v>failed</v>
      </c>
      <c r="H875" t="s">
        <v>8224</v>
      </c>
      <c r="I875" t="s">
        <v>8246</v>
      </c>
      <c r="J875">
        <v>1352610040</v>
      </c>
      <c r="K875" s="13">
        <f t="shared" si="68"/>
        <v>41224.208796296298</v>
      </c>
      <c r="L875" s="15">
        <v>1349150440</v>
      </c>
      <c r="M875" s="13">
        <f t="shared" si="69"/>
        <v>41184.167129629634</v>
      </c>
      <c r="N875" t="b">
        <v>0</v>
      </c>
      <c r="O875">
        <v>5</v>
      </c>
      <c r="P875" t="b">
        <v>0</v>
      </c>
      <c r="Q875" t="s">
        <v>8278</v>
      </c>
      <c r="R875" s="6">
        <f t="shared" si="66"/>
        <v>1.2857142857142856</v>
      </c>
      <c r="S875" s="8">
        <f t="shared" si="67"/>
        <v>9</v>
      </c>
      <c r="T875" t="s">
        <v>8325</v>
      </c>
      <c r="U875" t="s">
        <v>8328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tr">
        <f t="shared" si="65"/>
        <v>failed</v>
      </c>
      <c r="H876" t="s">
        <v>8224</v>
      </c>
      <c r="I876" t="s">
        <v>8246</v>
      </c>
      <c r="J876">
        <v>1367676034</v>
      </c>
      <c r="K876" s="13">
        <f t="shared" si="68"/>
        <v>41398.583726851852</v>
      </c>
      <c r="L876" s="15">
        <v>1365084034</v>
      </c>
      <c r="M876" s="13">
        <f t="shared" si="69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66"/>
        <v>24.333333333333336</v>
      </c>
      <c r="S876" s="8">
        <f t="shared" si="67"/>
        <v>34.761904761904759</v>
      </c>
      <c r="T876" t="s">
        <v>8325</v>
      </c>
      <c r="U876" t="s">
        <v>8328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tr">
        <f t="shared" si="65"/>
        <v>failed</v>
      </c>
      <c r="H877" t="s">
        <v>8224</v>
      </c>
      <c r="I877" t="s">
        <v>8246</v>
      </c>
      <c r="J877">
        <v>1442856131</v>
      </c>
      <c r="K877" s="13">
        <f t="shared" si="68"/>
        <v>42268.723738425921</v>
      </c>
      <c r="L877" s="15">
        <v>1441128131</v>
      </c>
      <c r="M877" s="13">
        <f t="shared" si="69"/>
        <v>42248.723738425921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66"/>
        <v>0</v>
      </c>
      <c r="S877" s="8" t="e">
        <f t="shared" si="67"/>
        <v>#DIV/0!</v>
      </c>
      <c r="T877" t="s">
        <v>8325</v>
      </c>
      <c r="U877" t="s">
        <v>8328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tr">
        <f t="shared" si="65"/>
        <v>failed</v>
      </c>
      <c r="H878" t="s">
        <v>8225</v>
      </c>
      <c r="I878" t="s">
        <v>8247</v>
      </c>
      <c r="J878">
        <v>1359978927</v>
      </c>
      <c r="K878" s="13">
        <f t="shared" si="68"/>
        <v>41309.496840277774</v>
      </c>
      <c r="L878" s="15">
        <v>1357127727</v>
      </c>
      <c r="M878" s="13">
        <f t="shared" si="69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66"/>
        <v>40.799492385786799</v>
      </c>
      <c r="S878" s="8">
        <f t="shared" si="67"/>
        <v>28.577777777777779</v>
      </c>
      <c r="T878" t="s">
        <v>8325</v>
      </c>
      <c r="U878" t="s">
        <v>8328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tr">
        <f t="shared" si="65"/>
        <v>failed</v>
      </c>
      <c r="H879" t="s">
        <v>8224</v>
      </c>
      <c r="I879" t="s">
        <v>8246</v>
      </c>
      <c r="J879">
        <v>1387479360</v>
      </c>
      <c r="K879" s="13">
        <f t="shared" si="68"/>
        <v>41627.788888888892</v>
      </c>
      <c r="L879" s="15">
        <v>1384887360</v>
      </c>
      <c r="M879" s="13">
        <f t="shared" si="69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66"/>
        <v>67.55</v>
      </c>
      <c r="S879" s="8">
        <f t="shared" si="67"/>
        <v>46.586206896551722</v>
      </c>
      <c r="T879" t="s">
        <v>8325</v>
      </c>
      <c r="U879" t="s">
        <v>8328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tr">
        <f t="shared" si="65"/>
        <v>failed</v>
      </c>
      <c r="H880" t="s">
        <v>8224</v>
      </c>
      <c r="I880" t="s">
        <v>8246</v>
      </c>
      <c r="J880">
        <v>1293082524</v>
      </c>
      <c r="K880" s="13">
        <f t="shared" si="68"/>
        <v>40535.232916666668</v>
      </c>
      <c r="L880" s="15">
        <v>1290490524</v>
      </c>
      <c r="M880" s="13">
        <f t="shared" si="69"/>
        <v>40505.232916666668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66"/>
        <v>1.3</v>
      </c>
      <c r="S880" s="8">
        <f t="shared" si="67"/>
        <v>32.5</v>
      </c>
      <c r="T880" t="s">
        <v>8325</v>
      </c>
      <c r="U880" t="s">
        <v>8328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tr">
        <f t="shared" si="65"/>
        <v>failed</v>
      </c>
      <c r="H881" t="s">
        <v>8224</v>
      </c>
      <c r="I881" t="s">
        <v>8246</v>
      </c>
      <c r="J881">
        <v>1338321305</v>
      </c>
      <c r="K881" s="13">
        <f t="shared" si="68"/>
        <v>41058.829918981479</v>
      </c>
      <c r="L881" s="15">
        <v>1336506905</v>
      </c>
      <c r="M881" s="13">
        <f t="shared" si="69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66"/>
        <v>30.666666666666664</v>
      </c>
      <c r="S881" s="8">
        <f t="shared" si="67"/>
        <v>21.466666666666665</v>
      </c>
      <c r="T881" t="s">
        <v>8325</v>
      </c>
      <c r="U881" t="s">
        <v>8328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tr">
        <f t="shared" si="65"/>
        <v>failed</v>
      </c>
      <c r="H882" t="s">
        <v>8224</v>
      </c>
      <c r="I882" t="s">
        <v>8246</v>
      </c>
      <c r="J882">
        <v>1351582938</v>
      </c>
      <c r="K882" s="13">
        <f t="shared" si="68"/>
        <v>41212.32104166667</v>
      </c>
      <c r="L882" s="15">
        <v>1348731738</v>
      </c>
      <c r="M882" s="13">
        <f t="shared" si="69"/>
        <v>41179.32104166667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66"/>
        <v>2.9894179894179893</v>
      </c>
      <c r="S882" s="8">
        <f t="shared" si="67"/>
        <v>14.125</v>
      </c>
      <c r="T882" t="s">
        <v>8325</v>
      </c>
      <c r="U882" t="s">
        <v>8329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tr">
        <f t="shared" si="65"/>
        <v>failed</v>
      </c>
      <c r="H883" t="s">
        <v>8224</v>
      </c>
      <c r="I883" t="s">
        <v>8246</v>
      </c>
      <c r="J883">
        <v>1326520886</v>
      </c>
      <c r="K883" s="13">
        <f t="shared" si="68"/>
        <v>40922.25099537037</v>
      </c>
      <c r="L883" s="15">
        <v>1322632886</v>
      </c>
      <c r="M883" s="13">
        <f t="shared" si="69"/>
        <v>40877.25099537037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66"/>
        <v>0.8</v>
      </c>
      <c r="S883" s="8">
        <f t="shared" si="67"/>
        <v>30</v>
      </c>
      <c r="T883" t="s">
        <v>8325</v>
      </c>
      <c r="U883" t="s">
        <v>8329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tr">
        <f t="shared" si="65"/>
        <v>failed</v>
      </c>
      <c r="H884" t="s">
        <v>8224</v>
      </c>
      <c r="I884" t="s">
        <v>8246</v>
      </c>
      <c r="J884">
        <v>1315341550</v>
      </c>
      <c r="K884" s="13">
        <f t="shared" si="68"/>
        <v>40792.860532407409</v>
      </c>
      <c r="L884" s="15">
        <v>1312490350</v>
      </c>
      <c r="M884" s="13">
        <f t="shared" si="69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66"/>
        <v>20.133333333333333</v>
      </c>
      <c r="S884" s="8">
        <f t="shared" si="67"/>
        <v>21.571428571428573</v>
      </c>
      <c r="T884" t="s">
        <v>8325</v>
      </c>
      <c r="U884" t="s">
        <v>8329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tr">
        <f t="shared" si="65"/>
        <v>failed</v>
      </c>
      <c r="H885" t="s">
        <v>8224</v>
      </c>
      <c r="I885" t="s">
        <v>8246</v>
      </c>
      <c r="J885">
        <v>1456957635</v>
      </c>
      <c r="K885" s="13">
        <f t="shared" si="68"/>
        <v>42431.935590277775</v>
      </c>
      <c r="L885" s="15">
        <v>1451773635</v>
      </c>
      <c r="M885" s="13">
        <f t="shared" si="69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66"/>
        <v>40.020000000000003</v>
      </c>
      <c r="S885" s="8">
        <f t="shared" si="67"/>
        <v>83.375</v>
      </c>
      <c r="T885" t="s">
        <v>8325</v>
      </c>
      <c r="U885" t="s">
        <v>8329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tr">
        <f t="shared" si="65"/>
        <v>failed</v>
      </c>
      <c r="H886" t="s">
        <v>8224</v>
      </c>
      <c r="I886" t="s">
        <v>8246</v>
      </c>
      <c r="J886">
        <v>1336789860</v>
      </c>
      <c r="K886" s="13">
        <f t="shared" si="68"/>
        <v>41041.104861111111</v>
      </c>
      <c r="L886" s="15">
        <v>1331666146</v>
      </c>
      <c r="M886" s="13">
        <f t="shared" si="69"/>
        <v>40981.802615740737</v>
      </c>
      <c r="N886" t="b">
        <v>0</v>
      </c>
      <c r="O886">
        <v>2</v>
      </c>
      <c r="P886" t="b">
        <v>0</v>
      </c>
      <c r="Q886" t="s">
        <v>8279</v>
      </c>
      <c r="R886" s="6">
        <f t="shared" si="66"/>
        <v>1</v>
      </c>
      <c r="S886" s="8">
        <f t="shared" si="67"/>
        <v>10</v>
      </c>
      <c r="T886" t="s">
        <v>8325</v>
      </c>
      <c r="U886" t="s">
        <v>8329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tr">
        <f t="shared" si="65"/>
        <v>failed</v>
      </c>
      <c r="H887" t="s">
        <v>8224</v>
      </c>
      <c r="I887" t="s">
        <v>8246</v>
      </c>
      <c r="J887">
        <v>1483137311</v>
      </c>
      <c r="K887" s="13">
        <f t="shared" si="68"/>
        <v>42734.941099537042</v>
      </c>
      <c r="L887" s="15">
        <v>1481322911</v>
      </c>
      <c r="M887" s="13">
        <f t="shared" si="69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66"/>
        <v>75</v>
      </c>
      <c r="S887" s="8">
        <f t="shared" si="67"/>
        <v>35.714285714285715</v>
      </c>
      <c r="T887" t="s">
        <v>8325</v>
      </c>
      <c r="U887" t="s">
        <v>8329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tr">
        <f t="shared" si="65"/>
        <v>failed</v>
      </c>
      <c r="H888" t="s">
        <v>8224</v>
      </c>
      <c r="I888" t="s">
        <v>8246</v>
      </c>
      <c r="J888">
        <v>1473972813</v>
      </c>
      <c r="K888" s="13">
        <f t="shared" si="68"/>
        <v>42628.870520833334</v>
      </c>
      <c r="L888" s="15">
        <v>1471812813</v>
      </c>
      <c r="M888" s="13">
        <f t="shared" si="69"/>
        <v>42603.870520833334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66"/>
        <v>41</v>
      </c>
      <c r="S888" s="8">
        <f t="shared" si="67"/>
        <v>29.285714285714285</v>
      </c>
      <c r="T888" t="s">
        <v>8325</v>
      </c>
      <c r="U888" t="s">
        <v>8329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tr">
        <f t="shared" si="65"/>
        <v>failed</v>
      </c>
      <c r="H889" t="s">
        <v>8224</v>
      </c>
      <c r="I889" t="s">
        <v>8246</v>
      </c>
      <c r="J889">
        <v>1338159655</v>
      </c>
      <c r="K889" s="13">
        <f t="shared" si="68"/>
        <v>41056.958969907406</v>
      </c>
      <c r="L889" s="15">
        <v>1335567655</v>
      </c>
      <c r="M889" s="13">
        <f t="shared" si="69"/>
        <v>41026.958969907406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66"/>
        <v>0</v>
      </c>
      <c r="S889" s="8" t="e">
        <f t="shared" si="67"/>
        <v>#DIV/0!</v>
      </c>
      <c r="T889" t="s">
        <v>8325</v>
      </c>
      <c r="U889" t="s">
        <v>8329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tr">
        <f t="shared" si="65"/>
        <v>failed</v>
      </c>
      <c r="H890" t="s">
        <v>8224</v>
      </c>
      <c r="I890" t="s">
        <v>8246</v>
      </c>
      <c r="J890">
        <v>1314856800</v>
      </c>
      <c r="K890" s="13">
        <f t="shared" si="68"/>
        <v>40787.25</v>
      </c>
      <c r="L890" s="15">
        <v>1311789885</v>
      </c>
      <c r="M890" s="13">
        <f t="shared" si="69"/>
        <v>40751.753298611111</v>
      </c>
      <c r="N890" t="b">
        <v>0</v>
      </c>
      <c r="O890">
        <v>4</v>
      </c>
      <c r="P890" t="b">
        <v>0</v>
      </c>
      <c r="Q890" t="s">
        <v>8279</v>
      </c>
      <c r="R890" s="6">
        <f t="shared" si="66"/>
        <v>7.1999999999999993</v>
      </c>
      <c r="S890" s="8">
        <f t="shared" si="67"/>
        <v>18</v>
      </c>
      <c r="T890" t="s">
        <v>8325</v>
      </c>
      <c r="U890" t="s">
        <v>8329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tr">
        <f t="shared" si="65"/>
        <v>failed</v>
      </c>
      <c r="H891" t="s">
        <v>8224</v>
      </c>
      <c r="I891" t="s">
        <v>8246</v>
      </c>
      <c r="J891">
        <v>1412534943</v>
      </c>
      <c r="K891" s="13">
        <f t="shared" si="68"/>
        <v>41917.784062500003</v>
      </c>
      <c r="L891" s="15">
        <v>1409942943</v>
      </c>
      <c r="M891" s="13">
        <f t="shared" si="69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66"/>
        <v>9.4412800000000008</v>
      </c>
      <c r="S891" s="8">
        <f t="shared" si="67"/>
        <v>73.760000000000005</v>
      </c>
      <c r="T891" t="s">
        <v>8325</v>
      </c>
      <c r="U891" t="s">
        <v>8329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tr">
        <f t="shared" si="65"/>
        <v>failed</v>
      </c>
      <c r="H892" t="s">
        <v>8224</v>
      </c>
      <c r="I892" t="s">
        <v>8246</v>
      </c>
      <c r="J892">
        <v>1385055979</v>
      </c>
      <c r="K892" s="13">
        <f t="shared" si="68"/>
        <v>41599.740497685183</v>
      </c>
      <c r="L892" s="15">
        <v>1382460379</v>
      </c>
      <c r="M892" s="13">
        <f t="shared" si="69"/>
        <v>41569.698831018519</v>
      </c>
      <c r="N892" t="b">
        <v>0</v>
      </c>
      <c r="O892">
        <v>4</v>
      </c>
      <c r="P892" t="b">
        <v>0</v>
      </c>
      <c r="Q892" t="s">
        <v>8279</v>
      </c>
      <c r="R892" s="6">
        <f t="shared" si="66"/>
        <v>4.1666666666666661</v>
      </c>
      <c r="S892" s="8">
        <f t="shared" si="67"/>
        <v>31.25</v>
      </c>
      <c r="T892" t="s">
        <v>8325</v>
      </c>
      <c r="U892" t="s">
        <v>8329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tr">
        <f t="shared" si="65"/>
        <v>failed</v>
      </c>
      <c r="H893" t="s">
        <v>8224</v>
      </c>
      <c r="I893" t="s">
        <v>8246</v>
      </c>
      <c r="J893">
        <v>1408581930</v>
      </c>
      <c r="K893" s="13">
        <f t="shared" si="68"/>
        <v>41872.031597222223</v>
      </c>
      <c r="L893" s="15">
        <v>1405989930</v>
      </c>
      <c r="M893" s="13">
        <f t="shared" si="69"/>
        <v>41842.031597222223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66"/>
        <v>3.25</v>
      </c>
      <c r="S893" s="8">
        <f t="shared" si="67"/>
        <v>28.888888888888889</v>
      </c>
      <c r="T893" t="s">
        <v>8325</v>
      </c>
      <c r="U893" t="s">
        <v>8329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tr">
        <f t="shared" si="65"/>
        <v>failed</v>
      </c>
      <c r="H894" t="s">
        <v>8224</v>
      </c>
      <c r="I894" t="s">
        <v>8246</v>
      </c>
      <c r="J894">
        <v>1280635200</v>
      </c>
      <c r="K894" s="13">
        <f t="shared" si="68"/>
        <v>40391.166666666664</v>
      </c>
      <c r="L894" s="15">
        <v>1273121283</v>
      </c>
      <c r="M894" s="13">
        <f t="shared" si="69"/>
        <v>40304.20003472222</v>
      </c>
      <c r="N894" t="b">
        <v>0</v>
      </c>
      <c r="O894">
        <v>17</v>
      </c>
      <c r="P894" t="b">
        <v>0</v>
      </c>
      <c r="Q894" t="s">
        <v>8279</v>
      </c>
      <c r="R894" s="6">
        <f t="shared" si="66"/>
        <v>40.75</v>
      </c>
      <c r="S894" s="8">
        <f t="shared" si="67"/>
        <v>143.8235294117647</v>
      </c>
      <c r="T894" t="s">
        <v>8325</v>
      </c>
      <c r="U894" t="s">
        <v>8329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tr">
        <f t="shared" si="65"/>
        <v>failed</v>
      </c>
      <c r="H895" t="s">
        <v>8224</v>
      </c>
      <c r="I895" t="s">
        <v>8246</v>
      </c>
      <c r="J895">
        <v>1427920363</v>
      </c>
      <c r="K895" s="13">
        <f t="shared" si="68"/>
        <v>42095.856053240743</v>
      </c>
      <c r="L895" s="15">
        <v>1425331963</v>
      </c>
      <c r="M895" s="13">
        <f t="shared" si="69"/>
        <v>42065.897719907407</v>
      </c>
      <c r="N895" t="b">
        <v>0</v>
      </c>
      <c r="O895">
        <v>5</v>
      </c>
      <c r="P895" t="b">
        <v>0</v>
      </c>
      <c r="Q895" t="s">
        <v>8279</v>
      </c>
      <c r="R895" s="6">
        <f t="shared" si="66"/>
        <v>10</v>
      </c>
      <c r="S895" s="8">
        <f t="shared" si="67"/>
        <v>40</v>
      </c>
      <c r="T895" t="s">
        <v>8325</v>
      </c>
      <c r="U895" t="s">
        <v>8329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tr">
        <f t="shared" si="65"/>
        <v>failed</v>
      </c>
      <c r="H896" t="s">
        <v>8224</v>
      </c>
      <c r="I896" t="s">
        <v>8246</v>
      </c>
      <c r="J896">
        <v>1465169610</v>
      </c>
      <c r="K896" s="13">
        <f t="shared" si="68"/>
        <v>42526.981597222228</v>
      </c>
      <c r="L896" s="15">
        <v>1462577610</v>
      </c>
      <c r="M896" s="13">
        <f t="shared" si="69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66"/>
        <v>39.17</v>
      </c>
      <c r="S896" s="8">
        <f t="shared" si="67"/>
        <v>147.81132075471697</v>
      </c>
      <c r="T896" t="s">
        <v>8325</v>
      </c>
      <c r="U896" t="s">
        <v>8329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tr">
        <f t="shared" si="65"/>
        <v>failed</v>
      </c>
      <c r="H897" t="s">
        <v>8224</v>
      </c>
      <c r="I897" t="s">
        <v>8246</v>
      </c>
      <c r="J897">
        <v>1287975829</v>
      </c>
      <c r="K897" s="13">
        <f t="shared" si="68"/>
        <v>40476.127650462964</v>
      </c>
      <c r="L897" s="15">
        <v>1284087829</v>
      </c>
      <c r="M897" s="13">
        <f t="shared" si="69"/>
        <v>40431.127650462964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66"/>
        <v>2.4375</v>
      </c>
      <c r="S897" s="8">
        <f t="shared" si="67"/>
        <v>27.857142857142858</v>
      </c>
      <c r="T897" t="s">
        <v>8325</v>
      </c>
      <c r="U897" t="s">
        <v>8329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tr">
        <f t="shared" ref="G898:G961" si="70">F898</f>
        <v>failed</v>
      </c>
      <c r="H898" t="s">
        <v>8224</v>
      </c>
      <c r="I898" t="s">
        <v>8246</v>
      </c>
      <c r="J898">
        <v>1440734400</v>
      </c>
      <c r="K898" s="13">
        <f t="shared" si="68"/>
        <v>42244.166666666672</v>
      </c>
      <c r="L898" s="15">
        <v>1438549026</v>
      </c>
      <c r="M898" s="13">
        <f t="shared" si="69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71">(E898/D898)*100</f>
        <v>40</v>
      </c>
      <c r="S898" s="8">
        <f t="shared" ref="S898:S961" si="72">E898/O898</f>
        <v>44.444444444444443</v>
      </c>
      <c r="T898" t="s">
        <v>8325</v>
      </c>
      <c r="U898" t="s">
        <v>8329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tr">
        <f t="shared" si="70"/>
        <v>failed</v>
      </c>
      <c r="H899" t="s">
        <v>8224</v>
      </c>
      <c r="I899" t="s">
        <v>8246</v>
      </c>
      <c r="J899">
        <v>1354123908</v>
      </c>
      <c r="K899" s="13">
        <f t="shared" ref="K899:K962" si="73">(((J899/60)/60)/24)+DATE(1970,1,1)</f>
        <v>41241.730416666665</v>
      </c>
      <c r="L899" s="15">
        <v>1351528308</v>
      </c>
      <c r="M899" s="13">
        <f t="shared" ref="M899:M962" si="74">(((L899/60)/60)/24)+DATE(1970,1,1)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6">
        <f t="shared" si="71"/>
        <v>0</v>
      </c>
      <c r="S899" s="8" t="e">
        <f t="shared" si="72"/>
        <v>#DIV/0!</v>
      </c>
      <c r="T899" t="s">
        <v>8325</v>
      </c>
      <c r="U899" t="s">
        <v>8329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tr">
        <f t="shared" si="70"/>
        <v>failed</v>
      </c>
      <c r="H900" t="s">
        <v>8224</v>
      </c>
      <c r="I900" t="s">
        <v>8246</v>
      </c>
      <c r="J900">
        <v>1326651110</v>
      </c>
      <c r="K900" s="13">
        <f t="shared" si="73"/>
        <v>40923.758217592593</v>
      </c>
      <c r="L900" s="15">
        <v>1322763110</v>
      </c>
      <c r="M900" s="13">
        <f t="shared" si="74"/>
        <v>40878.758217592593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71"/>
        <v>2.8000000000000003</v>
      </c>
      <c r="S900" s="8">
        <f t="shared" si="72"/>
        <v>35</v>
      </c>
      <c r="T900" t="s">
        <v>8325</v>
      </c>
      <c r="U900" t="s">
        <v>8329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tr">
        <f t="shared" si="70"/>
        <v>failed</v>
      </c>
      <c r="H901" t="s">
        <v>8224</v>
      </c>
      <c r="I901" t="s">
        <v>8246</v>
      </c>
      <c r="J901">
        <v>1306549362</v>
      </c>
      <c r="K901" s="13">
        <f t="shared" si="73"/>
        <v>40691.099097222221</v>
      </c>
      <c r="L901" s="15">
        <v>1302661362</v>
      </c>
      <c r="M901" s="13">
        <f t="shared" si="74"/>
        <v>40646.099097222221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71"/>
        <v>37.333333333333336</v>
      </c>
      <c r="S901" s="8">
        <f t="shared" si="72"/>
        <v>35</v>
      </c>
      <c r="T901" t="s">
        <v>8325</v>
      </c>
      <c r="U901" t="s">
        <v>8329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tr">
        <f t="shared" si="70"/>
        <v>failed</v>
      </c>
      <c r="H902" t="s">
        <v>8224</v>
      </c>
      <c r="I902" t="s">
        <v>8246</v>
      </c>
      <c r="J902">
        <v>1459365802</v>
      </c>
      <c r="K902" s="13">
        <f t="shared" si="73"/>
        <v>42459.807893518519</v>
      </c>
      <c r="L902" s="15">
        <v>1456777402</v>
      </c>
      <c r="M902" s="13">
        <f t="shared" si="74"/>
        <v>42429.84956018519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71"/>
        <v>0.42</v>
      </c>
      <c r="S902" s="8">
        <f t="shared" si="72"/>
        <v>10.5</v>
      </c>
      <c r="T902" t="s">
        <v>8325</v>
      </c>
      <c r="U902" t="s">
        <v>8328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tr">
        <f t="shared" si="70"/>
        <v>failed</v>
      </c>
      <c r="H903" t="s">
        <v>8224</v>
      </c>
      <c r="I903" t="s">
        <v>8246</v>
      </c>
      <c r="J903">
        <v>1276024260</v>
      </c>
      <c r="K903" s="13">
        <f t="shared" si="73"/>
        <v>40337.799305555556</v>
      </c>
      <c r="L903" s="15">
        <v>1272050914</v>
      </c>
      <c r="M903" s="13">
        <f t="shared" si="74"/>
        <v>40291.81150462963</v>
      </c>
      <c r="N903" t="b">
        <v>0</v>
      </c>
      <c r="O903">
        <v>0</v>
      </c>
      <c r="P903" t="b">
        <v>0</v>
      </c>
      <c r="Q903" t="s">
        <v>8278</v>
      </c>
      <c r="R903" s="6">
        <f t="shared" si="71"/>
        <v>0</v>
      </c>
      <c r="S903" s="8" t="e">
        <f t="shared" si="72"/>
        <v>#DIV/0!</v>
      </c>
      <c r="T903" t="s">
        <v>8325</v>
      </c>
      <c r="U903" t="s">
        <v>8328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tr">
        <f t="shared" si="70"/>
        <v>failed</v>
      </c>
      <c r="H904" t="s">
        <v>8224</v>
      </c>
      <c r="I904" t="s">
        <v>8246</v>
      </c>
      <c r="J904">
        <v>1409412600</v>
      </c>
      <c r="K904" s="13">
        <f t="shared" si="73"/>
        <v>41881.645833333336</v>
      </c>
      <c r="L904" s="15">
        <v>1404947422</v>
      </c>
      <c r="M904" s="13">
        <f t="shared" si="74"/>
        <v>41829.965532407405</v>
      </c>
      <c r="N904" t="b">
        <v>0</v>
      </c>
      <c r="O904">
        <v>3</v>
      </c>
      <c r="P904" t="b">
        <v>0</v>
      </c>
      <c r="Q904" t="s">
        <v>8278</v>
      </c>
      <c r="R904" s="6">
        <f t="shared" si="71"/>
        <v>0.3</v>
      </c>
      <c r="S904" s="8">
        <f t="shared" si="72"/>
        <v>30</v>
      </c>
      <c r="T904" t="s">
        <v>8325</v>
      </c>
      <c r="U904" t="s">
        <v>8328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tr">
        <f t="shared" si="70"/>
        <v>failed</v>
      </c>
      <c r="H905" t="s">
        <v>8224</v>
      </c>
      <c r="I905" t="s">
        <v>8246</v>
      </c>
      <c r="J905">
        <v>1348367100</v>
      </c>
      <c r="K905" s="13">
        <f t="shared" si="73"/>
        <v>41175.100694444445</v>
      </c>
      <c r="L905" s="15">
        <v>1346180780</v>
      </c>
      <c r="M905" s="13">
        <f t="shared" si="74"/>
        <v>41149.796064814815</v>
      </c>
      <c r="N905" t="b">
        <v>0</v>
      </c>
      <c r="O905">
        <v>4</v>
      </c>
      <c r="P905" t="b">
        <v>0</v>
      </c>
      <c r="Q905" t="s">
        <v>8278</v>
      </c>
      <c r="R905" s="6">
        <f t="shared" si="71"/>
        <v>3.2</v>
      </c>
      <c r="S905" s="8">
        <f t="shared" si="72"/>
        <v>40</v>
      </c>
      <c r="T905" t="s">
        <v>8325</v>
      </c>
      <c r="U905" t="s">
        <v>8328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tr">
        <f t="shared" si="70"/>
        <v>failed</v>
      </c>
      <c r="H906" t="s">
        <v>8224</v>
      </c>
      <c r="I906" t="s">
        <v>8246</v>
      </c>
      <c r="J906">
        <v>1451786137</v>
      </c>
      <c r="K906" s="13">
        <f t="shared" si="73"/>
        <v>42372.080289351856</v>
      </c>
      <c r="L906" s="15">
        <v>1449194137</v>
      </c>
      <c r="M906" s="13">
        <f t="shared" si="74"/>
        <v>42342.080289351856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71"/>
        <v>0.30199999999999999</v>
      </c>
      <c r="S906" s="8">
        <f t="shared" si="72"/>
        <v>50.333333333333336</v>
      </c>
      <c r="T906" t="s">
        <v>8325</v>
      </c>
      <c r="U906" t="s">
        <v>8328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tr">
        <f t="shared" si="70"/>
        <v>failed</v>
      </c>
      <c r="H907" t="s">
        <v>8224</v>
      </c>
      <c r="I907" t="s">
        <v>8246</v>
      </c>
      <c r="J907">
        <v>1295847926</v>
      </c>
      <c r="K907" s="13">
        <f t="shared" si="73"/>
        <v>40567.239884259259</v>
      </c>
      <c r="L907" s="15">
        <v>1290663926</v>
      </c>
      <c r="M907" s="13">
        <f t="shared" si="74"/>
        <v>40507.239884259259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71"/>
        <v>3.0153846153846153</v>
      </c>
      <c r="S907" s="8">
        <f t="shared" si="72"/>
        <v>32.666666666666664</v>
      </c>
      <c r="T907" t="s">
        <v>8325</v>
      </c>
      <c r="U907" t="s">
        <v>8328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tr">
        <f t="shared" si="70"/>
        <v>failed</v>
      </c>
      <c r="H908" t="s">
        <v>8224</v>
      </c>
      <c r="I908" t="s">
        <v>8246</v>
      </c>
      <c r="J908">
        <v>1394681590</v>
      </c>
      <c r="K908" s="13">
        <f t="shared" si="73"/>
        <v>41711.148032407407</v>
      </c>
      <c r="L908" s="15">
        <v>1392093190</v>
      </c>
      <c r="M908" s="13">
        <f t="shared" si="74"/>
        <v>41681.189699074072</v>
      </c>
      <c r="N908" t="b">
        <v>0</v>
      </c>
      <c r="O908">
        <v>0</v>
      </c>
      <c r="P908" t="b">
        <v>0</v>
      </c>
      <c r="Q908" t="s">
        <v>8278</v>
      </c>
      <c r="R908" s="6">
        <f t="shared" si="71"/>
        <v>0</v>
      </c>
      <c r="S908" s="8" t="e">
        <f t="shared" si="72"/>
        <v>#DIV/0!</v>
      </c>
      <c r="T908" t="s">
        <v>8325</v>
      </c>
      <c r="U908" t="s">
        <v>8328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tr">
        <f t="shared" si="70"/>
        <v>failed</v>
      </c>
      <c r="H909" t="s">
        <v>8224</v>
      </c>
      <c r="I909" t="s">
        <v>8246</v>
      </c>
      <c r="J909">
        <v>1315715823</v>
      </c>
      <c r="K909" s="13">
        <f t="shared" si="73"/>
        <v>40797.192395833335</v>
      </c>
      <c r="L909" s="15">
        <v>1313123823</v>
      </c>
      <c r="M909" s="13">
        <f t="shared" si="74"/>
        <v>40767.192395833335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71"/>
        <v>0</v>
      </c>
      <c r="S909" s="8" t="e">
        <f t="shared" si="72"/>
        <v>#DIV/0!</v>
      </c>
      <c r="T909" t="s">
        <v>8325</v>
      </c>
      <c r="U909" t="s">
        <v>8328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tr">
        <f t="shared" si="70"/>
        <v>failed</v>
      </c>
      <c r="H910" t="s">
        <v>8224</v>
      </c>
      <c r="I910" t="s">
        <v>8246</v>
      </c>
      <c r="J910">
        <v>1280206740</v>
      </c>
      <c r="K910" s="13">
        <f t="shared" si="73"/>
        <v>40386.207638888889</v>
      </c>
      <c r="L910" s="15">
        <v>1276283655</v>
      </c>
      <c r="M910" s="13">
        <f t="shared" si="74"/>
        <v>40340.801562499997</v>
      </c>
      <c r="N910" t="b">
        <v>0</v>
      </c>
      <c r="O910">
        <v>0</v>
      </c>
      <c r="P910" t="b">
        <v>0</v>
      </c>
      <c r="Q910" t="s">
        <v>8278</v>
      </c>
      <c r="R910" s="6">
        <f t="shared" si="71"/>
        <v>0</v>
      </c>
      <c r="S910" s="8" t="e">
        <f t="shared" si="72"/>
        <v>#DIV/0!</v>
      </c>
      <c r="T910" t="s">
        <v>8325</v>
      </c>
      <c r="U910" t="s">
        <v>8328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tr">
        <f t="shared" si="70"/>
        <v>failed</v>
      </c>
      <c r="H911" t="s">
        <v>8224</v>
      </c>
      <c r="I911" t="s">
        <v>8246</v>
      </c>
      <c r="J911">
        <v>1343016000</v>
      </c>
      <c r="K911" s="13">
        <f t="shared" si="73"/>
        <v>41113.166666666664</v>
      </c>
      <c r="L911" s="15">
        <v>1340296440</v>
      </c>
      <c r="M911" s="13">
        <f t="shared" si="74"/>
        <v>41081.69027777778</v>
      </c>
      <c r="N911" t="b">
        <v>0</v>
      </c>
      <c r="O911">
        <v>8</v>
      </c>
      <c r="P911" t="b">
        <v>0</v>
      </c>
      <c r="Q911" t="s">
        <v>8278</v>
      </c>
      <c r="R911" s="6">
        <f t="shared" si="71"/>
        <v>3.25</v>
      </c>
      <c r="S911" s="8">
        <f t="shared" si="72"/>
        <v>65</v>
      </c>
      <c r="T911" t="s">
        <v>8325</v>
      </c>
      <c r="U911" t="s">
        <v>8328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tr">
        <f t="shared" si="70"/>
        <v>failed</v>
      </c>
      <c r="H912" t="s">
        <v>8225</v>
      </c>
      <c r="I912" t="s">
        <v>8247</v>
      </c>
      <c r="J912">
        <v>1488546319</v>
      </c>
      <c r="K912" s="13">
        <f t="shared" si="73"/>
        <v>42797.545358796298</v>
      </c>
      <c r="L912" s="15">
        <v>1483362319</v>
      </c>
      <c r="M912" s="13">
        <f t="shared" si="74"/>
        <v>42737.545358796298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71"/>
        <v>22.363636363636363</v>
      </c>
      <c r="S912" s="8">
        <f t="shared" si="72"/>
        <v>24.6</v>
      </c>
      <c r="T912" t="s">
        <v>8325</v>
      </c>
      <c r="U912" t="s">
        <v>8328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tr">
        <f t="shared" si="70"/>
        <v>failed</v>
      </c>
      <c r="H913" t="s">
        <v>8224</v>
      </c>
      <c r="I913" t="s">
        <v>8246</v>
      </c>
      <c r="J913">
        <v>1390522045</v>
      </c>
      <c r="K913" s="13">
        <f t="shared" si="73"/>
        <v>41663.005150462966</v>
      </c>
      <c r="L913" s="15">
        <v>1388707645</v>
      </c>
      <c r="M913" s="13">
        <f t="shared" si="74"/>
        <v>41642.005150462966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71"/>
        <v>0</v>
      </c>
      <c r="S913" s="8" t="e">
        <f t="shared" si="72"/>
        <v>#DIV/0!</v>
      </c>
      <c r="T913" t="s">
        <v>8325</v>
      </c>
      <c r="U913" t="s">
        <v>8328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tr">
        <f t="shared" si="70"/>
        <v>failed</v>
      </c>
      <c r="H914" t="s">
        <v>8224</v>
      </c>
      <c r="I914" t="s">
        <v>8246</v>
      </c>
      <c r="J914">
        <v>1355197047</v>
      </c>
      <c r="K914" s="13">
        <f t="shared" si="73"/>
        <v>41254.151006944441</v>
      </c>
      <c r="L914" s="15">
        <v>1350009447</v>
      </c>
      <c r="M914" s="13">
        <f t="shared" si="74"/>
        <v>41194.109340277777</v>
      </c>
      <c r="N914" t="b">
        <v>0</v>
      </c>
      <c r="O914">
        <v>2</v>
      </c>
      <c r="P914" t="b">
        <v>0</v>
      </c>
      <c r="Q914" t="s">
        <v>8278</v>
      </c>
      <c r="R914" s="6">
        <f t="shared" si="71"/>
        <v>0.85714285714285721</v>
      </c>
      <c r="S914" s="8">
        <f t="shared" si="72"/>
        <v>15</v>
      </c>
      <c r="T914" t="s">
        <v>8325</v>
      </c>
      <c r="U914" t="s">
        <v>8328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tr">
        <f t="shared" si="70"/>
        <v>failed</v>
      </c>
      <c r="H915" t="s">
        <v>8224</v>
      </c>
      <c r="I915" t="s">
        <v>8246</v>
      </c>
      <c r="J915">
        <v>1336188019</v>
      </c>
      <c r="K915" s="13">
        <f t="shared" si="73"/>
        <v>41034.139108796298</v>
      </c>
      <c r="L915" s="15">
        <v>1333596019</v>
      </c>
      <c r="M915" s="13">
        <f t="shared" si="74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71"/>
        <v>6.6066666666666665</v>
      </c>
      <c r="S915" s="8">
        <f t="shared" si="72"/>
        <v>82.583333333333329</v>
      </c>
      <c r="T915" t="s">
        <v>8325</v>
      </c>
      <c r="U915" t="s">
        <v>8328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tr">
        <f t="shared" si="70"/>
        <v>failed</v>
      </c>
      <c r="H916" t="s">
        <v>8224</v>
      </c>
      <c r="I916" t="s">
        <v>8246</v>
      </c>
      <c r="J916">
        <v>1345918747</v>
      </c>
      <c r="K916" s="13">
        <f t="shared" si="73"/>
        <v>41146.763275462967</v>
      </c>
      <c r="L916" s="15">
        <v>1343326747</v>
      </c>
      <c r="M916" s="13">
        <f t="shared" si="74"/>
        <v>41116.763275462967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71"/>
        <v>0</v>
      </c>
      <c r="S916" s="8" t="e">
        <f t="shared" si="72"/>
        <v>#DIV/0!</v>
      </c>
      <c r="T916" t="s">
        <v>8325</v>
      </c>
      <c r="U916" t="s">
        <v>8328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tr">
        <f t="shared" si="70"/>
        <v>failed</v>
      </c>
      <c r="H917" t="s">
        <v>8224</v>
      </c>
      <c r="I917" t="s">
        <v>8246</v>
      </c>
      <c r="J917">
        <v>1330577940</v>
      </c>
      <c r="K917" s="13">
        <f t="shared" si="73"/>
        <v>40969.207638888889</v>
      </c>
      <c r="L917" s="15">
        <v>1327853914</v>
      </c>
      <c r="M917" s="13">
        <f t="shared" si="74"/>
        <v>40937.679560185185</v>
      </c>
      <c r="N917" t="b">
        <v>0</v>
      </c>
      <c r="O917">
        <v>9</v>
      </c>
      <c r="P917" t="b">
        <v>0</v>
      </c>
      <c r="Q917" t="s">
        <v>8278</v>
      </c>
      <c r="R917" s="6">
        <f t="shared" si="71"/>
        <v>5.7692307692307692</v>
      </c>
      <c r="S917" s="8">
        <f t="shared" si="72"/>
        <v>41.666666666666664</v>
      </c>
      <c r="T917" t="s">
        <v>8325</v>
      </c>
      <c r="U917" t="s">
        <v>8328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tr">
        <f t="shared" si="70"/>
        <v>failed</v>
      </c>
      <c r="H918" t="s">
        <v>8224</v>
      </c>
      <c r="I918" t="s">
        <v>8246</v>
      </c>
      <c r="J918">
        <v>1287723600</v>
      </c>
      <c r="K918" s="13">
        <f t="shared" si="73"/>
        <v>40473.208333333336</v>
      </c>
      <c r="L918" s="15">
        <v>1284409734</v>
      </c>
      <c r="M918" s="13">
        <f t="shared" si="74"/>
        <v>40434.853402777779</v>
      </c>
      <c r="N918" t="b">
        <v>0</v>
      </c>
      <c r="O918">
        <v>0</v>
      </c>
      <c r="P918" t="b">
        <v>0</v>
      </c>
      <c r="Q918" t="s">
        <v>8278</v>
      </c>
      <c r="R918" s="6">
        <f t="shared" si="71"/>
        <v>0</v>
      </c>
      <c r="S918" s="8" t="e">
        <f t="shared" si="72"/>
        <v>#DIV/0!</v>
      </c>
      <c r="T918" t="s">
        <v>8325</v>
      </c>
      <c r="U918" t="s">
        <v>8328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tr">
        <f t="shared" si="70"/>
        <v>failed</v>
      </c>
      <c r="H919" t="s">
        <v>8224</v>
      </c>
      <c r="I919" t="s">
        <v>8246</v>
      </c>
      <c r="J919">
        <v>1405305000</v>
      </c>
      <c r="K919" s="13">
        <f t="shared" si="73"/>
        <v>41834.104166666664</v>
      </c>
      <c r="L919" s="15">
        <v>1402612730</v>
      </c>
      <c r="M919" s="13">
        <f t="shared" si="74"/>
        <v>41802.94363425926</v>
      </c>
      <c r="N919" t="b">
        <v>0</v>
      </c>
      <c r="O919">
        <v>1</v>
      </c>
      <c r="P919" t="b">
        <v>0</v>
      </c>
      <c r="Q919" t="s">
        <v>8278</v>
      </c>
      <c r="R919" s="6">
        <f t="shared" si="71"/>
        <v>0.6</v>
      </c>
      <c r="S919" s="8">
        <f t="shared" si="72"/>
        <v>30</v>
      </c>
      <c r="T919" t="s">
        <v>8325</v>
      </c>
      <c r="U919" t="s">
        <v>8328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tr">
        <f t="shared" si="70"/>
        <v>failed</v>
      </c>
      <c r="H920" t="s">
        <v>8225</v>
      </c>
      <c r="I920" t="s">
        <v>8247</v>
      </c>
      <c r="J920">
        <v>1417474761</v>
      </c>
      <c r="K920" s="13">
        <f t="shared" si="73"/>
        <v>41974.957881944443</v>
      </c>
      <c r="L920" s="15">
        <v>1414879161</v>
      </c>
      <c r="M920" s="13">
        <f t="shared" si="74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6">
        <f t="shared" si="71"/>
        <v>5.0256410256410255</v>
      </c>
      <c r="S920" s="8">
        <f t="shared" si="72"/>
        <v>19.600000000000001</v>
      </c>
      <c r="T920" t="s">
        <v>8325</v>
      </c>
      <c r="U920" t="s">
        <v>8328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tr">
        <f t="shared" si="70"/>
        <v>failed</v>
      </c>
      <c r="H921" t="s">
        <v>8224</v>
      </c>
      <c r="I921" t="s">
        <v>8246</v>
      </c>
      <c r="J921">
        <v>1355930645</v>
      </c>
      <c r="K921" s="13">
        <f t="shared" si="73"/>
        <v>41262.641724537039</v>
      </c>
      <c r="L921" s="15">
        <v>1352906645</v>
      </c>
      <c r="M921" s="13">
        <f t="shared" si="74"/>
        <v>41227.641724537039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71"/>
        <v>0.5</v>
      </c>
      <c r="S921" s="8">
        <f t="shared" si="72"/>
        <v>100</v>
      </c>
      <c r="T921" t="s">
        <v>8325</v>
      </c>
      <c r="U921" t="s">
        <v>8328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tr">
        <f t="shared" si="70"/>
        <v>failed</v>
      </c>
      <c r="H922" t="s">
        <v>8224</v>
      </c>
      <c r="I922" t="s">
        <v>8246</v>
      </c>
      <c r="J922">
        <v>1384448822</v>
      </c>
      <c r="K922" s="13">
        <f t="shared" si="73"/>
        <v>41592.713217592594</v>
      </c>
      <c r="L922" s="15">
        <v>1381853222</v>
      </c>
      <c r="M922" s="13">
        <f t="shared" si="74"/>
        <v>41562.67155092593</v>
      </c>
      <c r="N922" t="b">
        <v>0</v>
      </c>
      <c r="O922">
        <v>0</v>
      </c>
      <c r="P922" t="b">
        <v>0</v>
      </c>
      <c r="Q922" t="s">
        <v>8278</v>
      </c>
      <c r="R922" s="6">
        <f t="shared" si="71"/>
        <v>0</v>
      </c>
      <c r="S922" s="8" t="e">
        <f t="shared" si="72"/>
        <v>#DIV/0!</v>
      </c>
      <c r="T922" t="s">
        <v>8325</v>
      </c>
      <c r="U922" t="s">
        <v>8328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tr">
        <f t="shared" si="70"/>
        <v>failed</v>
      </c>
      <c r="H923" t="s">
        <v>8224</v>
      </c>
      <c r="I923" t="s">
        <v>8246</v>
      </c>
      <c r="J923">
        <v>1323666376</v>
      </c>
      <c r="K923" s="13">
        <f t="shared" si="73"/>
        <v>40889.212685185186</v>
      </c>
      <c r="L923" s="15">
        <v>1320033976</v>
      </c>
      <c r="M923" s="13">
        <f t="shared" si="74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6">
        <f t="shared" si="71"/>
        <v>30.9</v>
      </c>
      <c r="S923" s="8">
        <f t="shared" si="72"/>
        <v>231.75</v>
      </c>
      <c r="T923" t="s">
        <v>8325</v>
      </c>
      <c r="U923" t="s">
        <v>8328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tr">
        <f t="shared" si="70"/>
        <v>failed</v>
      </c>
      <c r="H924" t="s">
        <v>8224</v>
      </c>
      <c r="I924" t="s">
        <v>8246</v>
      </c>
      <c r="J924">
        <v>1412167393</v>
      </c>
      <c r="K924" s="13">
        <f t="shared" si="73"/>
        <v>41913.530011574076</v>
      </c>
      <c r="L924" s="15">
        <v>1409143393</v>
      </c>
      <c r="M924" s="13">
        <f t="shared" si="74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71"/>
        <v>21.037037037037038</v>
      </c>
      <c r="S924" s="8">
        <f t="shared" si="72"/>
        <v>189.33333333333334</v>
      </c>
      <c r="T924" t="s">
        <v>8325</v>
      </c>
      <c r="U924" t="s">
        <v>8328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tr">
        <f t="shared" si="70"/>
        <v>failed</v>
      </c>
      <c r="H925" t="s">
        <v>8224</v>
      </c>
      <c r="I925" t="s">
        <v>8246</v>
      </c>
      <c r="J925">
        <v>1416614523</v>
      </c>
      <c r="K925" s="13">
        <f t="shared" si="73"/>
        <v>41965.001423611116</v>
      </c>
      <c r="L925" s="15">
        <v>1414018923</v>
      </c>
      <c r="M925" s="13">
        <f t="shared" si="74"/>
        <v>41934.959756944445</v>
      </c>
      <c r="N925" t="b">
        <v>0</v>
      </c>
      <c r="O925">
        <v>6</v>
      </c>
      <c r="P925" t="b">
        <v>0</v>
      </c>
      <c r="Q925" t="s">
        <v>8278</v>
      </c>
      <c r="R925" s="6">
        <f t="shared" si="71"/>
        <v>2.1999999999999997</v>
      </c>
      <c r="S925" s="8">
        <f t="shared" si="72"/>
        <v>55</v>
      </c>
      <c r="T925" t="s">
        <v>8325</v>
      </c>
      <c r="U925" t="s">
        <v>8328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tr">
        <f t="shared" si="70"/>
        <v>failed</v>
      </c>
      <c r="H926" t="s">
        <v>8224</v>
      </c>
      <c r="I926" t="s">
        <v>8246</v>
      </c>
      <c r="J926">
        <v>1360795069</v>
      </c>
      <c r="K926" s="13">
        <f t="shared" si="73"/>
        <v>41318.942928240744</v>
      </c>
      <c r="L926" s="15">
        <v>1358203069</v>
      </c>
      <c r="M926" s="13">
        <f t="shared" si="74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71"/>
        <v>10.9</v>
      </c>
      <c r="S926" s="8">
        <f t="shared" si="72"/>
        <v>21.8</v>
      </c>
      <c r="T926" t="s">
        <v>8325</v>
      </c>
      <c r="U926" t="s">
        <v>8328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tr">
        <f t="shared" si="70"/>
        <v>failed</v>
      </c>
      <c r="H927" t="s">
        <v>8224</v>
      </c>
      <c r="I927" t="s">
        <v>8246</v>
      </c>
      <c r="J927">
        <v>1385590111</v>
      </c>
      <c r="K927" s="13">
        <f t="shared" si="73"/>
        <v>41605.922581018516</v>
      </c>
      <c r="L927" s="15">
        <v>1382994511</v>
      </c>
      <c r="M927" s="13">
        <f t="shared" si="74"/>
        <v>41575.880914351852</v>
      </c>
      <c r="N927" t="b">
        <v>0</v>
      </c>
      <c r="O927">
        <v>5</v>
      </c>
      <c r="P927" t="b">
        <v>0</v>
      </c>
      <c r="Q927" t="s">
        <v>8278</v>
      </c>
      <c r="R927" s="6">
        <f t="shared" si="71"/>
        <v>2.666666666666667</v>
      </c>
      <c r="S927" s="8">
        <f t="shared" si="72"/>
        <v>32</v>
      </c>
      <c r="T927" t="s">
        <v>8325</v>
      </c>
      <c r="U927" t="s">
        <v>8328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tr">
        <f t="shared" si="70"/>
        <v>failed</v>
      </c>
      <c r="H928" t="s">
        <v>8224</v>
      </c>
      <c r="I928" t="s">
        <v>8246</v>
      </c>
      <c r="J928">
        <v>1278628800</v>
      </c>
      <c r="K928" s="13">
        <f t="shared" si="73"/>
        <v>40367.944444444445</v>
      </c>
      <c r="L928" s="15">
        <v>1276043330</v>
      </c>
      <c r="M928" s="13">
        <f t="shared" si="74"/>
        <v>40338.02002314815</v>
      </c>
      <c r="N928" t="b">
        <v>0</v>
      </c>
      <c r="O928">
        <v>0</v>
      </c>
      <c r="P928" t="b">
        <v>0</v>
      </c>
      <c r="Q928" t="s">
        <v>8278</v>
      </c>
      <c r="R928" s="6">
        <f t="shared" si="71"/>
        <v>0</v>
      </c>
      <c r="S928" s="8" t="e">
        <f t="shared" si="72"/>
        <v>#DIV/0!</v>
      </c>
      <c r="T928" t="s">
        <v>8325</v>
      </c>
      <c r="U928" t="s">
        <v>8328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tr">
        <f t="shared" si="70"/>
        <v>failed</v>
      </c>
      <c r="H929" t="s">
        <v>8224</v>
      </c>
      <c r="I929" t="s">
        <v>8246</v>
      </c>
      <c r="J929">
        <v>1337024695</v>
      </c>
      <c r="K929" s="13">
        <f t="shared" si="73"/>
        <v>41043.822858796295</v>
      </c>
      <c r="L929" s="15">
        <v>1334432695</v>
      </c>
      <c r="M929" s="13">
        <f t="shared" si="74"/>
        <v>41013.822858796295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71"/>
        <v>0</v>
      </c>
      <c r="S929" s="8" t="e">
        <f t="shared" si="72"/>
        <v>#DIV/0!</v>
      </c>
      <c r="T929" t="s">
        <v>8325</v>
      </c>
      <c r="U929" t="s">
        <v>8328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tr">
        <f t="shared" si="70"/>
        <v>failed</v>
      </c>
      <c r="H930" t="s">
        <v>8224</v>
      </c>
      <c r="I930" t="s">
        <v>8246</v>
      </c>
      <c r="J930">
        <v>1353196800</v>
      </c>
      <c r="K930" s="13">
        <f t="shared" si="73"/>
        <v>41231</v>
      </c>
      <c r="L930" s="15">
        <v>1348864913</v>
      </c>
      <c r="M930" s="13">
        <f t="shared" si="74"/>
        <v>41180.86241898148</v>
      </c>
      <c r="N930" t="b">
        <v>0</v>
      </c>
      <c r="O930">
        <v>28</v>
      </c>
      <c r="P930" t="b">
        <v>0</v>
      </c>
      <c r="Q930" t="s">
        <v>8278</v>
      </c>
      <c r="R930" s="6">
        <f t="shared" si="71"/>
        <v>10.86206896551724</v>
      </c>
      <c r="S930" s="8">
        <f t="shared" si="72"/>
        <v>56.25</v>
      </c>
      <c r="T930" t="s">
        <v>8325</v>
      </c>
      <c r="U930" t="s">
        <v>8328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tr">
        <f t="shared" si="70"/>
        <v>failed</v>
      </c>
      <c r="H931" t="s">
        <v>8224</v>
      </c>
      <c r="I931" t="s">
        <v>8246</v>
      </c>
      <c r="J931">
        <v>1333946569</v>
      </c>
      <c r="K931" s="13">
        <f t="shared" si="73"/>
        <v>41008.196400462963</v>
      </c>
      <c r="L931" s="15">
        <v>1331358169</v>
      </c>
      <c r="M931" s="13">
        <f t="shared" si="74"/>
        <v>40978.238067129627</v>
      </c>
      <c r="N931" t="b">
        <v>0</v>
      </c>
      <c r="O931">
        <v>0</v>
      </c>
      <c r="P931" t="b">
        <v>0</v>
      </c>
      <c r="Q931" t="s">
        <v>8278</v>
      </c>
      <c r="R931" s="6">
        <f t="shared" si="71"/>
        <v>0</v>
      </c>
      <c r="S931" s="8" t="e">
        <f t="shared" si="72"/>
        <v>#DIV/0!</v>
      </c>
      <c r="T931" t="s">
        <v>8325</v>
      </c>
      <c r="U931" t="s">
        <v>8328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tr">
        <f t="shared" si="70"/>
        <v>failed</v>
      </c>
      <c r="H932" t="s">
        <v>8224</v>
      </c>
      <c r="I932" t="s">
        <v>8246</v>
      </c>
      <c r="J932">
        <v>1277501520</v>
      </c>
      <c r="K932" s="13">
        <f t="shared" si="73"/>
        <v>40354.897222222222</v>
      </c>
      <c r="L932" s="15">
        <v>1273874306</v>
      </c>
      <c r="M932" s="13">
        <f t="shared" si="74"/>
        <v>40312.915578703702</v>
      </c>
      <c r="N932" t="b">
        <v>0</v>
      </c>
      <c r="O932">
        <v>5</v>
      </c>
      <c r="P932" t="b">
        <v>0</v>
      </c>
      <c r="Q932" t="s">
        <v>8278</v>
      </c>
      <c r="R932" s="6">
        <f t="shared" si="71"/>
        <v>38.333333333333336</v>
      </c>
      <c r="S932" s="8">
        <f t="shared" si="72"/>
        <v>69</v>
      </c>
      <c r="T932" t="s">
        <v>8325</v>
      </c>
      <c r="U932" t="s">
        <v>8328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tr">
        <f t="shared" si="70"/>
        <v>failed</v>
      </c>
      <c r="H933" t="s">
        <v>8225</v>
      </c>
      <c r="I933" t="s">
        <v>8247</v>
      </c>
      <c r="J933">
        <v>1395007200</v>
      </c>
      <c r="K933" s="13">
        <f t="shared" si="73"/>
        <v>41714.916666666664</v>
      </c>
      <c r="L933" s="15">
        <v>1392021502</v>
      </c>
      <c r="M933" s="13">
        <f t="shared" si="74"/>
        <v>41680.359976851854</v>
      </c>
      <c r="N933" t="b">
        <v>0</v>
      </c>
      <c r="O933">
        <v>7</v>
      </c>
      <c r="P933" t="b">
        <v>0</v>
      </c>
      <c r="Q933" t="s">
        <v>8278</v>
      </c>
      <c r="R933" s="6">
        <f t="shared" si="71"/>
        <v>6.5500000000000007</v>
      </c>
      <c r="S933" s="8">
        <f t="shared" si="72"/>
        <v>18.714285714285715</v>
      </c>
      <c r="T933" t="s">
        <v>8325</v>
      </c>
      <c r="U933" t="s">
        <v>8328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tr">
        <f t="shared" si="70"/>
        <v>failed</v>
      </c>
      <c r="H934" t="s">
        <v>8224</v>
      </c>
      <c r="I934" t="s">
        <v>8246</v>
      </c>
      <c r="J934">
        <v>1363990545</v>
      </c>
      <c r="K934" s="13">
        <f t="shared" si="73"/>
        <v>41355.927604166667</v>
      </c>
      <c r="L934" s="15">
        <v>1360106145</v>
      </c>
      <c r="M934" s="13">
        <f t="shared" si="74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6">
        <f t="shared" si="71"/>
        <v>14.536842105263158</v>
      </c>
      <c r="S934" s="8">
        <f t="shared" si="72"/>
        <v>46.033333333333331</v>
      </c>
      <c r="T934" t="s">
        <v>8325</v>
      </c>
      <c r="U934" t="s">
        <v>8328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tr">
        <f t="shared" si="70"/>
        <v>failed</v>
      </c>
      <c r="H935" t="s">
        <v>8224</v>
      </c>
      <c r="I935" t="s">
        <v>8246</v>
      </c>
      <c r="J935">
        <v>1399867409</v>
      </c>
      <c r="K935" s="13">
        <f t="shared" si="73"/>
        <v>41771.169085648151</v>
      </c>
      <c r="L935" s="15">
        <v>1394683409</v>
      </c>
      <c r="M935" s="13">
        <f t="shared" si="74"/>
        <v>41711.169085648151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71"/>
        <v>6</v>
      </c>
      <c r="S935" s="8">
        <f t="shared" si="72"/>
        <v>60</v>
      </c>
      <c r="T935" t="s">
        <v>8325</v>
      </c>
      <c r="U935" t="s">
        <v>8328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tr">
        <f t="shared" si="70"/>
        <v>failed</v>
      </c>
      <c r="H936" t="s">
        <v>8229</v>
      </c>
      <c r="I936" t="s">
        <v>8251</v>
      </c>
      <c r="J936">
        <v>1399183200</v>
      </c>
      <c r="K936" s="13">
        <f t="shared" si="73"/>
        <v>41763.25</v>
      </c>
      <c r="L936" s="15">
        <v>1396633284</v>
      </c>
      <c r="M936" s="13">
        <f t="shared" si="74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6">
        <f t="shared" si="71"/>
        <v>30.4</v>
      </c>
      <c r="S936" s="8">
        <f t="shared" si="72"/>
        <v>50.666666666666664</v>
      </c>
      <c r="T936" t="s">
        <v>8325</v>
      </c>
      <c r="U936" t="s">
        <v>8328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tr">
        <f t="shared" si="70"/>
        <v>failed</v>
      </c>
      <c r="H937" t="s">
        <v>8224</v>
      </c>
      <c r="I937" t="s">
        <v>8246</v>
      </c>
      <c r="J937">
        <v>1454054429</v>
      </c>
      <c r="K937" s="13">
        <f t="shared" si="73"/>
        <v>42398.333668981482</v>
      </c>
      <c r="L937" s="15">
        <v>1451462429</v>
      </c>
      <c r="M937" s="13">
        <f t="shared" si="74"/>
        <v>42368.333668981482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71"/>
        <v>1.4285714285714286</v>
      </c>
      <c r="S937" s="8">
        <f t="shared" si="72"/>
        <v>25</v>
      </c>
      <c r="T937" t="s">
        <v>8325</v>
      </c>
      <c r="U937" t="s">
        <v>8328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tr">
        <f t="shared" si="70"/>
        <v>failed</v>
      </c>
      <c r="H938" t="s">
        <v>8224</v>
      </c>
      <c r="I938" t="s">
        <v>8246</v>
      </c>
      <c r="J938">
        <v>1326916800</v>
      </c>
      <c r="K938" s="13">
        <f t="shared" si="73"/>
        <v>40926.833333333336</v>
      </c>
      <c r="L938" s="15">
        <v>1323131689</v>
      </c>
      <c r="M938" s="13">
        <f t="shared" si="74"/>
        <v>40883.024178240739</v>
      </c>
      <c r="N938" t="b">
        <v>0</v>
      </c>
      <c r="O938">
        <v>0</v>
      </c>
      <c r="P938" t="b">
        <v>0</v>
      </c>
      <c r="Q938" t="s">
        <v>8278</v>
      </c>
      <c r="R938" s="6">
        <f t="shared" si="71"/>
        <v>0</v>
      </c>
      <c r="S938" s="8" t="e">
        <f t="shared" si="72"/>
        <v>#DIV/0!</v>
      </c>
      <c r="T938" t="s">
        <v>8325</v>
      </c>
      <c r="U938" t="s">
        <v>8328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tr">
        <f t="shared" si="70"/>
        <v>failed</v>
      </c>
      <c r="H939" t="s">
        <v>8224</v>
      </c>
      <c r="I939" t="s">
        <v>8246</v>
      </c>
      <c r="J939">
        <v>1383509357</v>
      </c>
      <c r="K939" s="13">
        <f t="shared" si="73"/>
        <v>41581.839780092596</v>
      </c>
      <c r="L939" s="15">
        <v>1380913757</v>
      </c>
      <c r="M939" s="13">
        <f t="shared" si="74"/>
        <v>41551.798113425924</v>
      </c>
      <c r="N939" t="b">
        <v>0</v>
      </c>
      <c r="O939">
        <v>2</v>
      </c>
      <c r="P939" t="b">
        <v>0</v>
      </c>
      <c r="Q939" t="s">
        <v>8278</v>
      </c>
      <c r="R939" s="6">
        <f t="shared" si="71"/>
        <v>1.1428571428571428</v>
      </c>
      <c r="S939" s="8">
        <f t="shared" si="72"/>
        <v>20</v>
      </c>
      <c r="T939" t="s">
        <v>8325</v>
      </c>
      <c r="U939" t="s">
        <v>8328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tr">
        <f t="shared" si="70"/>
        <v>failed</v>
      </c>
      <c r="H940" t="s">
        <v>8224</v>
      </c>
      <c r="I940" t="s">
        <v>8246</v>
      </c>
      <c r="J940">
        <v>1346585448</v>
      </c>
      <c r="K940" s="13">
        <f t="shared" si="73"/>
        <v>41154.479722222226</v>
      </c>
      <c r="L940" s="15">
        <v>1343993448</v>
      </c>
      <c r="M940" s="13">
        <f t="shared" si="74"/>
        <v>41124.479722222226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71"/>
        <v>0.35714285714285715</v>
      </c>
      <c r="S940" s="8">
        <f t="shared" si="72"/>
        <v>25</v>
      </c>
      <c r="T940" t="s">
        <v>8325</v>
      </c>
      <c r="U940" t="s">
        <v>8328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tr">
        <f t="shared" si="70"/>
        <v>failed</v>
      </c>
      <c r="H941" t="s">
        <v>8224</v>
      </c>
      <c r="I941" t="s">
        <v>8246</v>
      </c>
      <c r="J941">
        <v>1372622280</v>
      </c>
      <c r="K941" s="13">
        <f t="shared" si="73"/>
        <v>41455.831944444442</v>
      </c>
      <c r="L941" s="15">
        <v>1369246738</v>
      </c>
      <c r="M941" s="13">
        <f t="shared" si="74"/>
        <v>41416.763171296298</v>
      </c>
      <c r="N941" t="b">
        <v>0</v>
      </c>
      <c r="O941">
        <v>2</v>
      </c>
      <c r="P941" t="b">
        <v>0</v>
      </c>
      <c r="Q941" t="s">
        <v>8278</v>
      </c>
      <c r="R941" s="6">
        <f t="shared" si="71"/>
        <v>1.4545454545454546</v>
      </c>
      <c r="S941" s="8">
        <f t="shared" si="72"/>
        <v>20</v>
      </c>
      <c r="T941" t="s">
        <v>8325</v>
      </c>
      <c r="U941" t="s">
        <v>8328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tr">
        <f t="shared" si="70"/>
        <v>failed</v>
      </c>
      <c r="H942" t="s">
        <v>8224</v>
      </c>
      <c r="I942" t="s">
        <v>8246</v>
      </c>
      <c r="J942">
        <v>1439251926</v>
      </c>
      <c r="K942" s="13">
        <f t="shared" si="73"/>
        <v>42227.008402777778</v>
      </c>
      <c r="L942" s="15">
        <v>1435363926</v>
      </c>
      <c r="M942" s="13">
        <f t="shared" si="74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71"/>
        <v>17.155555555555555</v>
      </c>
      <c r="S942" s="8">
        <f t="shared" si="72"/>
        <v>110.28571428571429</v>
      </c>
      <c r="T942" t="s">
        <v>8319</v>
      </c>
      <c r="U942" t="s">
        <v>8321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tr">
        <f t="shared" si="70"/>
        <v>failed</v>
      </c>
      <c r="H943" t="s">
        <v>8224</v>
      </c>
      <c r="I943" t="s">
        <v>8246</v>
      </c>
      <c r="J943">
        <v>1486693145</v>
      </c>
      <c r="K943" s="13">
        <f t="shared" si="73"/>
        <v>42776.096585648149</v>
      </c>
      <c r="L943" s="15">
        <v>1484101145</v>
      </c>
      <c r="M943" s="13">
        <f t="shared" si="74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71"/>
        <v>2.3220000000000001</v>
      </c>
      <c r="S943" s="8">
        <f t="shared" si="72"/>
        <v>37.451612903225808</v>
      </c>
      <c r="T943" t="s">
        <v>8319</v>
      </c>
      <c r="U943" t="s">
        <v>8321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tr">
        <f t="shared" si="70"/>
        <v>failed</v>
      </c>
      <c r="H944" t="s">
        <v>8224</v>
      </c>
      <c r="I944" t="s">
        <v>8246</v>
      </c>
      <c r="J944">
        <v>1455826460</v>
      </c>
      <c r="K944" s="13">
        <f t="shared" si="73"/>
        <v>42418.843287037031</v>
      </c>
      <c r="L944" s="15">
        <v>1452716060</v>
      </c>
      <c r="M944" s="13">
        <f t="shared" si="74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71"/>
        <v>8.9066666666666663</v>
      </c>
      <c r="S944" s="8">
        <f t="shared" si="72"/>
        <v>41.75</v>
      </c>
      <c r="T944" t="s">
        <v>8319</v>
      </c>
      <c r="U944" t="s">
        <v>8321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tr">
        <f t="shared" si="70"/>
        <v>failed</v>
      </c>
      <c r="H945" t="s">
        <v>8224</v>
      </c>
      <c r="I945" t="s">
        <v>8246</v>
      </c>
      <c r="J945">
        <v>1480438905</v>
      </c>
      <c r="K945" s="13">
        <f t="shared" si="73"/>
        <v>42703.709548611107</v>
      </c>
      <c r="L945" s="15">
        <v>1477843305</v>
      </c>
      <c r="M945" s="13">
        <f t="shared" si="74"/>
        <v>42673.66788194445</v>
      </c>
      <c r="N945" t="b">
        <v>0</v>
      </c>
      <c r="O945">
        <v>12</v>
      </c>
      <c r="P945" t="b">
        <v>0</v>
      </c>
      <c r="Q945" t="s">
        <v>8273</v>
      </c>
      <c r="R945" s="6">
        <f t="shared" si="71"/>
        <v>9.6333333333333346</v>
      </c>
      <c r="S945" s="8">
        <f t="shared" si="72"/>
        <v>24.083333333333332</v>
      </c>
      <c r="T945" t="s">
        <v>8319</v>
      </c>
      <c r="U945" t="s">
        <v>8321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tr">
        <f t="shared" si="70"/>
        <v>failed</v>
      </c>
      <c r="H946" t="s">
        <v>8224</v>
      </c>
      <c r="I946" t="s">
        <v>8246</v>
      </c>
      <c r="J946">
        <v>1460988000</v>
      </c>
      <c r="K946" s="13">
        <f t="shared" si="73"/>
        <v>42478.583333333328</v>
      </c>
      <c r="L946" s="15">
        <v>1458050450</v>
      </c>
      <c r="M946" s="13">
        <f t="shared" si="74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6">
        <f t="shared" si="71"/>
        <v>13.325999999999999</v>
      </c>
      <c r="S946" s="8">
        <f t="shared" si="72"/>
        <v>69.40625</v>
      </c>
      <c r="T946" t="s">
        <v>8319</v>
      </c>
      <c r="U946" t="s">
        <v>8321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tr">
        <f t="shared" si="70"/>
        <v>failed</v>
      </c>
      <c r="H947" t="s">
        <v>8230</v>
      </c>
      <c r="I947" t="s">
        <v>8249</v>
      </c>
      <c r="J947">
        <v>1487462340</v>
      </c>
      <c r="K947" s="13">
        <f t="shared" si="73"/>
        <v>42784.999305555553</v>
      </c>
      <c r="L947" s="15">
        <v>1482958626</v>
      </c>
      <c r="M947" s="13">
        <f t="shared" si="74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6">
        <f t="shared" si="71"/>
        <v>2.484</v>
      </c>
      <c r="S947" s="8">
        <f t="shared" si="72"/>
        <v>155.25</v>
      </c>
      <c r="T947" t="s">
        <v>8319</v>
      </c>
      <c r="U947" t="s">
        <v>8321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tr">
        <f t="shared" si="70"/>
        <v>failed</v>
      </c>
      <c r="H948" t="s">
        <v>8224</v>
      </c>
      <c r="I948" t="s">
        <v>8246</v>
      </c>
      <c r="J948">
        <v>1473444048</v>
      </c>
      <c r="K948" s="13">
        <f t="shared" si="73"/>
        <v>42622.750555555554</v>
      </c>
      <c r="L948" s="15">
        <v>1470852048</v>
      </c>
      <c r="M948" s="13">
        <f t="shared" si="74"/>
        <v>42592.750555555554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71"/>
        <v>1.9066666666666665</v>
      </c>
      <c r="S948" s="8">
        <f t="shared" si="72"/>
        <v>57.2</v>
      </c>
      <c r="T948" t="s">
        <v>8319</v>
      </c>
      <c r="U948" t="s">
        <v>8321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tr">
        <f t="shared" si="70"/>
        <v>failed</v>
      </c>
      <c r="H949" t="s">
        <v>8224</v>
      </c>
      <c r="I949" t="s">
        <v>8246</v>
      </c>
      <c r="J949">
        <v>1467312306</v>
      </c>
      <c r="K949" s="13">
        <f t="shared" si="73"/>
        <v>42551.781319444446</v>
      </c>
      <c r="L949" s="15">
        <v>1462128306</v>
      </c>
      <c r="M949" s="13">
        <f t="shared" si="74"/>
        <v>42491.781319444446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71"/>
        <v>0</v>
      </c>
      <c r="S949" s="8" t="e">
        <f t="shared" si="72"/>
        <v>#DIV/0!</v>
      </c>
      <c r="T949" t="s">
        <v>8319</v>
      </c>
      <c r="U949" t="s">
        <v>8321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tr">
        <f t="shared" si="70"/>
        <v>failed</v>
      </c>
      <c r="H950" t="s">
        <v>8233</v>
      </c>
      <c r="I950" t="s">
        <v>8249</v>
      </c>
      <c r="J950">
        <v>1457812364</v>
      </c>
      <c r="K950" s="13">
        <f t="shared" si="73"/>
        <v>42441.828287037039</v>
      </c>
      <c r="L950" s="15">
        <v>1455220364</v>
      </c>
      <c r="M950" s="13">
        <f t="shared" si="74"/>
        <v>42411.828287037039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71"/>
        <v>12</v>
      </c>
      <c r="S950" s="8">
        <f t="shared" si="72"/>
        <v>60</v>
      </c>
      <c r="T950" t="s">
        <v>8319</v>
      </c>
      <c r="U950" t="s">
        <v>8321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tr">
        <f t="shared" si="70"/>
        <v>failed</v>
      </c>
      <c r="H951" t="s">
        <v>8236</v>
      </c>
      <c r="I951" t="s">
        <v>8249</v>
      </c>
      <c r="J951">
        <v>1456016576</v>
      </c>
      <c r="K951" s="13">
        <f t="shared" si="73"/>
        <v>42421.043703703705</v>
      </c>
      <c r="L951" s="15">
        <v>1450832576</v>
      </c>
      <c r="M951" s="13">
        <f t="shared" si="74"/>
        <v>42361.043703703705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71"/>
        <v>1.365</v>
      </c>
      <c r="S951" s="8">
        <f t="shared" si="72"/>
        <v>39</v>
      </c>
      <c r="T951" t="s">
        <v>8319</v>
      </c>
      <c r="U951" t="s">
        <v>8321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tr">
        <f t="shared" si="70"/>
        <v>failed</v>
      </c>
      <c r="H952" t="s">
        <v>8229</v>
      </c>
      <c r="I952" t="s">
        <v>8251</v>
      </c>
      <c r="J952">
        <v>1453053661</v>
      </c>
      <c r="K952" s="13">
        <f t="shared" si="73"/>
        <v>42386.750706018516</v>
      </c>
      <c r="L952" s="15">
        <v>1450461661</v>
      </c>
      <c r="M952" s="13">
        <f t="shared" si="74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71"/>
        <v>28.04</v>
      </c>
      <c r="S952" s="8">
        <f t="shared" si="72"/>
        <v>58.416666666666664</v>
      </c>
      <c r="T952" t="s">
        <v>8319</v>
      </c>
      <c r="U952" t="s">
        <v>8321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tr">
        <f t="shared" si="70"/>
        <v>failed</v>
      </c>
      <c r="H953" t="s">
        <v>8224</v>
      </c>
      <c r="I953" t="s">
        <v>8246</v>
      </c>
      <c r="J953">
        <v>1465054872</v>
      </c>
      <c r="K953" s="13">
        <f t="shared" si="73"/>
        <v>42525.653611111105</v>
      </c>
      <c r="L953" s="15">
        <v>1461166872</v>
      </c>
      <c r="M953" s="13">
        <f t="shared" si="74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71"/>
        <v>38.39</v>
      </c>
      <c r="S953" s="8">
        <f t="shared" si="72"/>
        <v>158.63636363636363</v>
      </c>
      <c r="T953" t="s">
        <v>8319</v>
      </c>
      <c r="U953" t="s">
        <v>8321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tr">
        <f t="shared" si="70"/>
        <v>failed</v>
      </c>
      <c r="H954" t="s">
        <v>8224</v>
      </c>
      <c r="I954" t="s">
        <v>8246</v>
      </c>
      <c r="J954">
        <v>1479483812</v>
      </c>
      <c r="K954" s="13">
        <f t="shared" si="73"/>
        <v>42692.655231481483</v>
      </c>
      <c r="L954" s="15">
        <v>1476888212</v>
      </c>
      <c r="M954" s="13">
        <f t="shared" si="74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6">
        <f t="shared" si="71"/>
        <v>39.942857142857143</v>
      </c>
      <c r="S954" s="8">
        <f t="shared" si="72"/>
        <v>99.857142857142861</v>
      </c>
      <c r="T954" t="s">
        <v>8319</v>
      </c>
      <c r="U954" t="s">
        <v>8321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tr">
        <f t="shared" si="70"/>
        <v>failed</v>
      </c>
      <c r="H955" t="s">
        <v>8224</v>
      </c>
      <c r="I955" t="s">
        <v>8246</v>
      </c>
      <c r="J955">
        <v>1422158199</v>
      </c>
      <c r="K955" s="13">
        <f t="shared" si="73"/>
        <v>42029.164340277777</v>
      </c>
      <c r="L955" s="15">
        <v>1419566199</v>
      </c>
      <c r="M955" s="13">
        <f t="shared" si="74"/>
        <v>41999.164340277777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71"/>
        <v>0.84</v>
      </c>
      <c r="S955" s="8">
        <f t="shared" si="72"/>
        <v>25.2</v>
      </c>
      <c r="T955" t="s">
        <v>8319</v>
      </c>
      <c r="U955" t="s">
        <v>8321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tr">
        <f t="shared" si="70"/>
        <v>failed</v>
      </c>
      <c r="H956" t="s">
        <v>8224</v>
      </c>
      <c r="I956" t="s">
        <v>8246</v>
      </c>
      <c r="J956">
        <v>1440100839</v>
      </c>
      <c r="K956" s="13">
        <f t="shared" si="73"/>
        <v>42236.833784722221</v>
      </c>
      <c r="L956" s="15">
        <v>1436472039</v>
      </c>
      <c r="M956" s="13">
        <f t="shared" si="74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71"/>
        <v>43.406666666666666</v>
      </c>
      <c r="S956" s="8">
        <f t="shared" si="72"/>
        <v>89.191780821917803</v>
      </c>
      <c r="T956" t="s">
        <v>8319</v>
      </c>
      <c r="U956" t="s">
        <v>8321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tr">
        <f t="shared" si="70"/>
        <v>failed</v>
      </c>
      <c r="H957" t="s">
        <v>8224</v>
      </c>
      <c r="I957" t="s">
        <v>8246</v>
      </c>
      <c r="J957">
        <v>1473750300</v>
      </c>
      <c r="K957" s="13">
        <f t="shared" si="73"/>
        <v>42626.295138888891</v>
      </c>
      <c r="L957" s="15">
        <v>1470294300</v>
      </c>
      <c r="M957" s="13">
        <f t="shared" si="74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71"/>
        <v>5.6613333333333333</v>
      </c>
      <c r="S957" s="8">
        <f t="shared" si="72"/>
        <v>182.6236559139785</v>
      </c>
      <c r="T957" t="s">
        <v>8319</v>
      </c>
      <c r="U957" t="s">
        <v>8321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tr">
        <f t="shared" si="70"/>
        <v>failed</v>
      </c>
      <c r="H958" t="s">
        <v>8224</v>
      </c>
      <c r="I958" t="s">
        <v>8246</v>
      </c>
      <c r="J958">
        <v>1430081759</v>
      </c>
      <c r="K958" s="13">
        <f t="shared" si="73"/>
        <v>42120.872210648144</v>
      </c>
      <c r="L958" s="15">
        <v>1424901359</v>
      </c>
      <c r="M958" s="13">
        <f t="shared" si="74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6">
        <f t="shared" si="71"/>
        <v>1.722</v>
      </c>
      <c r="S958" s="8">
        <f t="shared" si="72"/>
        <v>50.647058823529413</v>
      </c>
      <c r="T958" t="s">
        <v>8319</v>
      </c>
      <c r="U958" t="s">
        <v>8321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tr">
        <f t="shared" si="70"/>
        <v>failed</v>
      </c>
      <c r="H959" t="s">
        <v>8224</v>
      </c>
      <c r="I959" t="s">
        <v>8246</v>
      </c>
      <c r="J959">
        <v>1479392133</v>
      </c>
      <c r="K959" s="13">
        <f t="shared" si="73"/>
        <v>42691.594131944439</v>
      </c>
      <c r="L959" s="15">
        <v>1476710133</v>
      </c>
      <c r="M959" s="13">
        <f t="shared" si="74"/>
        <v>42660.552465277782</v>
      </c>
      <c r="N959" t="b">
        <v>0</v>
      </c>
      <c r="O959">
        <v>7</v>
      </c>
      <c r="P959" t="b">
        <v>0</v>
      </c>
      <c r="Q959" t="s">
        <v>8273</v>
      </c>
      <c r="R959" s="6">
        <f t="shared" si="71"/>
        <v>1.9416666666666664</v>
      </c>
      <c r="S959" s="8">
        <f t="shared" si="72"/>
        <v>33.285714285714285</v>
      </c>
      <c r="T959" t="s">
        <v>8319</v>
      </c>
      <c r="U959" t="s">
        <v>8321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tr">
        <f t="shared" si="70"/>
        <v>failed</v>
      </c>
      <c r="H960" t="s">
        <v>8224</v>
      </c>
      <c r="I960" t="s">
        <v>8246</v>
      </c>
      <c r="J960">
        <v>1428641940</v>
      </c>
      <c r="K960" s="13">
        <f t="shared" si="73"/>
        <v>42104.207638888889</v>
      </c>
      <c r="L960" s="15">
        <v>1426792563</v>
      </c>
      <c r="M960" s="13">
        <f t="shared" si="74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6">
        <f t="shared" si="71"/>
        <v>11.328275684711327</v>
      </c>
      <c r="S960" s="8">
        <f t="shared" si="72"/>
        <v>51.823529411764703</v>
      </c>
      <c r="T960" t="s">
        <v>8319</v>
      </c>
      <c r="U960" t="s">
        <v>8321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tr">
        <f t="shared" si="70"/>
        <v>failed</v>
      </c>
      <c r="H961" t="s">
        <v>8224</v>
      </c>
      <c r="I961" t="s">
        <v>8246</v>
      </c>
      <c r="J961">
        <v>1421640665</v>
      </c>
      <c r="K961" s="13">
        <f t="shared" si="73"/>
        <v>42023.174363425926</v>
      </c>
      <c r="L961" s="15">
        <v>1419048665</v>
      </c>
      <c r="M961" s="13">
        <f t="shared" si="74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71"/>
        <v>38.86</v>
      </c>
      <c r="S961" s="8">
        <f t="shared" si="72"/>
        <v>113.62573099415205</v>
      </c>
      <c r="T961" t="s">
        <v>8319</v>
      </c>
      <c r="U961" t="s">
        <v>8321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tr">
        <f t="shared" ref="G962:G1025" si="75">F962</f>
        <v>failed</v>
      </c>
      <c r="H962" t="s">
        <v>8224</v>
      </c>
      <c r="I962" t="s">
        <v>8246</v>
      </c>
      <c r="J962">
        <v>1489500155</v>
      </c>
      <c r="K962" s="13">
        <f t="shared" si="73"/>
        <v>42808.585127314815</v>
      </c>
      <c r="L962" s="15">
        <v>1485874955</v>
      </c>
      <c r="M962" s="13">
        <f t="shared" si="74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76">(E962/D962)*100</f>
        <v>46.100628930817614</v>
      </c>
      <c r="S962" s="8">
        <f t="shared" ref="S962:S1025" si="77">E962/O962</f>
        <v>136.46276595744681</v>
      </c>
      <c r="T962" t="s">
        <v>8319</v>
      </c>
      <c r="U962" t="s">
        <v>8321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tr">
        <f t="shared" si="75"/>
        <v>failed</v>
      </c>
      <c r="H963" t="s">
        <v>8224</v>
      </c>
      <c r="I963" t="s">
        <v>8246</v>
      </c>
      <c r="J963">
        <v>1487617200</v>
      </c>
      <c r="K963" s="13">
        <f t="shared" ref="K963:K1026" si="78">(((J963/60)/60)/24)+DATE(1970,1,1)</f>
        <v>42786.791666666672</v>
      </c>
      <c r="L963" s="15">
        <v>1483634335</v>
      </c>
      <c r="M963" s="13">
        <f t="shared" ref="M963:M1026" si="79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6">
        <f t="shared" si="76"/>
        <v>42.188421052631583</v>
      </c>
      <c r="S963" s="8">
        <f t="shared" si="77"/>
        <v>364.35454545454547</v>
      </c>
      <c r="T963" t="s">
        <v>8319</v>
      </c>
      <c r="U963" t="s">
        <v>8321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tr">
        <f t="shared" si="75"/>
        <v>failed</v>
      </c>
      <c r="H964" t="s">
        <v>8224</v>
      </c>
      <c r="I964" t="s">
        <v>8246</v>
      </c>
      <c r="J964">
        <v>1455210353</v>
      </c>
      <c r="K964" s="13">
        <f t="shared" si="78"/>
        <v>42411.712418981479</v>
      </c>
      <c r="L964" s="15">
        <v>1451927153</v>
      </c>
      <c r="M964" s="13">
        <f t="shared" si="79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76"/>
        <v>28.48</v>
      </c>
      <c r="S964" s="8">
        <f t="shared" si="77"/>
        <v>19.243243243243242</v>
      </c>
      <c r="T964" t="s">
        <v>8319</v>
      </c>
      <c r="U964" t="s">
        <v>8321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tr">
        <f t="shared" si="75"/>
        <v>failed</v>
      </c>
      <c r="H965" t="s">
        <v>8224</v>
      </c>
      <c r="I965" t="s">
        <v>8246</v>
      </c>
      <c r="J965">
        <v>1476717319</v>
      </c>
      <c r="K965" s="13">
        <f t="shared" si="78"/>
        <v>42660.635636574079</v>
      </c>
      <c r="L965" s="15">
        <v>1473693319</v>
      </c>
      <c r="M965" s="13">
        <f t="shared" si="79"/>
        <v>42625.635636574079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76"/>
        <v>1.077142857142857</v>
      </c>
      <c r="S965" s="8">
        <f t="shared" si="77"/>
        <v>41.888888888888886</v>
      </c>
      <c r="T965" t="s">
        <v>8319</v>
      </c>
      <c r="U965" t="s">
        <v>8321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tr">
        <f t="shared" si="75"/>
        <v>failed</v>
      </c>
      <c r="H966" t="s">
        <v>8229</v>
      </c>
      <c r="I966" t="s">
        <v>8251</v>
      </c>
      <c r="J966">
        <v>1441119919</v>
      </c>
      <c r="K966" s="13">
        <f t="shared" si="78"/>
        <v>42248.628692129627</v>
      </c>
      <c r="L966" s="15">
        <v>1437663919</v>
      </c>
      <c r="M966" s="13">
        <f t="shared" si="79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76"/>
        <v>0.79909090909090907</v>
      </c>
      <c r="S966" s="8">
        <f t="shared" si="77"/>
        <v>30.310344827586206</v>
      </c>
      <c r="T966" t="s">
        <v>8319</v>
      </c>
      <c r="U966" t="s">
        <v>8321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tr">
        <f t="shared" si="75"/>
        <v>failed</v>
      </c>
      <c r="H967" t="s">
        <v>8224</v>
      </c>
      <c r="I967" t="s">
        <v>8246</v>
      </c>
      <c r="J967">
        <v>1477454340</v>
      </c>
      <c r="K967" s="13">
        <f t="shared" si="78"/>
        <v>42669.165972222225</v>
      </c>
      <c r="L967" s="15">
        <v>1474676646</v>
      </c>
      <c r="M967" s="13">
        <f t="shared" si="79"/>
        <v>42637.016736111109</v>
      </c>
      <c r="N967" t="b">
        <v>0</v>
      </c>
      <c r="O967">
        <v>6</v>
      </c>
      <c r="P967" t="b">
        <v>0</v>
      </c>
      <c r="Q967" t="s">
        <v>8273</v>
      </c>
      <c r="R967" s="6">
        <f t="shared" si="76"/>
        <v>1.1919999999999999</v>
      </c>
      <c r="S967" s="8">
        <f t="shared" si="77"/>
        <v>49.666666666666664</v>
      </c>
      <c r="T967" t="s">
        <v>8319</v>
      </c>
      <c r="U967" t="s">
        <v>8321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tr">
        <f t="shared" si="75"/>
        <v>failed</v>
      </c>
      <c r="H968" t="s">
        <v>8224</v>
      </c>
      <c r="I968" t="s">
        <v>8246</v>
      </c>
      <c r="J968">
        <v>1475766932</v>
      </c>
      <c r="K968" s="13">
        <f t="shared" si="78"/>
        <v>42649.635787037041</v>
      </c>
      <c r="L968" s="15">
        <v>1473174932</v>
      </c>
      <c r="M968" s="13">
        <f t="shared" si="79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76"/>
        <v>14.799999999999999</v>
      </c>
      <c r="S968" s="8">
        <f t="shared" si="77"/>
        <v>59.2</v>
      </c>
      <c r="T968" t="s">
        <v>8319</v>
      </c>
      <c r="U968" t="s">
        <v>8321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tr">
        <f t="shared" si="75"/>
        <v>failed</v>
      </c>
      <c r="H969" t="s">
        <v>8224</v>
      </c>
      <c r="I969" t="s">
        <v>8246</v>
      </c>
      <c r="J969">
        <v>1461301574</v>
      </c>
      <c r="K969" s="13">
        <f t="shared" si="78"/>
        <v>42482.21266203704</v>
      </c>
      <c r="L969" s="15">
        <v>1456121174</v>
      </c>
      <c r="M969" s="13">
        <f t="shared" si="79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76"/>
        <v>17.810000000000002</v>
      </c>
      <c r="S969" s="8">
        <f t="shared" si="77"/>
        <v>43.97530864197531</v>
      </c>
      <c r="T969" t="s">
        <v>8319</v>
      </c>
      <c r="U969" t="s">
        <v>8321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tr">
        <f t="shared" si="75"/>
        <v>failed</v>
      </c>
      <c r="H970" t="s">
        <v>8224</v>
      </c>
      <c r="I970" t="s">
        <v>8246</v>
      </c>
      <c r="J970">
        <v>1408134034</v>
      </c>
      <c r="K970" s="13">
        <f t="shared" si="78"/>
        <v>41866.847615740742</v>
      </c>
      <c r="L970" s="15">
        <v>1405542034</v>
      </c>
      <c r="M970" s="13">
        <f t="shared" si="79"/>
        <v>41836.847615740742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76"/>
        <v>1.325</v>
      </c>
      <c r="S970" s="8">
        <f t="shared" si="77"/>
        <v>26.5</v>
      </c>
      <c r="T970" t="s">
        <v>8319</v>
      </c>
      <c r="U970" t="s">
        <v>8321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tr">
        <f t="shared" si="75"/>
        <v>failed</v>
      </c>
      <c r="H971" t="s">
        <v>8238</v>
      </c>
      <c r="I971" t="s">
        <v>8256</v>
      </c>
      <c r="J971">
        <v>1486624607</v>
      </c>
      <c r="K971" s="13">
        <f t="shared" si="78"/>
        <v>42775.30332175926</v>
      </c>
      <c r="L971" s="15">
        <v>1483773407</v>
      </c>
      <c r="M971" s="13">
        <f t="shared" si="79"/>
        <v>42742.30332175926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76"/>
        <v>46.666666666666664</v>
      </c>
      <c r="S971" s="8">
        <f t="shared" si="77"/>
        <v>1272.7272727272727</v>
      </c>
      <c r="T971" t="s">
        <v>8319</v>
      </c>
      <c r="U971" t="s">
        <v>8321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tr">
        <f t="shared" si="75"/>
        <v>failed</v>
      </c>
      <c r="H972" t="s">
        <v>8229</v>
      </c>
      <c r="I972" t="s">
        <v>8251</v>
      </c>
      <c r="J972">
        <v>1485147540</v>
      </c>
      <c r="K972" s="13">
        <f t="shared" si="78"/>
        <v>42758.207638888889</v>
      </c>
      <c r="L972" s="15">
        <v>1481951853</v>
      </c>
      <c r="M972" s="13">
        <f t="shared" si="79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6">
        <f t="shared" si="76"/>
        <v>45.92</v>
      </c>
      <c r="S972" s="8">
        <f t="shared" si="77"/>
        <v>164</v>
      </c>
      <c r="T972" t="s">
        <v>8319</v>
      </c>
      <c r="U972" t="s">
        <v>8321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tr">
        <f t="shared" si="75"/>
        <v>failed</v>
      </c>
      <c r="H973" t="s">
        <v>8224</v>
      </c>
      <c r="I973" t="s">
        <v>8246</v>
      </c>
      <c r="J973">
        <v>1433178060</v>
      </c>
      <c r="K973" s="13">
        <f t="shared" si="78"/>
        <v>42156.709027777775</v>
      </c>
      <c r="L973" s="15">
        <v>1429290060</v>
      </c>
      <c r="M973" s="13">
        <f t="shared" si="79"/>
        <v>42111.709027777775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76"/>
        <v>0.22599999999999998</v>
      </c>
      <c r="S973" s="8">
        <f t="shared" si="77"/>
        <v>45.2</v>
      </c>
      <c r="T973" t="s">
        <v>8319</v>
      </c>
      <c r="U973" t="s">
        <v>8321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tr">
        <f t="shared" si="75"/>
        <v>failed</v>
      </c>
      <c r="H974" t="s">
        <v>8224</v>
      </c>
      <c r="I974" t="s">
        <v>8246</v>
      </c>
      <c r="J974">
        <v>1409813940</v>
      </c>
      <c r="K974" s="13">
        <f t="shared" si="78"/>
        <v>41886.290972222225</v>
      </c>
      <c r="L974" s="15">
        <v>1407271598</v>
      </c>
      <c r="M974" s="13">
        <f t="shared" si="79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6">
        <f t="shared" si="76"/>
        <v>34.625</v>
      </c>
      <c r="S974" s="8">
        <f t="shared" si="77"/>
        <v>153.88888888888889</v>
      </c>
      <c r="T974" t="s">
        <v>8319</v>
      </c>
      <c r="U974" t="s">
        <v>8321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tr">
        <f t="shared" si="75"/>
        <v>failed</v>
      </c>
      <c r="H975" t="s">
        <v>8224</v>
      </c>
      <c r="I975" t="s">
        <v>8246</v>
      </c>
      <c r="J975">
        <v>1447032093</v>
      </c>
      <c r="K975" s="13">
        <f t="shared" si="78"/>
        <v>42317.056631944448</v>
      </c>
      <c r="L975" s="15">
        <v>1441844493</v>
      </c>
      <c r="M975" s="13">
        <f t="shared" si="79"/>
        <v>42257.014965277776</v>
      </c>
      <c r="N975" t="b">
        <v>0</v>
      </c>
      <c r="O975">
        <v>8</v>
      </c>
      <c r="P975" t="b">
        <v>0</v>
      </c>
      <c r="Q975" t="s">
        <v>8273</v>
      </c>
      <c r="R975" s="6">
        <f t="shared" si="76"/>
        <v>2.0549999999999997</v>
      </c>
      <c r="S975" s="8">
        <f t="shared" si="77"/>
        <v>51.375</v>
      </c>
      <c r="T975" t="s">
        <v>8319</v>
      </c>
      <c r="U975" t="s">
        <v>8321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tr">
        <f t="shared" si="75"/>
        <v>failed</v>
      </c>
      <c r="H976" t="s">
        <v>8224</v>
      </c>
      <c r="I976" t="s">
        <v>8246</v>
      </c>
      <c r="J976">
        <v>1458925156</v>
      </c>
      <c r="K976" s="13">
        <f t="shared" si="78"/>
        <v>42454.707824074074</v>
      </c>
      <c r="L976" s="15">
        <v>1456336756</v>
      </c>
      <c r="M976" s="13">
        <f t="shared" si="79"/>
        <v>42424.749490740738</v>
      </c>
      <c r="N976" t="b">
        <v>0</v>
      </c>
      <c r="O976">
        <v>3</v>
      </c>
      <c r="P976" t="b">
        <v>0</v>
      </c>
      <c r="Q976" t="s">
        <v>8273</v>
      </c>
      <c r="R976" s="6">
        <f t="shared" si="76"/>
        <v>0.55999999999999994</v>
      </c>
      <c r="S976" s="8">
        <f t="shared" si="77"/>
        <v>93.333333333333329</v>
      </c>
      <c r="T976" t="s">
        <v>8319</v>
      </c>
      <c r="U976" t="s">
        <v>8321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tr">
        <f t="shared" si="75"/>
        <v>failed</v>
      </c>
      <c r="H977" t="s">
        <v>8224</v>
      </c>
      <c r="I977" t="s">
        <v>8246</v>
      </c>
      <c r="J977">
        <v>1467132185</v>
      </c>
      <c r="K977" s="13">
        <f t="shared" si="78"/>
        <v>42549.696585648147</v>
      </c>
      <c r="L977" s="15">
        <v>1461948185</v>
      </c>
      <c r="M977" s="13">
        <f t="shared" si="79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76"/>
        <v>2.6069999999999998</v>
      </c>
      <c r="S977" s="8">
        <f t="shared" si="77"/>
        <v>108.625</v>
      </c>
      <c r="T977" t="s">
        <v>8319</v>
      </c>
      <c r="U977" t="s">
        <v>8321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tr">
        <f t="shared" si="75"/>
        <v>failed</v>
      </c>
      <c r="H978" t="s">
        <v>8226</v>
      </c>
      <c r="I978" t="s">
        <v>8248</v>
      </c>
      <c r="J978">
        <v>1439515497</v>
      </c>
      <c r="K978" s="13">
        <f t="shared" si="78"/>
        <v>42230.058993055558</v>
      </c>
      <c r="L978" s="15">
        <v>1435627497</v>
      </c>
      <c r="M978" s="13">
        <f t="shared" si="79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76"/>
        <v>1.9259999999999999</v>
      </c>
      <c r="S978" s="8">
        <f t="shared" si="77"/>
        <v>160.5</v>
      </c>
      <c r="T978" t="s">
        <v>8319</v>
      </c>
      <c r="U978" t="s">
        <v>8321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tr">
        <f t="shared" si="75"/>
        <v>failed</v>
      </c>
      <c r="H979" t="s">
        <v>8239</v>
      </c>
      <c r="I979" t="s">
        <v>8249</v>
      </c>
      <c r="J979">
        <v>1456094197</v>
      </c>
      <c r="K979" s="13">
        <f t="shared" si="78"/>
        <v>42421.942094907412</v>
      </c>
      <c r="L979" s="15">
        <v>1453502197</v>
      </c>
      <c r="M979" s="13">
        <f t="shared" si="79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76"/>
        <v>33.666666666666664</v>
      </c>
      <c r="S979" s="8">
        <f t="shared" si="77"/>
        <v>75.75</v>
      </c>
      <c r="T979" t="s">
        <v>8319</v>
      </c>
      <c r="U979" t="s">
        <v>8321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tr">
        <f t="shared" si="75"/>
        <v>failed</v>
      </c>
      <c r="H980" t="s">
        <v>8235</v>
      </c>
      <c r="I980" t="s">
        <v>8255</v>
      </c>
      <c r="J980">
        <v>1456385101</v>
      </c>
      <c r="K980" s="13">
        <f t="shared" si="78"/>
        <v>42425.309039351851</v>
      </c>
      <c r="L980" s="15">
        <v>1453793101</v>
      </c>
      <c r="M980" s="13">
        <f t="shared" si="79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76"/>
        <v>56.263267182990241</v>
      </c>
      <c r="S980" s="8">
        <f t="shared" si="77"/>
        <v>790.83739837398377</v>
      </c>
      <c r="T980" t="s">
        <v>8319</v>
      </c>
      <c r="U980" t="s">
        <v>8321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tr">
        <f t="shared" si="75"/>
        <v>failed</v>
      </c>
      <c r="H981" t="s">
        <v>8224</v>
      </c>
      <c r="I981" t="s">
        <v>8246</v>
      </c>
      <c r="J981">
        <v>1466449140</v>
      </c>
      <c r="K981" s="13">
        <f t="shared" si="78"/>
        <v>42541.790972222225</v>
      </c>
      <c r="L981" s="15">
        <v>1463392828</v>
      </c>
      <c r="M981" s="13">
        <f t="shared" si="79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6">
        <f t="shared" si="76"/>
        <v>82.817599999999999</v>
      </c>
      <c r="S981" s="8">
        <f t="shared" si="77"/>
        <v>301.93916666666667</v>
      </c>
      <c r="T981" t="s">
        <v>8319</v>
      </c>
      <c r="U981" t="s">
        <v>8321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tr">
        <f t="shared" si="75"/>
        <v>failed</v>
      </c>
      <c r="H982" t="s">
        <v>8224</v>
      </c>
      <c r="I982" t="s">
        <v>8246</v>
      </c>
      <c r="J982">
        <v>1417387322</v>
      </c>
      <c r="K982" s="13">
        <f t="shared" si="78"/>
        <v>41973.945856481485</v>
      </c>
      <c r="L982" s="15">
        <v>1413495722</v>
      </c>
      <c r="M982" s="13">
        <f t="shared" si="79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6">
        <f t="shared" si="76"/>
        <v>14.860000000000001</v>
      </c>
      <c r="S982" s="8">
        <f t="shared" si="77"/>
        <v>47.935483870967744</v>
      </c>
      <c r="T982" t="s">
        <v>8319</v>
      </c>
      <c r="U982" t="s">
        <v>8321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tr">
        <f t="shared" si="75"/>
        <v>failed</v>
      </c>
      <c r="H983" t="s">
        <v>8224</v>
      </c>
      <c r="I983" t="s">
        <v>8246</v>
      </c>
      <c r="J983">
        <v>1407624222</v>
      </c>
      <c r="K983" s="13">
        <f t="shared" si="78"/>
        <v>41860.947013888886</v>
      </c>
      <c r="L983" s="15">
        <v>1405032222</v>
      </c>
      <c r="M983" s="13">
        <f t="shared" si="79"/>
        <v>41830.947013888886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76"/>
        <v>1.2375123751237513E-2</v>
      </c>
      <c r="S983" s="8">
        <f t="shared" si="77"/>
        <v>2.75</v>
      </c>
      <c r="T983" t="s">
        <v>8319</v>
      </c>
      <c r="U983" t="s">
        <v>8321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tr">
        <f t="shared" si="75"/>
        <v>failed</v>
      </c>
      <c r="H984" t="s">
        <v>8224</v>
      </c>
      <c r="I984" t="s">
        <v>8246</v>
      </c>
      <c r="J984">
        <v>1475431486</v>
      </c>
      <c r="K984" s="13">
        <f t="shared" si="78"/>
        <v>42645.753310185188</v>
      </c>
      <c r="L984" s="15">
        <v>1472839486</v>
      </c>
      <c r="M984" s="13">
        <f t="shared" si="79"/>
        <v>42615.753310185188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76"/>
        <v>1.7142857142857144E-2</v>
      </c>
      <c r="S984" s="8">
        <f t="shared" si="77"/>
        <v>1</v>
      </c>
      <c r="T984" t="s">
        <v>8319</v>
      </c>
      <c r="U984" t="s">
        <v>8321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tr">
        <f t="shared" si="75"/>
        <v>failed</v>
      </c>
      <c r="H985" t="s">
        <v>8227</v>
      </c>
      <c r="I985" t="s">
        <v>8249</v>
      </c>
      <c r="J985">
        <v>1471985640</v>
      </c>
      <c r="K985" s="13">
        <f t="shared" si="78"/>
        <v>42605.870833333334</v>
      </c>
      <c r="L985" s="15">
        <v>1469289685</v>
      </c>
      <c r="M985" s="13">
        <f t="shared" si="79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6">
        <f t="shared" si="76"/>
        <v>29.506136117214709</v>
      </c>
      <c r="S985" s="8">
        <f t="shared" si="77"/>
        <v>171.79329608938548</v>
      </c>
      <c r="T985" t="s">
        <v>8319</v>
      </c>
      <c r="U985" t="s">
        <v>8321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tr">
        <f t="shared" si="75"/>
        <v>failed</v>
      </c>
      <c r="H986" t="s">
        <v>8224</v>
      </c>
      <c r="I986" t="s">
        <v>8246</v>
      </c>
      <c r="J986">
        <v>1427507208</v>
      </c>
      <c r="K986" s="13">
        <f t="shared" si="78"/>
        <v>42091.074166666673</v>
      </c>
      <c r="L986" s="15">
        <v>1424918808</v>
      </c>
      <c r="M986" s="13">
        <f t="shared" si="79"/>
        <v>42061.11583333333</v>
      </c>
      <c r="N986" t="b">
        <v>0</v>
      </c>
      <c r="O986">
        <v>3</v>
      </c>
      <c r="P986" t="b">
        <v>0</v>
      </c>
      <c r="Q986" t="s">
        <v>8273</v>
      </c>
      <c r="R986" s="6">
        <f t="shared" si="76"/>
        <v>1.06</v>
      </c>
      <c r="S986" s="8">
        <f t="shared" si="77"/>
        <v>35.333333333333336</v>
      </c>
      <c r="T986" t="s">
        <v>8319</v>
      </c>
      <c r="U986" t="s">
        <v>8321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tr">
        <f t="shared" si="75"/>
        <v>failed</v>
      </c>
      <c r="H987" t="s">
        <v>8236</v>
      </c>
      <c r="I987" t="s">
        <v>8249</v>
      </c>
      <c r="J987">
        <v>1451602800</v>
      </c>
      <c r="K987" s="13">
        <f t="shared" si="78"/>
        <v>42369.958333333328</v>
      </c>
      <c r="L987" s="15">
        <v>1449011610</v>
      </c>
      <c r="M987" s="13">
        <f t="shared" si="79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6">
        <f t="shared" si="76"/>
        <v>6.293333333333333</v>
      </c>
      <c r="S987" s="8">
        <f t="shared" si="77"/>
        <v>82.086956521739125</v>
      </c>
      <c r="T987" t="s">
        <v>8319</v>
      </c>
      <c r="U987" t="s">
        <v>8321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tr">
        <f t="shared" si="75"/>
        <v>failed</v>
      </c>
      <c r="H988" t="s">
        <v>8225</v>
      </c>
      <c r="I988" t="s">
        <v>8247</v>
      </c>
      <c r="J988">
        <v>1452384000</v>
      </c>
      <c r="K988" s="13">
        <f t="shared" si="78"/>
        <v>42379</v>
      </c>
      <c r="L988" s="15">
        <v>1447698300</v>
      </c>
      <c r="M988" s="13">
        <f t="shared" si="79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6">
        <f t="shared" si="76"/>
        <v>12.75</v>
      </c>
      <c r="S988" s="8">
        <f t="shared" si="77"/>
        <v>110.8695652173913</v>
      </c>
      <c r="T988" t="s">
        <v>8319</v>
      </c>
      <c r="U988" t="s">
        <v>8321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tr">
        <f t="shared" si="75"/>
        <v>failed</v>
      </c>
      <c r="H989" t="s">
        <v>8233</v>
      </c>
      <c r="I989" t="s">
        <v>8249</v>
      </c>
      <c r="J989">
        <v>1403507050</v>
      </c>
      <c r="K989" s="13">
        <f t="shared" si="78"/>
        <v>41813.294560185182</v>
      </c>
      <c r="L989" s="15">
        <v>1400051050</v>
      </c>
      <c r="M989" s="13">
        <f t="shared" si="79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76"/>
        <v>13.22</v>
      </c>
      <c r="S989" s="8">
        <f t="shared" si="77"/>
        <v>161.21951219512195</v>
      </c>
      <c r="T989" t="s">
        <v>8319</v>
      </c>
      <c r="U989" t="s">
        <v>8321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tr">
        <f t="shared" si="75"/>
        <v>failed</v>
      </c>
      <c r="H990" t="s">
        <v>8237</v>
      </c>
      <c r="I990" t="s">
        <v>8249</v>
      </c>
      <c r="J990">
        <v>1475310825</v>
      </c>
      <c r="K990" s="13">
        <f t="shared" si="78"/>
        <v>42644.356770833328</v>
      </c>
      <c r="L990" s="15">
        <v>1472718825</v>
      </c>
      <c r="M990" s="13">
        <f t="shared" si="79"/>
        <v>42614.356770833328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76"/>
        <v>0</v>
      </c>
      <c r="S990" s="8" t="e">
        <f t="shared" si="77"/>
        <v>#DIV/0!</v>
      </c>
      <c r="T990" t="s">
        <v>8319</v>
      </c>
      <c r="U990" t="s">
        <v>8321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tr">
        <f t="shared" si="75"/>
        <v>failed</v>
      </c>
      <c r="H991" t="s">
        <v>8224</v>
      </c>
      <c r="I991" t="s">
        <v>8246</v>
      </c>
      <c r="J991">
        <v>1475101495</v>
      </c>
      <c r="K991" s="13">
        <f t="shared" si="78"/>
        <v>42641.933969907404</v>
      </c>
      <c r="L991" s="15">
        <v>1472509495</v>
      </c>
      <c r="M991" s="13">
        <f t="shared" si="79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76"/>
        <v>16.77</v>
      </c>
      <c r="S991" s="8">
        <f t="shared" si="77"/>
        <v>52.40625</v>
      </c>
      <c r="T991" t="s">
        <v>8319</v>
      </c>
      <c r="U991" t="s">
        <v>8321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tr">
        <f t="shared" si="75"/>
        <v>failed</v>
      </c>
      <c r="H992" t="s">
        <v>8224</v>
      </c>
      <c r="I992" t="s">
        <v>8246</v>
      </c>
      <c r="J992">
        <v>1409770164</v>
      </c>
      <c r="K992" s="13">
        <f t="shared" si="78"/>
        <v>41885.784305555557</v>
      </c>
      <c r="L992" s="15">
        <v>1407178164</v>
      </c>
      <c r="M992" s="13">
        <f t="shared" si="79"/>
        <v>41855.784305555557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76"/>
        <v>0.104</v>
      </c>
      <c r="S992" s="8">
        <f t="shared" si="77"/>
        <v>13</v>
      </c>
      <c r="T992" t="s">
        <v>8319</v>
      </c>
      <c r="U992" t="s">
        <v>8321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tr">
        <f t="shared" si="75"/>
        <v>failed</v>
      </c>
      <c r="H993" t="s">
        <v>8225</v>
      </c>
      <c r="I993" t="s">
        <v>8247</v>
      </c>
      <c r="J993">
        <v>1468349460</v>
      </c>
      <c r="K993" s="13">
        <f t="shared" si="78"/>
        <v>42563.785416666666</v>
      </c>
      <c r="L993" s="15">
        <v>1466186988</v>
      </c>
      <c r="M993" s="13">
        <f t="shared" si="79"/>
        <v>42538.75680555556</v>
      </c>
      <c r="N993" t="b">
        <v>0</v>
      </c>
      <c r="O993">
        <v>7</v>
      </c>
      <c r="P993" t="b">
        <v>0</v>
      </c>
      <c r="Q993" t="s">
        <v>8273</v>
      </c>
      <c r="R993" s="6">
        <f t="shared" si="76"/>
        <v>4.24</v>
      </c>
      <c r="S993" s="8">
        <f t="shared" si="77"/>
        <v>30.285714285714285</v>
      </c>
      <c r="T993" t="s">
        <v>8319</v>
      </c>
      <c r="U993" t="s">
        <v>8321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tr">
        <f t="shared" si="75"/>
        <v>failed</v>
      </c>
      <c r="H994" t="s">
        <v>8224</v>
      </c>
      <c r="I994" t="s">
        <v>8246</v>
      </c>
      <c r="J994">
        <v>1462655519</v>
      </c>
      <c r="K994" s="13">
        <f t="shared" si="78"/>
        <v>42497.883321759262</v>
      </c>
      <c r="L994" s="15">
        <v>1457475119</v>
      </c>
      <c r="M994" s="13">
        <f t="shared" si="79"/>
        <v>42437.924988425926</v>
      </c>
      <c r="N994" t="b">
        <v>0</v>
      </c>
      <c r="O994">
        <v>4</v>
      </c>
      <c r="P994" t="b">
        <v>0</v>
      </c>
      <c r="Q994" t="s">
        <v>8273</v>
      </c>
      <c r="R994" s="6">
        <f t="shared" si="76"/>
        <v>0.46699999999999997</v>
      </c>
      <c r="S994" s="8">
        <f t="shared" si="77"/>
        <v>116.75</v>
      </c>
      <c r="T994" t="s">
        <v>8319</v>
      </c>
      <c r="U994" t="s">
        <v>8321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tr">
        <f t="shared" si="75"/>
        <v>failed</v>
      </c>
      <c r="H995" t="s">
        <v>8224</v>
      </c>
      <c r="I995" t="s">
        <v>8246</v>
      </c>
      <c r="J995">
        <v>1478926800</v>
      </c>
      <c r="K995" s="13">
        <f t="shared" si="78"/>
        <v>42686.208333333328</v>
      </c>
      <c r="L995" s="15">
        <v>1476054568</v>
      </c>
      <c r="M995" s="13">
        <f t="shared" si="79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6">
        <f t="shared" si="76"/>
        <v>25.087142857142858</v>
      </c>
      <c r="S995" s="8">
        <f t="shared" si="77"/>
        <v>89.59693877551021</v>
      </c>
      <c r="T995" t="s">
        <v>8319</v>
      </c>
      <c r="U995" t="s">
        <v>8321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tr">
        <f t="shared" si="75"/>
        <v>failed</v>
      </c>
      <c r="H996" t="s">
        <v>8224</v>
      </c>
      <c r="I996" t="s">
        <v>8246</v>
      </c>
      <c r="J996">
        <v>1417388340</v>
      </c>
      <c r="K996" s="13">
        <f t="shared" si="78"/>
        <v>41973.957638888889</v>
      </c>
      <c r="L996" s="15">
        <v>1412835530</v>
      </c>
      <c r="M996" s="13">
        <f t="shared" si="79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6">
        <f t="shared" si="76"/>
        <v>2.3345000000000002</v>
      </c>
      <c r="S996" s="8">
        <f t="shared" si="77"/>
        <v>424.45454545454544</v>
      </c>
      <c r="T996" t="s">
        <v>8319</v>
      </c>
      <c r="U996" t="s">
        <v>8321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tr">
        <f t="shared" si="75"/>
        <v>failed</v>
      </c>
      <c r="H997" t="s">
        <v>8224</v>
      </c>
      <c r="I997" t="s">
        <v>8246</v>
      </c>
      <c r="J997">
        <v>1417276800</v>
      </c>
      <c r="K997" s="13">
        <f t="shared" si="78"/>
        <v>41972.666666666672</v>
      </c>
      <c r="L997" s="15">
        <v>1415140480</v>
      </c>
      <c r="M997" s="13">
        <f t="shared" si="79"/>
        <v>41947.940740740742</v>
      </c>
      <c r="N997" t="b">
        <v>0</v>
      </c>
      <c r="O997">
        <v>9</v>
      </c>
      <c r="P997" t="b">
        <v>0</v>
      </c>
      <c r="Q997" t="s">
        <v>8273</v>
      </c>
      <c r="R997" s="6">
        <f t="shared" si="76"/>
        <v>7.26</v>
      </c>
      <c r="S997" s="8">
        <f t="shared" si="77"/>
        <v>80.666666666666671</v>
      </c>
      <c r="T997" t="s">
        <v>8319</v>
      </c>
      <c r="U997" t="s">
        <v>8321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tr">
        <f t="shared" si="75"/>
        <v>failed</v>
      </c>
      <c r="H998" t="s">
        <v>8224</v>
      </c>
      <c r="I998" t="s">
        <v>8246</v>
      </c>
      <c r="J998">
        <v>1406474820</v>
      </c>
      <c r="K998" s="13">
        <f t="shared" si="78"/>
        <v>41847.643750000003</v>
      </c>
      <c r="L998" s="15">
        <v>1403902060</v>
      </c>
      <c r="M998" s="13">
        <f t="shared" si="79"/>
        <v>41817.866435185184</v>
      </c>
      <c r="N998" t="b">
        <v>0</v>
      </c>
      <c r="O998">
        <v>5</v>
      </c>
      <c r="P998" t="b">
        <v>0</v>
      </c>
      <c r="Q998" t="s">
        <v>8273</v>
      </c>
      <c r="R998" s="6">
        <f t="shared" si="76"/>
        <v>1.625</v>
      </c>
      <c r="S998" s="8">
        <f t="shared" si="77"/>
        <v>13</v>
      </c>
      <c r="T998" t="s">
        <v>8319</v>
      </c>
      <c r="U998" t="s">
        <v>8321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tr">
        <f t="shared" si="75"/>
        <v>failed</v>
      </c>
      <c r="H999" t="s">
        <v>8224</v>
      </c>
      <c r="I999" t="s">
        <v>8246</v>
      </c>
      <c r="J999">
        <v>1417145297</v>
      </c>
      <c r="K999" s="13">
        <f t="shared" si="78"/>
        <v>41971.144641203704</v>
      </c>
      <c r="L999" s="15">
        <v>1414549697</v>
      </c>
      <c r="M999" s="13">
        <f t="shared" si="79"/>
        <v>41941.10297453704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76"/>
        <v>1.3</v>
      </c>
      <c r="S999" s="8">
        <f t="shared" si="77"/>
        <v>8.125</v>
      </c>
      <c r="T999" t="s">
        <v>8319</v>
      </c>
      <c r="U999" t="s">
        <v>8321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tr">
        <f t="shared" si="75"/>
        <v>failed</v>
      </c>
      <c r="H1000" t="s">
        <v>8229</v>
      </c>
      <c r="I1000" t="s">
        <v>8251</v>
      </c>
      <c r="J1000">
        <v>1447909401</v>
      </c>
      <c r="K1000" s="13">
        <f t="shared" si="78"/>
        <v>42327.210659722223</v>
      </c>
      <c r="L1000" s="15">
        <v>1444017801</v>
      </c>
      <c r="M1000" s="13">
        <f t="shared" si="79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76"/>
        <v>58.558333333333337</v>
      </c>
      <c r="S1000" s="8">
        <f t="shared" si="77"/>
        <v>153.42794759825327</v>
      </c>
      <c r="T1000" t="s">
        <v>8319</v>
      </c>
      <c r="U1000" t="s">
        <v>8321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tr">
        <f t="shared" si="75"/>
        <v>failed</v>
      </c>
      <c r="H1001" t="s">
        <v>8229</v>
      </c>
      <c r="I1001" t="s">
        <v>8251</v>
      </c>
      <c r="J1001">
        <v>1415865720</v>
      </c>
      <c r="K1001" s="13">
        <f t="shared" si="78"/>
        <v>41956.334722222222</v>
      </c>
      <c r="L1001" s="15">
        <v>1413270690</v>
      </c>
      <c r="M1001" s="13">
        <f t="shared" si="79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76"/>
        <v>7.7886666666666677</v>
      </c>
      <c r="S1001" s="8">
        <f t="shared" si="77"/>
        <v>292.07499999999999</v>
      </c>
      <c r="T1001" t="s">
        <v>8319</v>
      </c>
      <c r="U1001" t="s">
        <v>8321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tr">
        <f t="shared" si="75"/>
        <v>canceled</v>
      </c>
      <c r="H1002" t="s">
        <v>8224</v>
      </c>
      <c r="I1002" t="s">
        <v>8246</v>
      </c>
      <c r="J1002">
        <v>1489537560</v>
      </c>
      <c r="K1002" s="13">
        <f t="shared" si="78"/>
        <v>42809.018055555556</v>
      </c>
      <c r="L1002" s="15">
        <v>1484357160</v>
      </c>
      <c r="M1002" s="13">
        <f t="shared" si="79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76"/>
        <v>2.2157147647256061</v>
      </c>
      <c r="S1002" s="8">
        <f t="shared" si="77"/>
        <v>3304</v>
      </c>
      <c r="T1002" t="s">
        <v>8319</v>
      </c>
      <c r="U1002" t="s">
        <v>8321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tr">
        <f t="shared" si="75"/>
        <v>canceled</v>
      </c>
      <c r="H1003" t="s">
        <v>8225</v>
      </c>
      <c r="I1003" t="s">
        <v>8247</v>
      </c>
      <c r="J1003">
        <v>1485796613</v>
      </c>
      <c r="K1003" s="13">
        <f t="shared" si="78"/>
        <v>42765.720057870371</v>
      </c>
      <c r="L1003" s="15">
        <v>1481908613</v>
      </c>
      <c r="M1003" s="13">
        <f t="shared" si="79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76"/>
        <v>104</v>
      </c>
      <c r="S1003" s="8">
        <f t="shared" si="77"/>
        <v>1300</v>
      </c>
      <c r="T1003" t="s">
        <v>8319</v>
      </c>
      <c r="U1003" t="s">
        <v>8321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tr">
        <f t="shared" si="75"/>
        <v>canceled</v>
      </c>
      <c r="H1004" t="s">
        <v>8224</v>
      </c>
      <c r="I1004" t="s">
        <v>8246</v>
      </c>
      <c r="J1004">
        <v>1450331940</v>
      </c>
      <c r="K1004" s="13">
        <f t="shared" si="78"/>
        <v>42355.249305555553</v>
      </c>
      <c r="L1004" s="15">
        <v>1447777514</v>
      </c>
      <c r="M1004" s="13">
        <f t="shared" si="79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76"/>
        <v>29.6029602960296</v>
      </c>
      <c r="S1004" s="8">
        <f t="shared" si="77"/>
        <v>134.54545454545453</v>
      </c>
      <c r="T1004" t="s">
        <v>8319</v>
      </c>
      <c r="U1004" t="s">
        <v>8321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tr">
        <f t="shared" si="75"/>
        <v>canceled</v>
      </c>
      <c r="H1005" t="s">
        <v>8230</v>
      </c>
      <c r="I1005" t="s">
        <v>8249</v>
      </c>
      <c r="J1005">
        <v>1489680061</v>
      </c>
      <c r="K1005" s="13">
        <f t="shared" si="78"/>
        <v>42810.667372685188</v>
      </c>
      <c r="L1005" s="15">
        <v>1487091661</v>
      </c>
      <c r="M1005" s="13">
        <f t="shared" si="79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76"/>
        <v>16.055</v>
      </c>
      <c r="S1005" s="8">
        <f t="shared" si="77"/>
        <v>214.06666666666666</v>
      </c>
      <c r="T1005" t="s">
        <v>8319</v>
      </c>
      <c r="U1005" t="s">
        <v>8321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tr">
        <f t="shared" si="75"/>
        <v>canceled</v>
      </c>
      <c r="H1006" t="s">
        <v>8224</v>
      </c>
      <c r="I1006" t="s">
        <v>8246</v>
      </c>
      <c r="J1006">
        <v>1455814827</v>
      </c>
      <c r="K1006" s="13">
        <f t="shared" si="78"/>
        <v>42418.708645833336</v>
      </c>
      <c r="L1006" s="15">
        <v>1453222827</v>
      </c>
      <c r="M1006" s="13">
        <f t="shared" si="79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76"/>
        <v>82.207999999999998</v>
      </c>
      <c r="S1006" s="8">
        <f t="shared" si="77"/>
        <v>216.33684210526314</v>
      </c>
      <c r="T1006" t="s">
        <v>8319</v>
      </c>
      <c r="U1006" t="s">
        <v>8321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tr">
        <f t="shared" si="75"/>
        <v>canceled</v>
      </c>
      <c r="H1007" t="s">
        <v>8224</v>
      </c>
      <c r="I1007" t="s">
        <v>8246</v>
      </c>
      <c r="J1007">
        <v>1446217183</v>
      </c>
      <c r="K1007" s="13">
        <f t="shared" si="78"/>
        <v>42307.624803240738</v>
      </c>
      <c r="L1007" s="15">
        <v>1443538783</v>
      </c>
      <c r="M1007" s="13">
        <f t="shared" si="79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76"/>
        <v>75.051000000000002</v>
      </c>
      <c r="S1007" s="8">
        <f t="shared" si="77"/>
        <v>932.31055900621118</v>
      </c>
      <c r="T1007" t="s">
        <v>8319</v>
      </c>
      <c r="U1007" t="s">
        <v>8321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tr">
        <f t="shared" si="75"/>
        <v>canceled</v>
      </c>
      <c r="H1008" t="s">
        <v>8224</v>
      </c>
      <c r="I1008" t="s">
        <v>8246</v>
      </c>
      <c r="J1008">
        <v>1418368260</v>
      </c>
      <c r="K1008" s="13">
        <f t="shared" si="78"/>
        <v>41985.299305555556</v>
      </c>
      <c r="L1008" s="15">
        <v>1417654672</v>
      </c>
      <c r="M1008" s="13">
        <f t="shared" si="79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76"/>
        <v>5.8500000000000005</v>
      </c>
      <c r="S1008" s="8">
        <f t="shared" si="77"/>
        <v>29.25</v>
      </c>
      <c r="T1008" t="s">
        <v>8319</v>
      </c>
      <c r="U1008" t="s">
        <v>8321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tr">
        <f t="shared" si="75"/>
        <v>canceled</v>
      </c>
      <c r="H1009" t="s">
        <v>8224</v>
      </c>
      <c r="I1009" t="s">
        <v>8246</v>
      </c>
      <c r="J1009">
        <v>1481727623</v>
      </c>
      <c r="K1009" s="13">
        <f t="shared" si="78"/>
        <v>42718.6252662037</v>
      </c>
      <c r="L1009" s="15">
        <v>1478095223</v>
      </c>
      <c r="M1009" s="13">
        <f t="shared" si="79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76"/>
        <v>44.32</v>
      </c>
      <c r="S1009" s="8">
        <f t="shared" si="77"/>
        <v>174.94736842105263</v>
      </c>
      <c r="T1009" t="s">
        <v>8319</v>
      </c>
      <c r="U1009" t="s">
        <v>8321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tr">
        <f t="shared" si="75"/>
        <v>canceled</v>
      </c>
      <c r="H1010" t="s">
        <v>8238</v>
      </c>
      <c r="I1010" t="s">
        <v>8256</v>
      </c>
      <c r="J1010">
        <v>1482953115</v>
      </c>
      <c r="K1010" s="13">
        <f t="shared" si="78"/>
        <v>42732.809201388889</v>
      </c>
      <c r="L1010" s="15">
        <v>1480361115</v>
      </c>
      <c r="M1010" s="13">
        <f t="shared" si="79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76"/>
        <v>0.26737967914438499</v>
      </c>
      <c r="S1010" s="8">
        <f t="shared" si="77"/>
        <v>250</v>
      </c>
      <c r="T1010" t="s">
        <v>8319</v>
      </c>
      <c r="U1010" t="s">
        <v>8321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tr">
        <f t="shared" si="75"/>
        <v>canceled</v>
      </c>
      <c r="H1011" t="s">
        <v>8224</v>
      </c>
      <c r="I1011" t="s">
        <v>8246</v>
      </c>
      <c r="J1011">
        <v>1466346646</v>
      </c>
      <c r="K1011" s="13">
        <f t="shared" si="78"/>
        <v>42540.604699074072</v>
      </c>
      <c r="L1011" s="15">
        <v>1463754646</v>
      </c>
      <c r="M1011" s="13">
        <f t="shared" si="79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76"/>
        <v>13.13</v>
      </c>
      <c r="S1011" s="8">
        <f t="shared" si="77"/>
        <v>65</v>
      </c>
      <c r="T1011" t="s">
        <v>8319</v>
      </c>
      <c r="U1011" t="s">
        <v>8321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tr">
        <f t="shared" si="75"/>
        <v>canceled</v>
      </c>
      <c r="H1012" t="s">
        <v>8224</v>
      </c>
      <c r="I1012" t="s">
        <v>8246</v>
      </c>
      <c r="J1012">
        <v>1473044340</v>
      </c>
      <c r="K1012" s="13">
        <f t="shared" si="78"/>
        <v>42618.124305555553</v>
      </c>
      <c r="L1012" s="15">
        <v>1468180462</v>
      </c>
      <c r="M1012" s="13">
        <f t="shared" si="79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76"/>
        <v>0.19088937093275488</v>
      </c>
      <c r="S1012" s="8">
        <f t="shared" si="77"/>
        <v>55</v>
      </c>
      <c r="T1012" t="s">
        <v>8319</v>
      </c>
      <c r="U1012" t="s">
        <v>8321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tr">
        <f t="shared" si="75"/>
        <v>canceled</v>
      </c>
      <c r="H1013" t="s">
        <v>8224</v>
      </c>
      <c r="I1013" t="s">
        <v>8246</v>
      </c>
      <c r="J1013">
        <v>1418938395</v>
      </c>
      <c r="K1013" s="13">
        <f t="shared" si="78"/>
        <v>41991.898090277777</v>
      </c>
      <c r="L1013" s="15">
        <v>1415050395</v>
      </c>
      <c r="M1013" s="13">
        <f t="shared" si="79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76"/>
        <v>0.375</v>
      </c>
      <c r="S1013" s="8">
        <f t="shared" si="77"/>
        <v>75</v>
      </c>
      <c r="T1013" t="s">
        <v>8319</v>
      </c>
      <c r="U1013" t="s">
        <v>8321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tr">
        <f t="shared" si="75"/>
        <v>canceled</v>
      </c>
      <c r="H1014" t="s">
        <v>8224</v>
      </c>
      <c r="I1014" t="s">
        <v>8246</v>
      </c>
      <c r="J1014">
        <v>1485254052</v>
      </c>
      <c r="K1014" s="13">
        <f t="shared" si="78"/>
        <v>42759.440416666665</v>
      </c>
      <c r="L1014" s="15">
        <v>1481366052</v>
      </c>
      <c r="M1014" s="13">
        <f t="shared" si="79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76"/>
        <v>21535.021000000001</v>
      </c>
      <c r="S1014" s="8">
        <f t="shared" si="77"/>
        <v>1389.3561935483872</v>
      </c>
      <c r="T1014" t="s">
        <v>8319</v>
      </c>
      <c r="U1014" t="s">
        <v>8321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tr">
        <f t="shared" si="75"/>
        <v>canceled</v>
      </c>
      <c r="H1015" t="s">
        <v>8224</v>
      </c>
      <c r="I1015" t="s">
        <v>8246</v>
      </c>
      <c r="J1015">
        <v>1451419200</v>
      </c>
      <c r="K1015" s="13">
        <f t="shared" si="78"/>
        <v>42367.833333333328</v>
      </c>
      <c r="L1015" s="15">
        <v>1449000056</v>
      </c>
      <c r="M1015" s="13">
        <f t="shared" si="79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76"/>
        <v>34.527999999999999</v>
      </c>
      <c r="S1015" s="8">
        <f t="shared" si="77"/>
        <v>95.911111111111111</v>
      </c>
      <c r="T1015" t="s">
        <v>8319</v>
      </c>
      <c r="U1015" t="s">
        <v>8321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tr">
        <f t="shared" si="75"/>
        <v>canceled</v>
      </c>
      <c r="H1016" t="s">
        <v>8224</v>
      </c>
      <c r="I1016" t="s">
        <v>8246</v>
      </c>
      <c r="J1016">
        <v>1420070615</v>
      </c>
      <c r="K1016" s="13">
        <f t="shared" si="78"/>
        <v>42005.002488425926</v>
      </c>
      <c r="L1016" s="15">
        <v>1415750615</v>
      </c>
      <c r="M1016" s="13">
        <f t="shared" si="79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76"/>
        <v>30.599999999999998</v>
      </c>
      <c r="S1016" s="8">
        <f t="shared" si="77"/>
        <v>191.25</v>
      </c>
      <c r="T1016" t="s">
        <v>8319</v>
      </c>
      <c r="U1016" t="s">
        <v>8321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tr">
        <f t="shared" si="75"/>
        <v>canceled</v>
      </c>
      <c r="H1017" t="s">
        <v>8240</v>
      </c>
      <c r="I1017" t="s">
        <v>8257</v>
      </c>
      <c r="J1017">
        <v>1448489095</v>
      </c>
      <c r="K1017" s="13">
        <f t="shared" si="78"/>
        <v>42333.920081018514</v>
      </c>
      <c r="L1017" s="15">
        <v>1445893495</v>
      </c>
      <c r="M1017" s="13">
        <f t="shared" si="79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76"/>
        <v>2.666666666666667</v>
      </c>
      <c r="S1017" s="8">
        <f t="shared" si="77"/>
        <v>40</v>
      </c>
      <c r="T1017" t="s">
        <v>8319</v>
      </c>
      <c r="U1017" t="s">
        <v>8321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tr">
        <f t="shared" si="75"/>
        <v>canceled</v>
      </c>
      <c r="H1018" t="s">
        <v>8224</v>
      </c>
      <c r="I1018" t="s">
        <v>8246</v>
      </c>
      <c r="J1018">
        <v>1459992856</v>
      </c>
      <c r="K1018" s="13">
        <f t="shared" si="78"/>
        <v>42467.065462962957</v>
      </c>
      <c r="L1018" s="15">
        <v>1456108456</v>
      </c>
      <c r="M1018" s="13">
        <f t="shared" si="79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76"/>
        <v>2.8420000000000001</v>
      </c>
      <c r="S1018" s="8">
        <f t="shared" si="77"/>
        <v>74.78947368421052</v>
      </c>
      <c r="T1018" t="s">
        <v>8319</v>
      </c>
      <c r="U1018" t="s">
        <v>8321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tr">
        <f t="shared" si="75"/>
        <v>canceled</v>
      </c>
      <c r="H1019" t="s">
        <v>8224</v>
      </c>
      <c r="I1019" t="s">
        <v>8246</v>
      </c>
      <c r="J1019">
        <v>1448125935</v>
      </c>
      <c r="K1019" s="13">
        <f t="shared" si="78"/>
        <v>42329.716840277775</v>
      </c>
      <c r="L1019" s="15">
        <v>1444666335</v>
      </c>
      <c r="M1019" s="13">
        <f t="shared" si="79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76"/>
        <v>22.878799999999998</v>
      </c>
      <c r="S1019" s="8">
        <f t="shared" si="77"/>
        <v>161.11830985915492</v>
      </c>
      <c r="T1019" t="s">
        <v>8319</v>
      </c>
      <c r="U1019" t="s">
        <v>8321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tr">
        <f t="shared" si="75"/>
        <v>canceled</v>
      </c>
      <c r="H1020" t="s">
        <v>8224</v>
      </c>
      <c r="I1020" t="s">
        <v>8246</v>
      </c>
      <c r="J1020">
        <v>1468496933</v>
      </c>
      <c r="K1020" s="13">
        <f t="shared" si="78"/>
        <v>42565.492280092592</v>
      </c>
      <c r="L1020" s="15">
        <v>1465904933</v>
      </c>
      <c r="M1020" s="13">
        <f t="shared" si="79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76"/>
        <v>3.105</v>
      </c>
      <c r="S1020" s="8">
        <f t="shared" si="77"/>
        <v>88.714285714285708</v>
      </c>
      <c r="T1020" t="s">
        <v>8319</v>
      </c>
      <c r="U1020" t="s">
        <v>8321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tr">
        <f t="shared" si="75"/>
        <v>canceled</v>
      </c>
      <c r="H1021" t="s">
        <v>8224</v>
      </c>
      <c r="I1021" t="s">
        <v>8246</v>
      </c>
      <c r="J1021">
        <v>1423092149</v>
      </c>
      <c r="K1021" s="13">
        <f t="shared" si="78"/>
        <v>42039.973946759259</v>
      </c>
      <c r="L1021" s="15">
        <v>1420500149</v>
      </c>
      <c r="M1021" s="13">
        <f t="shared" si="79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76"/>
        <v>47.333333333333336</v>
      </c>
      <c r="S1021" s="8">
        <f t="shared" si="77"/>
        <v>53.25</v>
      </c>
      <c r="T1021" t="s">
        <v>8319</v>
      </c>
      <c r="U1021" t="s">
        <v>8321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tr">
        <f t="shared" si="75"/>
        <v>successful</v>
      </c>
      <c r="H1022" t="s">
        <v>8229</v>
      </c>
      <c r="I1022" t="s">
        <v>8251</v>
      </c>
      <c r="J1022">
        <v>1433206020</v>
      </c>
      <c r="K1022" s="13">
        <f t="shared" si="78"/>
        <v>42157.032638888893</v>
      </c>
      <c r="L1022" s="15">
        <v>1430617209</v>
      </c>
      <c r="M1022" s="13">
        <f t="shared" si="79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76"/>
        <v>205.54838709677421</v>
      </c>
      <c r="S1022" s="8">
        <f t="shared" si="77"/>
        <v>106.2</v>
      </c>
      <c r="T1022" t="s">
        <v>8325</v>
      </c>
      <c r="U1022" t="s">
        <v>8330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tr">
        <f t="shared" si="75"/>
        <v>successful</v>
      </c>
      <c r="H1023" t="s">
        <v>8224</v>
      </c>
      <c r="I1023" t="s">
        <v>8246</v>
      </c>
      <c r="J1023">
        <v>1445054400</v>
      </c>
      <c r="K1023" s="13">
        <f t="shared" si="78"/>
        <v>42294.166666666672</v>
      </c>
      <c r="L1023" s="15">
        <v>1443074571</v>
      </c>
      <c r="M1023" s="13">
        <f t="shared" si="79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76"/>
        <v>351.80366666666669</v>
      </c>
      <c r="S1023" s="8">
        <f t="shared" si="77"/>
        <v>22.079728033472804</v>
      </c>
      <c r="T1023" t="s">
        <v>8325</v>
      </c>
      <c r="U1023" t="s">
        <v>8330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tr">
        <f t="shared" si="75"/>
        <v>successful</v>
      </c>
      <c r="H1024" t="s">
        <v>8224</v>
      </c>
      <c r="I1024" t="s">
        <v>8246</v>
      </c>
      <c r="J1024">
        <v>1431876677</v>
      </c>
      <c r="K1024" s="13">
        <f t="shared" si="78"/>
        <v>42141.646724537044</v>
      </c>
      <c r="L1024" s="15">
        <v>1429284677</v>
      </c>
      <c r="M1024" s="13">
        <f t="shared" si="79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76"/>
        <v>114.9</v>
      </c>
      <c r="S1024" s="8">
        <f t="shared" si="77"/>
        <v>31.054054054054053</v>
      </c>
      <c r="T1024" t="s">
        <v>8325</v>
      </c>
      <c r="U1024" t="s">
        <v>8330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tr">
        <f t="shared" si="75"/>
        <v>successful</v>
      </c>
      <c r="H1025" t="s">
        <v>8225</v>
      </c>
      <c r="I1025" t="s">
        <v>8247</v>
      </c>
      <c r="J1025">
        <v>1434837861</v>
      </c>
      <c r="K1025" s="13">
        <f t="shared" si="78"/>
        <v>42175.919687500005</v>
      </c>
      <c r="L1025" s="15">
        <v>1432245861</v>
      </c>
      <c r="M1025" s="13">
        <f t="shared" si="79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76"/>
        <v>237.15</v>
      </c>
      <c r="S1025" s="8">
        <f t="shared" si="77"/>
        <v>36.206106870229007</v>
      </c>
      <c r="T1025" t="s">
        <v>8325</v>
      </c>
      <c r="U1025" t="s">
        <v>8330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tr">
        <f t="shared" ref="G1026:G1089" si="80">F1026</f>
        <v>successful</v>
      </c>
      <c r="H1026" t="s">
        <v>8235</v>
      </c>
      <c r="I1026" t="s">
        <v>8255</v>
      </c>
      <c r="J1026">
        <v>1454248563</v>
      </c>
      <c r="K1026" s="13">
        <f t="shared" si="78"/>
        <v>42400.580590277779</v>
      </c>
      <c r="L1026" s="15">
        <v>1451656563</v>
      </c>
      <c r="M1026" s="13">
        <f t="shared" si="79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81">(E1026/D1026)*100</f>
        <v>118.63774999999998</v>
      </c>
      <c r="S1026" s="8">
        <f t="shared" ref="S1026:S1089" si="82">E1026/O1026</f>
        <v>388.9762295081967</v>
      </c>
      <c r="T1026" t="s">
        <v>8325</v>
      </c>
      <c r="U1026" t="s">
        <v>8330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tr">
        <f t="shared" si="80"/>
        <v>successful</v>
      </c>
      <c r="H1027" t="s">
        <v>8224</v>
      </c>
      <c r="I1027" t="s">
        <v>8246</v>
      </c>
      <c r="J1027">
        <v>1426532437</v>
      </c>
      <c r="K1027" s="13">
        <f t="shared" ref="K1027:K1090" si="83">(((J1027/60)/60)/24)+DATE(1970,1,1)</f>
        <v>42079.792094907403</v>
      </c>
      <c r="L1027" s="15">
        <v>1423944037</v>
      </c>
      <c r="M1027" s="13">
        <f t="shared" ref="M1027:M1090" si="84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81"/>
        <v>109.92831428571431</v>
      </c>
      <c r="S1027" s="8">
        <f t="shared" si="82"/>
        <v>71.848571428571432</v>
      </c>
      <c r="T1027" t="s">
        <v>8325</v>
      </c>
      <c r="U1027" t="s">
        <v>8330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tr">
        <f t="shared" si="80"/>
        <v>successful</v>
      </c>
      <c r="H1028" t="s">
        <v>8225</v>
      </c>
      <c r="I1028" t="s">
        <v>8247</v>
      </c>
      <c r="J1028">
        <v>1459414016</v>
      </c>
      <c r="K1028" s="13">
        <f t="shared" si="83"/>
        <v>42460.365925925929</v>
      </c>
      <c r="L1028" s="15">
        <v>1456480016</v>
      </c>
      <c r="M1028" s="13">
        <f t="shared" si="84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81"/>
        <v>100.00828571428571</v>
      </c>
      <c r="S1028" s="8">
        <f t="shared" si="82"/>
        <v>57.381803278688523</v>
      </c>
      <c r="T1028" t="s">
        <v>8325</v>
      </c>
      <c r="U1028" t="s">
        <v>8330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tr">
        <f t="shared" si="80"/>
        <v>successful</v>
      </c>
      <c r="H1029" t="s">
        <v>8224</v>
      </c>
      <c r="I1029" t="s">
        <v>8246</v>
      </c>
      <c r="J1029">
        <v>1414025347</v>
      </c>
      <c r="K1029" s="13">
        <f t="shared" si="83"/>
        <v>41935.034108796295</v>
      </c>
      <c r="L1029" s="15">
        <v>1411433347</v>
      </c>
      <c r="M1029" s="13">
        <f t="shared" si="84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81"/>
        <v>103.09292094387415</v>
      </c>
      <c r="S1029" s="8">
        <f t="shared" si="82"/>
        <v>69.666666666666671</v>
      </c>
      <c r="T1029" t="s">
        <v>8325</v>
      </c>
      <c r="U1029" t="s">
        <v>8330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tr">
        <f t="shared" si="80"/>
        <v>successful</v>
      </c>
      <c r="H1030" t="s">
        <v>8225</v>
      </c>
      <c r="I1030" t="s">
        <v>8247</v>
      </c>
      <c r="J1030">
        <v>1488830400</v>
      </c>
      <c r="K1030" s="13">
        <f t="shared" si="83"/>
        <v>42800.833333333328</v>
      </c>
      <c r="L1030" s="15">
        <v>1484924605</v>
      </c>
      <c r="M1030" s="13">
        <f t="shared" si="84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81"/>
        <v>117.27000000000001</v>
      </c>
      <c r="S1030" s="8">
        <f t="shared" si="82"/>
        <v>45.988235294117644</v>
      </c>
      <c r="T1030" t="s">
        <v>8325</v>
      </c>
      <c r="U1030" t="s">
        <v>8330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tr">
        <f t="shared" si="80"/>
        <v>successful</v>
      </c>
      <c r="H1031" t="s">
        <v>8235</v>
      </c>
      <c r="I1031" t="s">
        <v>8255</v>
      </c>
      <c r="J1031">
        <v>1428184740</v>
      </c>
      <c r="K1031" s="13">
        <f t="shared" si="83"/>
        <v>42098.915972222225</v>
      </c>
      <c r="L1031" s="15">
        <v>1423501507</v>
      </c>
      <c r="M1031" s="13">
        <f t="shared" si="84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81"/>
        <v>111.75999999999999</v>
      </c>
      <c r="S1031" s="8">
        <f t="shared" si="82"/>
        <v>79.262411347517727</v>
      </c>
      <c r="T1031" t="s">
        <v>8325</v>
      </c>
      <c r="U1031" t="s">
        <v>8330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tr">
        <f t="shared" si="80"/>
        <v>successful</v>
      </c>
      <c r="H1032" t="s">
        <v>8224</v>
      </c>
      <c r="I1032" t="s">
        <v>8246</v>
      </c>
      <c r="J1032">
        <v>1473680149</v>
      </c>
      <c r="K1032" s="13">
        <f t="shared" si="83"/>
        <v>42625.483206018514</v>
      </c>
      <c r="L1032" s="15">
        <v>1472470549</v>
      </c>
      <c r="M1032" s="13">
        <f t="shared" si="84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81"/>
        <v>342.09999999999997</v>
      </c>
      <c r="S1032" s="8">
        <f t="shared" si="82"/>
        <v>43.031446540880502</v>
      </c>
      <c r="T1032" t="s">
        <v>8325</v>
      </c>
      <c r="U1032" t="s">
        <v>8330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tr">
        <f t="shared" si="80"/>
        <v>successful</v>
      </c>
      <c r="H1033" t="s">
        <v>8224</v>
      </c>
      <c r="I1033" t="s">
        <v>8246</v>
      </c>
      <c r="J1033">
        <v>1450290010</v>
      </c>
      <c r="K1033" s="13">
        <f t="shared" si="83"/>
        <v>42354.764004629629</v>
      </c>
      <c r="L1033" s="15">
        <v>1447698010</v>
      </c>
      <c r="M1033" s="13">
        <f t="shared" si="84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81"/>
        <v>107.4</v>
      </c>
      <c r="S1033" s="8">
        <f t="shared" si="82"/>
        <v>108.48484848484848</v>
      </c>
      <c r="T1033" t="s">
        <v>8325</v>
      </c>
      <c r="U1033" t="s">
        <v>8330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tr">
        <f t="shared" si="80"/>
        <v>successful</v>
      </c>
      <c r="H1034" t="s">
        <v>8224</v>
      </c>
      <c r="I1034" t="s">
        <v>8246</v>
      </c>
      <c r="J1034">
        <v>1466697625</v>
      </c>
      <c r="K1034" s="13">
        <f t="shared" si="83"/>
        <v>42544.666956018518</v>
      </c>
      <c r="L1034" s="15">
        <v>1464105625</v>
      </c>
      <c r="M1034" s="13">
        <f t="shared" si="84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81"/>
        <v>108.49703703703703</v>
      </c>
      <c r="S1034" s="8">
        <f t="shared" si="82"/>
        <v>61.029583333333335</v>
      </c>
      <c r="T1034" t="s">
        <v>8325</v>
      </c>
      <c r="U1034" t="s">
        <v>8330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tr">
        <f t="shared" si="80"/>
        <v>successful</v>
      </c>
      <c r="H1035" t="s">
        <v>8225</v>
      </c>
      <c r="I1035" t="s">
        <v>8247</v>
      </c>
      <c r="J1035">
        <v>1481564080</v>
      </c>
      <c r="K1035" s="13">
        <f t="shared" si="83"/>
        <v>42716.732407407413</v>
      </c>
      <c r="L1035" s="15">
        <v>1479144880</v>
      </c>
      <c r="M1035" s="13">
        <f t="shared" si="84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81"/>
        <v>102.86144578313252</v>
      </c>
      <c r="S1035" s="8">
        <f t="shared" si="82"/>
        <v>50.592592592592595</v>
      </c>
      <c r="T1035" t="s">
        <v>8325</v>
      </c>
      <c r="U1035" t="s">
        <v>8330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tr">
        <f t="shared" si="80"/>
        <v>successful</v>
      </c>
      <c r="H1036" t="s">
        <v>8224</v>
      </c>
      <c r="I1036" t="s">
        <v>8246</v>
      </c>
      <c r="J1036">
        <v>1470369540</v>
      </c>
      <c r="K1036" s="13">
        <f t="shared" si="83"/>
        <v>42587.165972222225</v>
      </c>
      <c r="L1036" s="15">
        <v>1467604804</v>
      </c>
      <c r="M1036" s="13">
        <f t="shared" si="84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81"/>
        <v>130.0018</v>
      </c>
      <c r="S1036" s="8">
        <f t="shared" si="82"/>
        <v>39.157168674698795</v>
      </c>
      <c r="T1036" t="s">
        <v>8325</v>
      </c>
      <c r="U1036" t="s">
        <v>8330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tr">
        <f t="shared" si="80"/>
        <v>successful</v>
      </c>
      <c r="H1037" t="s">
        <v>8224</v>
      </c>
      <c r="I1037" t="s">
        <v>8246</v>
      </c>
      <c r="J1037">
        <v>1423668220</v>
      </c>
      <c r="K1037" s="13">
        <f t="shared" si="83"/>
        <v>42046.641435185185</v>
      </c>
      <c r="L1037" s="15">
        <v>1421076220</v>
      </c>
      <c r="M1037" s="13">
        <f t="shared" si="84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81"/>
        <v>107.65217391304347</v>
      </c>
      <c r="S1037" s="8">
        <f t="shared" si="82"/>
        <v>65.15789473684211</v>
      </c>
      <c r="T1037" t="s">
        <v>8325</v>
      </c>
      <c r="U1037" t="s">
        <v>8330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tr">
        <f t="shared" si="80"/>
        <v>successful</v>
      </c>
      <c r="H1038" t="s">
        <v>8224</v>
      </c>
      <c r="I1038" t="s">
        <v>8246</v>
      </c>
      <c r="J1038">
        <v>1357545600</v>
      </c>
      <c r="K1038" s="13">
        <f t="shared" si="83"/>
        <v>41281.333333333336</v>
      </c>
      <c r="L1038" s="15">
        <v>1354790790</v>
      </c>
      <c r="M1038" s="13">
        <f t="shared" si="84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81"/>
        <v>112.36044444444444</v>
      </c>
      <c r="S1038" s="8">
        <f t="shared" si="82"/>
        <v>23.963127962085309</v>
      </c>
      <c r="T1038" t="s">
        <v>8325</v>
      </c>
      <c r="U1038" t="s">
        <v>8330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tr">
        <f t="shared" si="80"/>
        <v>successful</v>
      </c>
      <c r="H1039" t="s">
        <v>8224</v>
      </c>
      <c r="I1039" t="s">
        <v>8246</v>
      </c>
      <c r="J1039">
        <v>1431925200</v>
      </c>
      <c r="K1039" s="13">
        <f t="shared" si="83"/>
        <v>42142.208333333328</v>
      </c>
      <c r="L1039" s="15">
        <v>1429991062</v>
      </c>
      <c r="M1039" s="13">
        <f t="shared" si="84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81"/>
        <v>102.1</v>
      </c>
      <c r="S1039" s="8">
        <f t="shared" si="82"/>
        <v>48.61904761904762</v>
      </c>
      <c r="T1039" t="s">
        <v>8325</v>
      </c>
      <c r="U1039" t="s">
        <v>8330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tr">
        <f t="shared" si="80"/>
        <v>successful</v>
      </c>
      <c r="H1040" t="s">
        <v>8224</v>
      </c>
      <c r="I1040" t="s">
        <v>8246</v>
      </c>
      <c r="J1040">
        <v>1458362023</v>
      </c>
      <c r="K1040" s="13">
        <f t="shared" si="83"/>
        <v>42448.190081018518</v>
      </c>
      <c r="L1040" s="15">
        <v>1455773623</v>
      </c>
      <c r="M1040" s="13">
        <f t="shared" si="84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81"/>
        <v>145.33333333333334</v>
      </c>
      <c r="S1040" s="8">
        <f t="shared" si="82"/>
        <v>35.73770491803279</v>
      </c>
      <c r="T1040" t="s">
        <v>8325</v>
      </c>
      <c r="U1040" t="s">
        <v>8330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tr">
        <f t="shared" si="80"/>
        <v>successful</v>
      </c>
      <c r="H1041" t="s">
        <v>8224</v>
      </c>
      <c r="I1041" t="s">
        <v>8246</v>
      </c>
      <c r="J1041">
        <v>1481615940</v>
      </c>
      <c r="K1041" s="13">
        <f t="shared" si="83"/>
        <v>42717.332638888889</v>
      </c>
      <c r="L1041" s="15">
        <v>1479436646</v>
      </c>
      <c r="M1041" s="13">
        <f t="shared" si="84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81"/>
        <v>128.19999999999999</v>
      </c>
      <c r="S1041" s="8">
        <f t="shared" si="82"/>
        <v>21.366666666666667</v>
      </c>
      <c r="T1041" t="s">
        <v>8325</v>
      </c>
      <c r="U1041" t="s">
        <v>8330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tr">
        <f t="shared" si="80"/>
        <v>canceled</v>
      </c>
      <c r="H1042" t="s">
        <v>8224</v>
      </c>
      <c r="I1042" t="s">
        <v>8246</v>
      </c>
      <c r="J1042">
        <v>1472317209</v>
      </c>
      <c r="K1042" s="13">
        <f t="shared" si="83"/>
        <v>42609.708437499998</v>
      </c>
      <c r="L1042" s="15">
        <v>1469725209</v>
      </c>
      <c r="M1042" s="13">
        <f t="shared" si="84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81"/>
        <v>0.29411764705882354</v>
      </c>
      <c r="S1042" s="8">
        <f t="shared" si="82"/>
        <v>250</v>
      </c>
      <c r="T1042" t="s">
        <v>8331</v>
      </c>
      <c r="U1042" t="s">
        <v>8332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tr">
        <f t="shared" si="80"/>
        <v>canceled</v>
      </c>
      <c r="H1043" t="s">
        <v>8224</v>
      </c>
      <c r="I1043" t="s">
        <v>8246</v>
      </c>
      <c r="J1043">
        <v>1406769992</v>
      </c>
      <c r="K1043" s="13">
        <f t="shared" si="83"/>
        <v>41851.060092592597</v>
      </c>
      <c r="L1043" s="15">
        <v>1405041992</v>
      </c>
      <c r="M1043" s="13">
        <f t="shared" si="84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81"/>
        <v>0</v>
      </c>
      <c r="S1043" s="8" t="e">
        <f t="shared" si="82"/>
        <v>#DIV/0!</v>
      </c>
      <c r="T1043" t="s">
        <v>8331</v>
      </c>
      <c r="U1043" t="s">
        <v>8332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tr">
        <f t="shared" si="80"/>
        <v>canceled</v>
      </c>
      <c r="H1044" t="s">
        <v>8224</v>
      </c>
      <c r="I1044" t="s">
        <v>8246</v>
      </c>
      <c r="J1044">
        <v>1410516000</v>
      </c>
      <c r="K1044" s="13">
        <f t="shared" si="83"/>
        <v>41894.416666666664</v>
      </c>
      <c r="L1044" s="15">
        <v>1406824948</v>
      </c>
      <c r="M1044" s="13">
        <f t="shared" si="84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81"/>
        <v>1.5384615384615385</v>
      </c>
      <c r="S1044" s="8">
        <f t="shared" si="82"/>
        <v>10</v>
      </c>
      <c r="T1044" t="s">
        <v>8331</v>
      </c>
      <c r="U1044" t="s">
        <v>8332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tr">
        <f t="shared" si="80"/>
        <v>canceled</v>
      </c>
      <c r="H1045" t="s">
        <v>8224</v>
      </c>
      <c r="I1045" t="s">
        <v>8246</v>
      </c>
      <c r="J1045">
        <v>1432101855</v>
      </c>
      <c r="K1045" s="13">
        <f t="shared" si="83"/>
        <v>42144.252951388888</v>
      </c>
      <c r="L1045" s="15">
        <v>1429509855</v>
      </c>
      <c r="M1045" s="13">
        <f t="shared" si="84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81"/>
        <v>8.5370000000000008</v>
      </c>
      <c r="S1045" s="8">
        <f t="shared" si="82"/>
        <v>29.236301369863014</v>
      </c>
      <c r="T1045" t="s">
        <v>8331</v>
      </c>
      <c r="U1045" t="s">
        <v>8332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tr">
        <f t="shared" si="80"/>
        <v>canceled</v>
      </c>
      <c r="H1046" t="s">
        <v>8224</v>
      </c>
      <c r="I1046" t="s">
        <v>8246</v>
      </c>
      <c r="J1046">
        <v>1425587220</v>
      </c>
      <c r="K1046" s="13">
        <f t="shared" si="83"/>
        <v>42068.852083333331</v>
      </c>
      <c r="L1046" s="15">
        <v>1420668801</v>
      </c>
      <c r="M1046" s="13">
        <f t="shared" si="84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81"/>
        <v>8.5714285714285715E-2</v>
      </c>
      <c r="S1046" s="8">
        <f t="shared" si="82"/>
        <v>3</v>
      </c>
      <c r="T1046" t="s">
        <v>8331</v>
      </c>
      <c r="U1046" t="s">
        <v>8332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tr">
        <f t="shared" si="80"/>
        <v>canceled</v>
      </c>
      <c r="H1047" t="s">
        <v>8224</v>
      </c>
      <c r="I1047" t="s">
        <v>8246</v>
      </c>
      <c r="J1047">
        <v>1408827550</v>
      </c>
      <c r="K1047" s="13">
        <f t="shared" si="83"/>
        <v>41874.874421296299</v>
      </c>
      <c r="L1047" s="15">
        <v>1406235550</v>
      </c>
      <c r="M1047" s="13">
        <f t="shared" si="84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81"/>
        <v>2.6599999999999997</v>
      </c>
      <c r="S1047" s="8">
        <f t="shared" si="82"/>
        <v>33.25</v>
      </c>
      <c r="T1047" t="s">
        <v>8331</v>
      </c>
      <c r="U1047" t="s">
        <v>8332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tr">
        <f t="shared" si="80"/>
        <v>canceled</v>
      </c>
      <c r="H1048" t="s">
        <v>8236</v>
      </c>
      <c r="I1048" t="s">
        <v>8249</v>
      </c>
      <c r="J1048">
        <v>1451161560</v>
      </c>
      <c r="K1048" s="13">
        <f t="shared" si="83"/>
        <v>42364.851388888885</v>
      </c>
      <c r="L1048" s="15">
        <v>1447273560</v>
      </c>
      <c r="M1048" s="13">
        <f t="shared" si="84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81"/>
        <v>0</v>
      </c>
      <c r="S1048" s="8" t="e">
        <f t="shared" si="82"/>
        <v>#DIV/0!</v>
      </c>
      <c r="T1048" t="s">
        <v>8331</v>
      </c>
      <c r="U1048" t="s">
        <v>8332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tr">
        <f t="shared" si="80"/>
        <v>canceled</v>
      </c>
      <c r="H1049" t="s">
        <v>8224</v>
      </c>
      <c r="I1049" t="s">
        <v>8246</v>
      </c>
      <c r="J1049">
        <v>1415219915</v>
      </c>
      <c r="K1049" s="13">
        <f t="shared" si="83"/>
        <v>41948.860127314816</v>
      </c>
      <c r="L1049" s="15">
        <v>1412624315</v>
      </c>
      <c r="M1049" s="13">
        <f t="shared" si="84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81"/>
        <v>0.05</v>
      </c>
      <c r="S1049" s="8">
        <f t="shared" si="82"/>
        <v>1</v>
      </c>
      <c r="T1049" t="s">
        <v>8331</v>
      </c>
      <c r="U1049" t="s">
        <v>8332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tr">
        <f t="shared" si="80"/>
        <v>canceled</v>
      </c>
      <c r="H1050" t="s">
        <v>8224</v>
      </c>
      <c r="I1050" t="s">
        <v>8246</v>
      </c>
      <c r="J1050">
        <v>1474766189</v>
      </c>
      <c r="K1050" s="13">
        <f t="shared" si="83"/>
        <v>42638.053113425922</v>
      </c>
      <c r="L1050" s="15">
        <v>1471310189</v>
      </c>
      <c r="M1050" s="13">
        <f t="shared" si="84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81"/>
        <v>1.4133333333333333</v>
      </c>
      <c r="S1050" s="8">
        <f t="shared" si="82"/>
        <v>53</v>
      </c>
      <c r="T1050" t="s">
        <v>8331</v>
      </c>
      <c r="U1050" t="s">
        <v>8332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tr">
        <f t="shared" si="80"/>
        <v>canceled</v>
      </c>
      <c r="H1051" t="s">
        <v>8224</v>
      </c>
      <c r="I1051" t="s">
        <v>8246</v>
      </c>
      <c r="J1051">
        <v>1455272445</v>
      </c>
      <c r="K1051" s="13">
        <f t="shared" si="83"/>
        <v>42412.431076388893</v>
      </c>
      <c r="L1051" s="15">
        <v>1452680445</v>
      </c>
      <c r="M1051" s="13">
        <f t="shared" si="84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81"/>
        <v>0</v>
      </c>
      <c r="S1051" s="8" t="e">
        <f t="shared" si="82"/>
        <v>#DIV/0!</v>
      </c>
      <c r="T1051" t="s">
        <v>8331</v>
      </c>
      <c r="U1051" t="s">
        <v>8332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tr">
        <f t="shared" si="80"/>
        <v>canceled</v>
      </c>
      <c r="H1052" t="s">
        <v>8224</v>
      </c>
      <c r="I1052" t="s">
        <v>8246</v>
      </c>
      <c r="J1052">
        <v>1442257677</v>
      </c>
      <c r="K1052" s="13">
        <f t="shared" si="83"/>
        <v>42261.7971875</v>
      </c>
      <c r="L1052" s="15">
        <v>1439665677</v>
      </c>
      <c r="M1052" s="13">
        <f t="shared" si="84"/>
        <v>42231.7971875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81"/>
        <v>0</v>
      </c>
      <c r="S1052" s="8" t="e">
        <f t="shared" si="82"/>
        <v>#DIV/0!</v>
      </c>
      <c r="T1052" t="s">
        <v>8331</v>
      </c>
      <c r="U1052" t="s">
        <v>8332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tr">
        <f t="shared" si="80"/>
        <v>canceled</v>
      </c>
      <c r="H1053" t="s">
        <v>8224</v>
      </c>
      <c r="I1053" t="s">
        <v>8246</v>
      </c>
      <c r="J1053">
        <v>1409098825</v>
      </c>
      <c r="K1053" s="13">
        <f t="shared" si="83"/>
        <v>41878.014178240745</v>
      </c>
      <c r="L1053" s="15">
        <v>1406679625</v>
      </c>
      <c r="M1053" s="13">
        <f t="shared" si="84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81"/>
        <v>0</v>
      </c>
      <c r="S1053" s="8" t="e">
        <f t="shared" si="82"/>
        <v>#DIV/0!</v>
      </c>
      <c r="T1053" t="s">
        <v>8331</v>
      </c>
      <c r="U1053" t="s">
        <v>8332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tr">
        <f t="shared" si="80"/>
        <v>canceled</v>
      </c>
      <c r="H1054" t="s">
        <v>8224</v>
      </c>
      <c r="I1054" t="s">
        <v>8246</v>
      </c>
      <c r="J1054">
        <v>1465243740</v>
      </c>
      <c r="K1054" s="13">
        <f t="shared" si="83"/>
        <v>42527.839583333334</v>
      </c>
      <c r="L1054" s="15">
        <v>1461438495</v>
      </c>
      <c r="M1054" s="13">
        <f t="shared" si="84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81"/>
        <v>0</v>
      </c>
      <c r="S1054" s="8" t="e">
        <f t="shared" si="82"/>
        <v>#DIV/0!</v>
      </c>
      <c r="T1054" t="s">
        <v>8331</v>
      </c>
      <c r="U1054" t="s">
        <v>8332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tr">
        <f t="shared" si="80"/>
        <v>canceled</v>
      </c>
      <c r="H1055" t="s">
        <v>8224</v>
      </c>
      <c r="I1055" t="s">
        <v>8246</v>
      </c>
      <c r="J1055">
        <v>1488773332</v>
      </c>
      <c r="K1055" s="13">
        <f t="shared" si="83"/>
        <v>42800.172824074078</v>
      </c>
      <c r="L1055" s="15">
        <v>1486613332</v>
      </c>
      <c r="M1055" s="13">
        <f t="shared" si="84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81"/>
        <v>1</v>
      </c>
      <c r="S1055" s="8">
        <f t="shared" si="82"/>
        <v>15</v>
      </c>
      <c r="T1055" t="s">
        <v>8331</v>
      </c>
      <c r="U1055" t="s">
        <v>8332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tr">
        <f t="shared" si="80"/>
        <v>canceled</v>
      </c>
      <c r="H1056" t="s">
        <v>8224</v>
      </c>
      <c r="I1056" t="s">
        <v>8246</v>
      </c>
      <c r="J1056">
        <v>1407708000</v>
      </c>
      <c r="K1056" s="13">
        <f t="shared" si="83"/>
        <v>41861.916666666664</v>
      </c>
      <c r="L1056" s="15">
        <v>1405110399</v>
      </c>
      <c r="M1056" s="13">
        <f t="shared" si="84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81"/>
        <v>0</v>
      </c>
      <c r="S1056" s="8" t="e">
        <f t="shared" si="82"/>
        <v>#DIV/0!</v>
      </c>
      <c r="T1056" t="s">
        <v>8331</v>
      </c>
      <c r="U1056" t="s">
        <v>8332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tr">
        <f t="shared" si="80"/>
        <v>canceled</v>
      </c>
      <c r="H1057" t="s">
        <v>8224</v>
      </c>
      <c r="I1057" t="s">
        <v>8246</v>
      </c>
      <c r="J1057">
        <v>1457394545</v>
      </c>
      <c r="K1057" s="13">
        <f t="shared" si="83"/>
        <v>42436.992418981477</v>
      </c>
      <c r="L1057" s="15">
        <v>1454802545</v>
      </c>
      <c r="M1057" s="13">
        <f t="shared" si="84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81"/>
        <v>0</v>
      </c>
      <c r="S1057" s="8" t="e">
        <f t="shared" si="82"/>
        <v>#DIV/0!</v>
      </c>
      <c r="T1057" t="s">
        <v>8331</v>
      </c>
      <c r="U1057" t="s">
        <v>8332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tr">
        <f t="shared" si="80"/>
        <v>canceled</v>
      </c>
      <c r="H1058" t="s">
        <v>8224</v>
      </c>
      <c r="I1058" t="s">
        <v>8246</v>
      </c>
      <c r="J1058">
        <v>1429892177</v>
      </c>
      <c r="K1058" s="13">
        <f t="shared" si="83"/>
        <v>42118.677974537044</v>
      </c>
      <c r="L1058" s="15">
        <v>1424711777</v>
      </c>
      <c r="M1058" s="13">
        <f t="shared" si="84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81"/>
        <v>0</v>
      </c>
      <c r="S1058" s="8" t="e">
        <f t="shared" si="82"/>
        <v>#DIV/0!</v>
      </c>
      <c r="T1058" t="s">
        <v>8331</v>
      </c>
      <c r="U1058" t="s">
        <v>8332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tr">
        <f t="shared" si="80"/>
        <v>canceled</v>
      </c>
      <c r="H1059" t="s">
        <v>8224</v>
      </c>
      <c r="I1059" t="s">
        <v>8246</v>
      </c>
      <c r="J1059">
        <v>1480888483</v>
      </c>
      <c r="K1059" s="13">
        <f t="shared" si="83"/>
        <v>42708.912997685184</v>
      </c>
      <c r="L1059" s="15">
        <v>1478292883</v>
      </c>
      <c r="M1059" s="13">
        <f t="shared" si="84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81"/>
        <v>0</v>
      </c>
      <c r="S1059" s="8" t="e">
        <f t="shared" si="82"/>
        <v>#DIV/0!</v>
      </c>
      <c r="T1059" t="s">
        <v>8331</v>
      </c>
      <c r="U1059" t="s">
        <v>8332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tr">
        <f t="shared" si="80"/>
        <v>canceled</v>
      </c>
      <c r="H1060" t="s">
        <v>8224</v>
      </c>
      <c r="I1060" t="s">
        <v>8246</v>
      </c>
      <c r="J1060">
        <v>1427328000</v>
      </c>
      <c r="K1060" s="13">
        <f t="shared" si="83"/>
        <v>42089</v>
      </c>
      <c r="L1060" s="15">
        <v>1423777043</v>
      </c>
      <c r="M1060" s="13">
        <f t="shared" si="84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81"/>
        <v>0</v>
      </c>
      <c r="S1060" s="8" t="e">
        <f t="shared" si="82"/>
        <v>#DIV/0!</v>
      </c>
      <c r="T1060" t="s">
        <v>8331</v>
      </c>
      <c r="U1060" t="s">
        <v>8332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tr">
        <f t="shared" si="80"/>
        <v>canceled</v>
      </c>
      <c r="H1061" t="s">
        <v>8224</v>
      </c>
      <c r="I1061" t="s">
        <v>8246</v>
      </c>
      <c r="J1061">
        <v>1426269456</v>
      </c>
      <c r="K1061" s="13">
        <f t="shared" si="83"/>
        <v>42076.748333333337</v>
      </c>
      <c r="L1061" s="15">
        <v>1423681056</v>
      </c>
      <c r="M1061" s="13">
        <f t="shared" si="84"/>
        <v>42046.79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81"/>
        <v>0</v>
      </c>
      <c r="S1061" s="8" t="e">
        <f t="shared" si="82"/>
        <v>#DIV/0!</v>
      </c>
      <c r="T1061" t="s">
        <v>8331</v>
      </c>
      <c r="U1061" t="s">
        <v>8332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tr">
        <f t="shared" si="80"/>
        <v>canceled</v>
      </c>
      <c r="H1062" t="s">
        <v>8224</v>
      </c>
      <c r="I1062" t="s">
        <v>8246</v>
      </c>
      <c r="J1062">
        <v>1429134893</v>
      </c>
      <c r="K1062" s="13">
        <f t="shared" si="83"/>
        <v>42109.913113425922</v>
      </c>
      <c r="L1062" s="15">
        <v>1426542893</v>
      </c>
      <c r="M1062" s="13">
        <f t="shared" si="84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81"/>
        <v>1</v>
      </c>
      <c r="S1062" s="8">
        <f t="shared" si="82"/>
        <v>50</v>
      </c>
      <c r="T1062" t="s">
        <v>8331</v>
      </c>
      <c r="U1062" t="s">
        <v>8332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tr">
        <f t="shared" si="80"/>
        <v>canceled</v>
      </c>
      <c r="H1063" t="s">
        <v>8224</v>
      </c>
      <c r="I1063" t="s">
        <v>8246</v>
      </c>
      <c r="J1063">
        <v>1462150800</v>
      </c>
      <c r="K1063" s="13">
        <f t="shared" si="83"/>
        <v>42492.041666666672</v>
      </c>
      <c r="L1063" s="15">
        <v>1456987108</v>
      </c>
      <c r="M1063" s="13">
        <f t="shared" si="84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81"/>
        <v>0</v>
      </c>
      <c r="S1063" s="8" t="e">
        <f t="shared" si="82"/>
        <v>#DIV/0!</v>
      </c>
      <c r="T1063" t="s">
        <v>8331</v>
      </c>
      <c r="U1063" t="s">
        <v>8332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tr">
        <f t="shared" si="80"/>
        <v>canceled</v>
      </c>
      <c r="H1064" t="s">
        <v>8224</v>
      </c>
      <c r="I1064" t="s">
        <v>8246</v>
      </c>
      <c r="J1064">
        <v>1468351341</v>
      </c>
      <c r="K1064" s="13">
        <f t="shared" si="83"/>
        <v>42563.807187500002</v>
      </c>
      <c r="L1064" s="15">
        <v>1467746541</v>
      </c>
      <c r="M1064" s="13">
        <f t="shared" si="84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81"/>
        <v>95.477386934673376</v>
      </c>
      <c r="S1064" s="8">
        <f t="shared" si="82"/>
        <v>47.5</v>
      </c>
      <c r="T1064" t="s">
        <v>8331</v>
      </c>
      <c r="U1064" t="s">
        <v>8332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tr">
        <f t="shared" si="80"/>
        <v>canceled</v>
      </c>
      <c r="H1065" t="s">
        <v>8224</v>
      </c>
      <c r="I1065" t="s">
        <v>8246</v>
      </c>
      <c r="J1065">
        <v>1472604262</v>
      </c>
      <c r="K1065" s="13">
        <f t="shared" si="83"/>
        <v>42613.030810185184</v>
      </c>
      <c r="L1065" s="15">
        <v>1470012262</v>
      </c>
      <c r="M1065" s="13">
        <f t="shared" si="84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81"/>
        <v>0</v>
      </c>
      <c r="S1065" s="8" t="e">
        <f t="shared" si="82"/>
        <v>#DIV/0!</v>
      </c>
      <c r="T1065" t="s">
        <v>8331</v>
      </c>
      <c r="U1065" t="s">
        <v>8332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tr">
        <f t="shared" si="80"/>
        <v>failed</v>
      </c>
      <c r="H1066" t="s">
        <v>8224</v>
      </c>
      <c r="I1066" t="s">
        <v>8246</v>
      </c>
      <c r="J1066">
        <v>1373174903</v>
      </c>
      <c r="K1066" s="13">
        <f t="shared" si="83"/>
        <v>41462.228043981479</v>
      </c>
      <c r="L1066" s="15">
        <v>1369286903</v>
      </c>
      <c r="M1066" s="13">
        <f t="shared" si="84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81"/>
        <v>8.974444444444444</v>
      </c>
      <c r="S1066" s="8">
        <f t="shared" si="82"/>
        <v>65.666666666666671</v>
      </c>
      <c r="T1066" t="s">
        <v>8333</v>
      </c>
      <c r="U1066" t="s">
        <v>8334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tr">
        <f t="shared" si="80"/>
        <v>failed</v>
      </c>
      <c r="H1067" t="s">
        <v>8226</v>
      </c>
      <c r="I1067" t="s">
        <v>8248</v>
      </c>
      <c r="J1067">
        <v>1392800922</v>
      </c>
      <c r="K1067" s="13">
        <f t="shared" si="83"/>
        <v>41689.381041666667</v>
      </c>
      <c r="L1067" s="15">
        <v>1390381722</v>
      </c>
      <c r="M1067" s="13">
        <f t="shared" si="84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81"/>
        <v>2.7</v>
      </c>
      <c r="S1067" s="8">
        <f t="shared" si="82"/>
        <v>16.2</v>
      </c>
      <c r="T1067" t="s">
        <v>8333</v>
      </c>
      <c r="U1067" t="s">
        <v>8334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tr">
        <f t="shared" si="80"/>
        <v>failed</v>
      </c>
      <c r="H1068" t="s">
        <v>8224</v>
      </c>
      <c r="I1068" t="s">
        <v>8246</v>
      </c>
      <c r="J1068">
        <v>1375657582</v>
      </c>
      <c r="K1068" s="13">
        <f t="shared" si="83"/>
        <v>41490.962754629632</v>
      </c>
      <c r="L1068" s="15">
        <v>1371769582</v>
      </c>
      <c r="M1068" s="13">
        <f t="shared" si="84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81"/>
        <v>3.3673333333333333</v>
      </c>
      <c r="S1068" s="8">
        <f t="shared" si="82"/>
        <v>34.128378378378379</v>
      </c>
      <c r="T1068" t="s">
        <v>8333</v>
      </c>
      <c r="U1068" t="s">
        <v>8334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tr">
        <f t="shared" si="80"/>
        <v>failed</v>
      </c>
      <c r="H1069" t="s">
        <v>8224</v>
      </c>
      <c r="I1069" t="s">
        <v>8246</v>
      </c>
      <c r="J1069">
        <v>1387657931</v>
      </c>
      <c r="K1069" s="13">
        <f t="shared" si="83"/>
        <v>41629.855682870373</v>
      </c>
      <c r="L1069" s="15">
        <v>1385065931</v>
      </c>
      <c r="M1069" s="13">
        <f t="shared" si="84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81"/>
        <v>26</v>
      </c>
      <c r="S1069" s="8">
        <f t="shared" si="82"/>
        <v>13</v>
      </c>
      <c r="T1069" t="s">
        <v>8333</v>
      </c>
      <c r="U1069" t="s">
        <v>8334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tr">
        <f t="shared" si="80"/>
        <v>failed</v>
      </c>
      <c r="H1070" t="s">
        <v>8224</v>
      </c>
      <c r="I1070" t="s">
        <v>8246</v>
      </c>
      <c r="J1070">
        <v>1460274864</v>
      </c>
      <c r="K1070" s="13">
        <f t="shared" si="83"/>
        <v>42470.329444444447</v>
      </c>
      <c r="L1070" s="15">
        <v>1457686464</v>
      </c>
      <c r="M1070" s="13">
        <f t="shared" si="84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81"/>
        <v>0.15</v>
      </c>
      <c r="S1070" s="8">
        <f t="shared" si="82"/>
        <v>11.25</v>
      </c>
      <c r="T1070" t="s">
        <v>8333</v>
      </c>
      <c r="U1070" t="s">
        <v>8334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tr">
        <f t="shared" si="80"/>
        <v>failed</v>
      </c>
      <c r="H1071" t="s">
        <v>8224</v>
      </c>
      <c r="I1071" t="s">
        <v>8246</v>
      </c>
      <c r="J1071">
        <v>1385447459</v>
      </c>
      <c r="K1071" s="13">
        <f t="shared" si="83"/>
        <v>41604.271516203706</v>
      </c>
      <c r="L1071" s="15">
        <v>1382679059</v>
      </c>
      <c r="M1071" s="13">
        <f t="shared" si="84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81"/>
        <v>38.636363636363633</v>
      </c>
      <c r="S1071" s="8">
        <f t="shared" si="82"/>
        <v>40.476190476190474</v>
      </c>
      <c r="T1071" t="s">
        <v>8333</v>
      </c>
      <c r="U1071" t="s">
        <v>8334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tr">
        <f t="shared" si="80"/>
        <v>failed</v>
      </c>
      <c r="H1072" t="s">
        <v>8224</v>
      </c>
      <c r="I1072" t="s">
        <v>8246</v>
      </c>
      <c r="J1072">
        <v>1349050622</v>
      </c>
      <c r="K1072" s="13">
        <f t="shared" si="83"/>
        <v>41183.011828703704</v>
      </c>
      <c r="L1072" s="15">
        <v>1347322622</v>
      </c>
      <c r="M1072" s="13">
        <f t="shared" si="84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81"/>
        <v>0.70000000000000007</v>
      </c>
      <c r="S1072" s="8">
        <f t="shared" si="82"/>
        <v>35</v>
      </c>
      <c r="T1072" t="s">
        <v>8333</v>
      </c>
      <c r="U1072" t="s">
        <v>8334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tr">
        <f t="shared" si="80"/>
        <v>failed</v>
      </c>
      <c r="H1073" t="s">
        <v>8234</v>
      </c>
      <c r="I1073" t="s">
        <v>8254</v>
      </c>
      <c r="J1073">
        <v>1447787093</v>
      </c>
      <c r="K1073" s="13">
        <f t="shared" si="83"/>
        <v>42325.795057870375</v>
      </c>
      <c r="L1073" s="15">
        <v>1445191493</v>
      </c>
      <c r="M1073" s="13">
        <f t="shared" si="84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81"/>
        <v>0</v>
      </c>
      <c r="S1073" s="8" t="e">
        <f t="shared" si="82"/>
        <v>#DIV/0!</v>
      </c>
      <c r="T1073" t="s">
        <v>8333</v>
      </c>
      <c r="U1073" t="s">
        <v>8334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tr">
        <f t="shared" si="80"/>
        <v>failed</v>
      </c>
      <c r="H1074" t="s">
        <v>8224</v>
      </c>
      <c r="I1074" t="s">
        <v>8246</v>
      </c>
      <c r="J1074">
        <v>1391630297</v>
      </c>
      <c r="K1074" s="13">
        <f t="shared" si="83"/>
        <v>41675.832141203704</v>
      </c>
      <c r="L1074" s="15">
        <v>1389038297</v>
      </c>
      <c r="M1074" s="13">
        <f t="shared" si="84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81"/>
        <v>6.8000000000000005E-2</v>
      </c>
      <c r="S1074" s="8">
        <f t="shared" si="82"/>
        <v>12.75</v>
      </c>
      <c r="T1074" t="s">
        <v>8333</v>
      </c>
      <c r="U1074" t="s">
        <v>8334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tr">
        <f t="shared" si="80"/>
        <v>failed</v>
      </c>
      <c r="H1075" t="s">
        <v>8224</v>
      </c>
      <c r="I1075" t="s">
        <v>8246</v>
      </c>
      <c r="J1075">
        <v>1318806541</v>
      </c>
      <c r="K1075" s="13">
        <f t="shared" si="83"/>
        <v>40832.964594907404</v>
      </c>
      <c r="L1075" s="15">
        <v>1316214541</v>
      </c>
      <c r="M1075" s="13">
        <f t="shared" si="84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81"/>
        <v>1.3333333333333335</v>
      </c>
      <c r="S1075" s="8">
        <f t="shared" si="82"/>
        <v>10</v>
      </c>
      <c r="T1075" t="s">
        <v>8333</v>
      </c>
      <c r="U1075" t="s">
        <v>8334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tr">
        <f t="shared" si="80"/>
        <v>failed</v>
      </c>
      <c r="H1076" t="s">
        <v>8224</v>
      </c>
      <c r="I1076" t="s">
        <v>8246</v>
      </c>
      <c r="J1076">
        <v>1388808545</v>
      </c>
      <c r="K1076" s="13">
        <f t="shared" si="83"/>
        <v>41643.172974537039</v>
      </c>
      <c r="L1076" s="15">
        <v>1386216545</v>
      </c>
      <c r="M1076" s="13">
        <f t="shared" si="84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81"/>
        <v>6.3092592592592585</v>
      </c>
      <c r="S1076" s="8">
        <f t="shared" si="82"/>
        <v>113.56666666666666</v>
      </c>
      <c r="T1076" t="s">
        <v>8333</v>
      </c>
      <c r="U1076" t="s">
        <v>8334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tr">
        <f t="shared" si="80"/>
        <v>failed</v>
      </c>
      <c r="H1077" t="s">
        <v>8224</v>
      </c>
      <c r="I1077" t="s">
        <v>8246</v>
      </c>
      <c r="J1077">
        <v>1336340516</v>
      </c>
      <c r="K1077" s="13">
        <f t="shared" si="83"/>
        <v>41035.904120370367</v>
      </c>
      <c r="L1077" s="15">
        <v>1333748516</v>
      </c>
      <c r="M1077" s="13">
        <f t="shared" si="84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81"/>
        <v>4.5</v>
      </c>
      <c r="S1077" s="8">
        <f t="shared" si="82"/>
        <v>15</v>
      </c>
      <c r="T1077" t="s">
        <v>8333</v>
      </c>
      <c r="U1077" t="s">
        <v>8334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tr">
        <f t="shared" si="80"/>
        <v>failed</v>
      </c>
      <c r="H1078" t="s">
        <v>8224</v>
      </c>
      <c r="I1078" t="s">
        <v>8246</v>
      </c>
      <c r="J1078">
        <v>1410426250</v>
      </c>
      <c r="K1078" s="13">
        <f t="shared" si="83"/>
        <v>41893.377893518518</v>
      </c>
      <c r="L1078" s="15">
        <v>1405674250</v>
      </c>
      <c r="M1078" s="13">
        <f t="shared" si="84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81"/>
        <v>62.765333333333331</v>
      </c>
      <c r="S1078" s="8">
        <f t="shared" si="82"/>
        <v>48.281025641025643</v>
      </c>
      <c r="T1078" t="s">
        <v>8333</v>
      </c>
      <c r="U1078" t="s">
        <v>8334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tr">
        <f t="shared" si="80"/>
        <v>failed</v>
      </c>
      <c r="H1079" t="s">
        <v>8224</v>
      </c>
      <c r="I1079" t="s">
        <v>8246</v>
      </c>
      <c r="J1079">
        <v>1452744011</v>
      </c>
      <c r="K1079" s="13">
        <f t="shared" si="83"/>
        <v>42383.16679398148</v>
      </c>
      <c r="L1079" s="15">
        <v>1450152011</v>
      </c>
      <c r="M1079" s="13">
        <f t="shared" si="84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81"/>
        <v>29.376000000000001</v>
      </c>
      <c r="S1079" s="8">
        <f t="shared" si="82"/>
        <v>43.976047904191617</v>
      </c>
      <c r="T1079" t="s">
        <v>8333</v>
      </c>
      <c r="U1079" t="s">
        <v>8334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tr">
        <f t="shared" si="80"/>
        <v>failed</v>
      </c>
      <c r="H1080" t="s">
        <v>8224</v>
      </c>
      <c r="I1080" t="s">
        <v>8246</v>
      </c>
      <c r="J1080">
        <v>1311309721</v>
      </c>
      <c r="K1080" s="13">
        <f t="shared" si="83"/>
        <v>40746.195844907408</v>
      </c>
      <c r="L1080" s="15">
        <v>1307421721</v>
      </c>
      <c r="M1080" s="13">
        <f t="shared" si="84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81"/>
        <v>7.5</v>
      </c>
      <c r="S1080" s="8">
        <f t="shared" si="82"/>
        <v>9</v>
      </c>
      <c r="T1080" t="s">
        <v>8333</v>
      </c>
      <c r="U1080" t="s">
        <v>8334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tr">
        <f t="shared" si="80"/>
        <v>failed</v>
      </c>
      <c r="H1081" t="s">
        <v>8236</v>
      </c>
      <c r="I1081" t="s">
        <v>8249</v>
      </c>
      <c r="J1081">
        <v>1463232936</v>
      </c>
      <c r="K1081" s="13">
        <f t="shared" si="83"/>
        <v>42504.566388888896</v>
      </c>
      <c r="L1081" s="15">
        <v>1461072936</v>
      </c>
      <c r="M1081" s="13">
        <f t="shared" si="84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81"/>
        <v>2.6076923076923078</v>
      </c>
      <c r="S1081" s="8">
        <f t="shared" si="82"/>
        <v>37.666666666666664</v>
      </c>
      <c r="T1081" t="s">
        <v>8333</v>
      </c>
      <c r="U1081" t="s">
        <v>8334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tr">
        <f t="shared" si="80"/>
        <v>failed</v>
      </c>
      <c r="H1082" t="s">
        <v>8224</v>
      </c>
      <c r="I1082" t="s">
        <v>8246</v>
      </c>
      <c r="J1082">
        <v>1399778333</v>
      </c>
      <c r="K1082" s="13">
        <f t="shared" si="83"/>
        <v>41770.138113425928</v>
      </c>
      <c r="L1082" s="15">
        <v>1397186333</v>
      </c>
      <c r="M1082" s="13">
        <f t="shared" si="84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81"/>
        <v>9.1050000000000004</v>
      </c>
      <c r="S1082" s="8">
        <f t="shared" si="82"/>
        <v>18.581632653061224</v>
      </c>
      <c r="T1082" t="s">
        <v>8333</v>
      </c>
      <c r="U1082" t="s">
        <v>8334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tr">
        <f t="shared" si="80"/>
        <v>failed</v>
      </c>
      <c r="H1083" t="s">
        <v>8224</v>
      </c>
      <c r="I1083" t="s">
        <v>8246</v>
      </c>
      <c r="J1083">
        <v>1422483292</v>
      </c>
      <c r="K1083" s="13">
        <f t="shared" si="83"/>
        <v>42032.926990740743</v>
      </c>
      <c r="L1083" s="15">
        <v>1419891292</v>
      </c>
      <c r="M1083" s="13">
        <f t="shared" si="84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81"/>
        <v>1.7647058823529412E-2</v>
      </c>
      <c r="S1083" s="8">
        <f t="shared" si="82"/>
        <v>3</v>
      </c>
      <c r="T1083" t="s">
        <v>8333</v>
      </c>
      <c r="U1083" t="s">
        <v>8334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tr">
        <f t="shared" si="80"/>
        <v>failed</v>
      </c>
      <c r="H1084" t="s">
        <v>8224</v>
      </c>
      <c r="I1084" t="s">
        <v>8246</v>
      </c>
      <c r="J1084">
        <v>1344635088</v>
      </c>
      <c r="K1084" s="13">
        <f t="shared" si="83"/>
        <v>41131.906111111115</v>
      </c>
      <c r="L1084" s="15">
        <v>1342043088</v>
      </c>
      <c r="M1084" s="13">
        <f t="shared" si="84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81"/>
        <v>0.55999999999999994</v>
      </c>
      <c r="S1084" s="8">
        <f t="shared" si="82"/>
        <v>18.666666666666668</v>
      </c>
      <c r="T1084" t="s">
        <v>8333</v>
      </c>
      <c r="U1084" t="s">
        <v>8334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tr">
        <f t="shared" si="80"/>
        <v>failed</v>
      </c>
      <c r="H1085" t="s">
        <v>8229</v>
      </c>
      <c r="I1085" t="s">
        <v>8251</v>
      </c>
      <c r="J1085">
        <v>1406994583</v>
      </c>
      <c r="K1085" s="13">
        <f t="shared" si="83"/>
        <v>41853.659525462965</v>
      </c>
      <c r="L1085" s="15">
        <v>1401810583</v>
      </c>
      <c r="M1085" s="13">
        <f t="shared" si="84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81"/>
        <v>0.82000000000000006</v>
      </c>
      <c r="S1085" s="8">
        <f t="shared" si="82"/>
        <v>410</v>
      </c>
      <c r="T1085" t="s">
        <v>8333</v>
      </c>
      <c r="U1085" t="s">
        <v>8334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tr">
        <f t="shared" si="80"/>
        <v>failed</v>
      </c>
      <c r="H1086" t="s">
        <v>8224</v>
      </c>
      <c r="I1086" t="s">
        <v>8246</v>
      </c>
      <c r="J1086">
        <v>1407534804</v>
      </c>
      <c r="K1086" s="13">
        <f t="shared" si="83"/>
        <v>41859.912083333329</v>
      </c>
      <c r="L1086" s="15">
        <v>1404942804</v>
      </c>
      <c r="M1086" s="13">
        <f t="shared" si="84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81"/>
        <v>0</v>
      </c>
      <c r="S1086" s="8" t="e">
        <f t="shared" si="82"/>
        <v>#DIV/0!</v>
      </c>
      <c r="T1086" t="s">
        <v>8333</v>
      </c>
      <c r="U1086" t="s">
        <v>8334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tr">
        <f t="shared" si="80"/>
        <v>failed</v>
      </c>
      <c r="H1087" t="s">
        <v>8229</v>
      </c>
      <c r="I1087" t="s">
        <v>8251</v>
      </c>
      <c r="J1087">
        <v>1457967975</v>
      </c>
      <c r="K1087" s="13">
        <f t="shared" si="83"/>
        <v>42443.629340277781</v>
      </c>
      <c r="L1087" s="15">
        <v>1455379575</v>
      </c>
      <c r="M1087" s="13">
        <f t="shared" si="84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81"/>
        <v>3.42</v>
      </c>
      <c r="S1087" s="8">
        <f t="shared" si="82"/>
        <v>114</v>
      </c>
      <c r="T1087" t="s">
        <v>8333</v>
      </c>
      <c r="U1087" t="s">
        <v>8334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tr">
        <f t="shared" si="80"/>
        <v>failed</v>
      </c>
      <c r="H1088" t="s">
        <v>8224</v>
      </c>
      <c r="I1088" t="s">
        <v>8246</v>
      </c>
      <c r="J1088">
        <v>1408913291</v>
      </c>
      <c r="K1088" s="13">
        <f t="shared" si="83"/>
        <v>41875.866793981484</v>
      </c>
      <c r="L1088" s="15">
        <v>1406321291</v>
      </c>
      <c r="M1088" s="13">
        <f t="shared" si="84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81"/>
        <v>8.3333333333333343E-2</v>
      </c>
      <c r="S1088" s="8">
        <f t="shared" si="82"/>
        <v>7.5</v>
      </c>
      <c r="T1088" t="s">
        <v>8333</v>
      </c>
      <c r="U1088" t="s">
        <v>8334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tr">
        <f t="shared" si="80"/>
        <v>failed</v>
      </c>
      <c r="H1089" t="s">
        <v>8224</v>
      </c>
      <c r="I1089" t="s">
        <v>8246</v>
      </c>
      <c r="J1089">
        <v>1402852087</v>
      </c>
      <c r="K1089" s="13">
        <f t="shared" si="83"/>
        <v>41805.713969907411</v>
      </c>
      <c r="L1089" s="15">
        <v>1400260087</v>
      </c>
      <c r="M1089" s="13">
        <f t="shared" si="84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81"/>
        <v>0</v>
      </c>
      <c r="S1089" s="8" t="e">
        <f t="shared" si="82"/>
        <v>#DIV/0!</v>
      </c>
      <c r="T1089" t="s">
        <v>8333</v>
      </c>
      <c r="U1089" t="s">
        <v>8334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tr">
        <f t="shared" ref="G1090:G1153" si="85">F1090</f>
        <v>failed</v>
      </c>
      <c r="H1090" t="s">
        <v>8224</v>
      </c>
      <c r="I1090" t="s">
        <v>8246</v>
      </c>
      <c r="J1090">
        <v>1398366667</v>
      </c>
      <c r="K1090" s="13">
        <f t="shared" si="83"/>
        <v>41753.799386574072</v>
      </c>
      <c r="L1090" s="15">
        <v>1395774667</v>
      </c>
      <c r="M1090" s="13">
        <f t="shared" si="84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86">(E1090/D1090)*100</f>
        <v>14.182977777777777</v>
      </c>
      <c r="S1090" s="8">
        <f t="shared" ref="S1090:S1153" si="87">E1090/O1090</f>
        <v>43.41727891156463</v>
      </c>
      <c r="T1090" t="s">
        <v>8333</v>
      </c>
      <c r="U1090" t="s">
        <v>8334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tr">
        <f t="shared" si="85"/>
        <v>failed</v>
      </c>
      <c r="H1091" t="s">
        <v>8230</v>
      </c>
      <c r="I1091" t="s">
        <v>8249</v>
      </c>
      <c r="J1091">
        <v>1435293175</v>
      </c>
      <c r="K1091" s="13">
        <f t="shared" ref="K1091:K1154" si="88">(((J1091/60)/60)/24)+DATE(1970,1,1)</f>
        <v>42181.189525462964</v>
      </c>
      <c r="L1091" s="15">
        <v>1432701175</v>
      </c>
      <c r="M1091" s="13">
        <f t="shared" ref="M1091:M1154" si="89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86"/>
        <v>7.8266666666666662</v>
      </c>
      <c r="S1091" s="8">
        <f t="shared" si="87"/>
        <v>23.959183673469386</v>
      </c>
      <c r="T1091" t="s">
        <v>8333</v>
      </c>
      <c r="U1091" t="s">
        <v>8334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tr">
        <f t="shared" si="85"/>
        <v>failed</v>
      </c>
      <c r="H1092" t="s">
        <v>8226</v>
      </c>
      <c r="I1092" t="s">
        <v>8248</v>
      </c>
      <c r="J1092">
        <v>1432873653</v>
      </c>
      <c r="K1092" s="13">
        <f t="shared" si="88"/>
        <v>42153.185798611114</v>
      </c>
      <c r="L1092" s="15">
        <v>1430281653</v>
      </c>
      <c r="M1092" s="13">
        <f t="shared" si="89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86"/>
        <v>3.8464497269020695E-2</v>
      </c>
      <c r="S1092" s="8">
        <f t="shared" si="87"/>
        <v>5</v>
      </c>
      <c r="T1092" t="s">
        <v>8333</v>
      </c>
      <c r="U1092" t="s">
        <v>8334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tr">
        <f t="shared" si="85"/>
        <v>failed</v>
      </c>
      <c r="H1093" t="s">
        <v>8225</v>
      </c>
      <c r="I1093" t="s">
        <v>8247</v>
      </c>
      <c r="J1093">
        <v>1460313672</v>
      </c>
      <c r="K1093" s="13">
        <f t="shared" si="88"/>
        <v>42470.778611111105</v>
      </c>
      <c r="L1093" s="15">
        <v>1457725272</v>
      </c>
      <c r="M1093" s="13">
        <f t="shared" si="89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86"/>
        <v>12.5</v>
      </c>
      <c r="S1093" s="8">
        <f t="shared" si="87"/>
        <v>12.5</v>
      </c>
      <c r="T1093" t="s">
        <v>8333</v>
      </c>
      <c r="U1093" t="s">
        <v>8334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tr">
        <f t="shared" si="85"/>
        <v>failed</v>
      </c>
      <c r="H1094" t="s">
        <v>8224</v>
      </c>
      <c r="I1094" t="s">
        <v>8246</v>
      </c>
      <c r="J1094">
        <v>1357432638</v>
      </c>
      <c r="K1094" s="13">
        <f t="shared" si="88"/>
        <v>41280.025902777779</v>
      </c>
      <c r="L1094" s="15">
        <v>1354840638</v>
      </c>
      <c r="M1094" s="13">
        <f t="shared" si="89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86"/>
        <v>1.05</v>
      </c>
      <c r="S1094" s="8">
        <f t="shared" si="87"/>
        <v>3</v>
      </c>
      <c r="T1094" t="s">
        <v>8333</v>
      </c>
      <c r="U1094" t="s">
        <v>8334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tr">
        <f t="shared" si="85"/>
        <v>failed</v>
      </c>
      <c r="H1095" t="s">
        <v>8229</v>
      </c>
      <c r="I1095" t="s">
        <v>8251</v>
      </c>
      <c r="J1095">
        <v>1455232937</v>
      </c>
      <c r="K1095" s="13">
        <f t="shared" si="88"/>
        <v>42411.973807870367</v>
      </c>
      <c r="L1095" s="15">
        <v>1453936937</v>
      </c>
      <c r="M1095" s="13">
        <f t="shared" si="89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86"/>
        <v>14.083333333333334</v>
      </c>
      <c r="S1095" s="8">
        <f t="shared" si="87"/>
        <v>10.5625</v>
      </c>
      <c r="T1095" t="s">
        <v>8333</v>
      </c>
      <c r="U1095" t="s">
        <v>8334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tr">
        <f t="shared" si="85"/>
        <v>failed</v>
      </c>
      <c r="H1096" t="s">
        <v>8224</v>
      </c>
      <c r="I1096" t="s">
        <v>8246</v>
      </c>
      <c r="J1096">
        <v>1318180033</v>
      </c>
      <c r="K1096" s="13">
        <f t="shared" si="88"/>
        <v>40825.713344907403</v>
      </c>
      <c r="L1096" s="15">
        <v>1315588033</v>
      </c>
      <c r="M1096" s="13">
        <f t="shared" si="89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86"/>
        <v>18.300055555555556</v>
      </c>
      <c r="S1096" s="8">
        <f t="shared" si="87"/>
        <v>122.00037037037038</v>
      </c>
      <c r="T1096" t="s">
        <v>8333</v>
      </c>
      <c r="U1096" t="s">
        <v>8334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tr">
        <f t="shared" si="85"/>
        <v>failed</v>
      </c>
      <c r="H1097" t="s">
        <v>8224</v>
      </c>
      <c r="I1097" t="s">
        <v>8246</v>
      </c>
      <c r="J1097">
        <v>1377867220</v>
      </c>
      <c r="K1097" s="13">
        <f t="shared" si="88"/>
        <v>41516.537268518521</v>
      </c>
      <c r="L1097" s="15">
        <v>1375275220</v>
      </c>
      <c r="M1097" s="13">
        <f t="shared" si="89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86"/>
        <v>5.0347999999999997</v>
      </c>
      <c r="S1097" s="8">
        <f t="shared" si="87"/>
        <v>267.80851063829789</v>
      </c>
      <c r="T1097" t="s">
        <v>8333</v>
      </c>
      <c r="U1097" t="s">
        <v>8334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tr">
        <f t="shared" si="85"/>
        <v>failed</v>
      </c>
      <c r="H1098" t="s">
        <v>8224</v>
      </c>
      <c r="I1098" t="s">
        <v>8246</v>
      </c>
      <c r="J1098">
        <v>1412393400</v>
      </c>
      <c r="K1098" s="13">
        <f t="shared" si="88"/>
        <v>41916.145833333336</v>
      </c>
      <c r="L1098" s="15">
        <v>1409747154</v>
      </c>
      <c r="M1098" s="13">
        <f t="shared" si="89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86"/>
        <v>17.933333333333334</v>
      </c>
      <c r="S1098" s="8">
        <f t="shared" si="87"/>
        <v>74.206896551724142</v>
      </c>
      <c r="T1098" t="s">
        <v>8333</v>
      </c>
      <c r="U1098" t="s">
        <v>8334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tr">
        <f t="shared" si="85"/>
        <v>failed</v>
      </c>
      <c r="H1099" t="s">
        <v>8224</v>
      </c>
      <c r="I1099" t="s">
        <v>8246</v>
      </c>
      <c r="J1099">
        <v>1393786877</v>
      </c>
      <c r="K1099" s="13">
        <f t="shared" si="88"/>
        <v>41700.792557870373</v>
      </c>
      <c r="L1099" s="15">
        <v>1390330877</v>
      </c>
      <c r="M1099" s="13">
        <f t="shared" si="89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86"/>
        <v>4.7E-2</v>
      </c>
      <c r="S1099" s="8">
        <f t="shared" si="87"/>
        <v>6.7142857142857144</v>
      </c>
      <c r="T1099" t="s">
        <v>8333</v>
      </c>
      <c r="U1099" t="s">
        <v>8334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tr">
        <f t="shared" si="85"/>
        <v>failed</v>
      </c>
      <c r="H1100" t="s">
        <v>8224</v>
      </c>
      <c r="I1100" t="s">
        <v>8246</v>
      </c>
      <c r="J1100">
        <v>1397413095</v>
      </c>
      <c r="K1100" s="13">
        <f t="shared" si="88"/>
        <v>41742.762673611112</v>
      </c>
      <c r="L1100" s="15">
        <v>1394821095</v>
      </c>
      <c r="M1100" s="13">
        <f t="shared" si="89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86"/>
        <v>7.2120000000000006</v>
      </c>
      <c r="S1100" s="8">
        <f t="shared" si="87"/>
        <v>81.954545454545453</v>
      </c>
      <c r="T1100" t="s">
        <v>8333</v>
      </c>
      <c r="U1100" t="s">
        <v>8334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tr">
        <f t="shared" si="85"/>
        <v>failed</v>
      </c>
      <c r="H1101" t="s">
        <v>8225</v>
      </c>
      <c r="I1101" t="s">
        <v>8247</v>
      </c>
      <c r="J1101">
        <v>1431547468</v>
      </c>
      <c r="K1101" s="13">
        <f t="shared" si="88"/>
        <v>42137.836435185185</v>
      </c>
      <c r="L1101" s="15">
        <v>1428955468</v>
      </c>
      <c r="M1101" s="13">
        <f t="shared" si="89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86"/>
        <v>0.5</v>
      </c>
      <c r="S1101" s="8">
        <f t="shared" si="87"/>
        <v>25</v>
      </c>
      <c r="T1101" t="s">
        <v>8333</v>
      </c>
      <c r="U1101" t="s">
        <v>8334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tr">
        <f t="shared" si="85"/>
        <v>failed</v>
      </c>
      <c r="H1102" t="s">
        <v>8236</v>
      </c>
      <c r="I1102" t="s">
        <v>8249</v>
      </c>
      <c r="J1102">
        <v>1455417571</v>
      </c>
      <c r="K1102" s="13">
        <f t="shared" si="88"/>
        <v>42414.110775462963</v>
      </c>
      <c r="L1102" s="15">
        <v>1452825571</v>
      </c>
      <c r="M1102" s="13">
        <f t="shared" si="89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86"/>
        <v>2.5</v>
      </c>
      <c r="S1102" s="8">
        <f t="shared" si="87"/>
        <v>10</v>
      </c>
      <c r="T1102" t="s">
        <v>8333</v>
      </c>
      <c r="U1102" t="s">
        <v>8334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tr">
        <f t="shared" si="85"/>
        <v>failed</v>
      </c>
      <c r="H1103" t="s">
        <v>8224</v>
      </c>
      <c r="I1103" t="s">
        <v>8246</v>
      </c>
      <c r="J1103">
        <v>1468519920</v>
      </c>
      <c r="K1103" s="13">
        <f t="shared" si="88"/>
        <v>42565.758333333331</v>
      </c>
      <c r="L1103" s="15">
        <v>1466188338</v>
      </c>
      <c r="M1103" s="13">
        <f t="shared" si="89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86"/>
        <v>4.1000000000000002E-2</v>
      </c>
      <c r="S1103" s="8">
        <f t="shared" si="87"/>
        <v>6.833333333333333</v>
      </c>
      <c r="T1103" t="s">
        <v>8333</v>
      </c>
      <c r="U1103" t="s">
        <v>8334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tr">
        <f t="shared" si="85"/>
        <v>failed</v>
      </c>
      <c r="H1104" t="s">
        <v>8224</v>
      </c>
      <c r="I1104" t="s">
        <v>8246</v>
      </c>
      <c r="J1104">
        <v>1386568740</v>
      </c>
      <c r="K1104" s="13">
        <f t="shared" si="88"/>
        <v>41617.249305555553</v>
      </c>
      <c r="L1104" s="15">
        <v>1383095125</v>
      </c>
      <c r="M1104" s="13">
        <f t="shared" si="89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86"/>
        <v>5.3125</v>
      </c>
      <c r="S1104" s="8">
        <f t="shared" si="87"/>
        <v>17.708333333333332</v>
      </c>
      <c r="T1104" t="s">
        <v>8333</v>
      </c>
      <c r="U1104" t="s">
        <v>8334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tr">
        <f t="shared" si="85"/>
        <v>failed</v>
      </c>
      <c r="H1105" t="s">
        <v>8224</v>
      </c>
      <c r="I1105" t="s">
        <v>8246</v>
      </c>
      <c r="J1105">
        <v>1466227190</v>
      </c>
      <c r="K1105" s="13">
        <f t="shared" si="88"/>
        <v>42539.22210648148</v>
      </c>
      <c r="L1105" s="15">
        <v>1461043190</v>
      </c>
      <c r="M1105" s="13">
        <f t="shared" si="89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86"/>
        <v>1.6199999999999999</v>
      </c>
      <c r="S1105" s="8">
        <f t="shared" si="87"/>
        <v>16.2</v>
      </c>
      <c r="T1105" t="s">
        <v>8333</v>
      </c>
      <c r="U1105" t="s">
        <v>8334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tr">
        <f t="shared" si="85"/>
        <v>failed</v>
      </c>
      <c r="H1106" t="s">
        <v>8225</v>
      </c>
      <c r="I1106" t="s">
        <v>8247</v>
      </c>
      <c r="J1106">
        <v>1402480221</v>
      </c>
      <c r="K1106" s="13">
        <f t="shared" si="88"/>
        <v>41801.40996527778</v>
      </c>
      <c r="L1106" s="15">
        <v>1399888221</v>
      </c>
      <c r="M1106" s="13">
        <f t="shared" si="89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86"/>
        <v>4.9516666666666671</v>
      </c>
      <c r="S1106" s="8">
        <f t="shared" si="87"/>
        <v>80.297297297297291</v>
      </c>
      <c r="T1106" t="s">
        <v>8333</v>
      </c>
      <c r="U1106" t="s">
        <v>8334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tr">
        <f t="shared" si="85"/>
        <v>failed</v>
      </c>
      <c r="H1107" t="s">
        <v>8224</v>
      </c>
      <c r="I1107" t="s">
        <v>8246</v>
      </c>
      <c r="J1107">
        <v>1395627327</v>
      </c>
      <c r="K1107" s="13">
        <f t="shared" si="88"/>
        <v>41722.0940625</v>
      </c>
      <c r="L1107" s="15">
        <v>1393038927</v>
      </c>
      <c r="M1107" s="13">
        <f t="shared" si="89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86"/>
        <v>0.159</v>
      </c>
      <c r="S1107" s="8">
        <f t="shared" si="87"/>
        <v>71.55</v>
      </c>
      <c r="T1107" t="s">
        <v>8333</v>
      </c>
      <c r="U1107" t="s">
        <v>8334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tr">
        <f t="shared" si="85"/>
        <v>failed</v>
      </c>
      <c r="H1108" t="s">
        <v>8224</v>
      </c>
      <c r="I1108" t="s">
        <v>8246</v>
      </c>
      <c r="J1108">
        <v>1333557975</v>
      </c>
      <c r="K1108" s="13">
        <f t="shared" si="88"/>
        <v>41003.698784722219</v>
      </c>
      <c r="L1108" s="15">
        <v>1330969575</v>
      </c>
      <c r="M1108" s="13">
        <f t="shared" si="89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86"/>
        <v>41.25</v>
      </c>
      <c r="S1108" s="8">
        <f t="shared" si="87"/>
        <v>23.571428571428573</v>
      </c>
      <c r="T1108" t="s">
        <v>8333</v>
      </c>
      <c r="U1108" t="s">
        <v>8334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tr">
        <f t="shared" si="85"/>
        <v>failed</v>
      </c>
      <c r="H1109" t="s">
        <v>8224</v>
      </c>
      <c r="I1109" t="s">
        <v>8246</v>
      </c>
      <c r="J1109">
        <v>1406148024</v>
      </c>
      <c r="K1109" s="13">
        <f t="shared" si="88"/>
        <v>41843.861388888887</v>
      </c>
      <c r="L1109" s="15">
        <v>1403556024</v>
      </c>
      <c r="M1109" s="13">
        <f t="shared" si="89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86"/>
        <v>0</v>
      </c>
      <c r="S1109" s="8" t="e">
        <f t="shared" si="87"/>
        <v>#DIV/0!</v>
      </c>
      <c r="T1109" t="s">
        <v>8333</v>
      </c>
      <c r="U1109" t="s">
        <v>8334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tr">
        <f t="shared" si="85"/>
        <v>failed</v>
      </c>
      <c r="H1110" t="s">
        <v>8224</v>
      </c>
      <c r="I1110" t="s">
        <v>8246</v>
      </c>
      <c r="J1110">
        <v>1334326635</v>
      </c>
      <c r="K1110" s="13">
        <f t="shared" si="88"/>
        <v>41012.595312500001</v>
      </c>
      <c r="L1110" s="15">
        <v>1329146235</v>
      </c>
      <c r="M1110" s="13">
        <f t="shared" si="89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86"/>
        <v>2.93</v>
      </c>
      <c r="S1110" s="8">
        <f t="shared" si="87"/>
        <v>34.88095238095238</v>
      </c>
      <c r="T1110" t="s">
        <v>8333</v>
      </c>
      <c r="U1110" t="s">
        <v>8334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tr">
        <f t="shared" si="85"/>
        <v>failed</v>
      </c>
      <c r="H1111" t="s">
        <v>8224</v>
      </c>
      <c r="I1111" t="s">
        <v>8246</v>
      </c>
      <c r="J1111">
        <v>1479495790</v>
      </c>
      <c r="K1111" s="13">
        <f t="shared" si="88"/>
        <v>42692.793865740736</v>
      </c>
      <c r="L1111" s="15">
        <v>1476900190</v>
      </c>
      <c r="M1111" s="13">
        <f t="shared" si="89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86"/>
        <v>0.44999999999999996</v>
      </c>
      <c r="S1111" s="8">
        <f t="shared" si="87"/>
        <v>15</v>
      </c>
      <c r="T1111" t="s">
        <v>8333</v>
      </c>
      <c r="U1111" t="s">
        <v>8334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tr">
        <f t="shared" si="85"/>
        <v>failed</v>
      </c>
      <c r="H1112" t="s">
        <v>8224</v>
      </c>
      <c r="I1112" t="s">
        <v>8246</v>
      </c>
      <c r="J1112">
        <v>1354919022</v>
      </c>
      <c r="K1112" s="13">
        <f t="shared" si="88"/>
        <v>41250.933124999996</v>
      </c>
      <c r="L1112" s="15">
        <v>1352327022</v>
      </c>
      <c r="M1112" s="13">
        <f t="shared" si="89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86"/>
        <v>0.51</v>
      </c>
      <c r="S1112" s="8">
        <f t="shared" si="87"/>
        <v>23.181818181818183</v>
      </c>
      <c r="T1112" t="s">
        <v>8333</v>
      </c>
      <c r="U1112" t="s">
        <v>8334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tr">
        <f t="shared" si="85"/>
        <v>failed</v>
      </c>
      <c r="H1113" t="s">
        <v>8224</v>
      </c>
      <c r="I1113" t="s">
        <v>8246</v>
      </c>
      <c r="J1113">
        <v>1452228790</v>
      </c>
      <c r="K1113" s="13">
        <f t="shared" si="88"/>
        <v>42377.203587962969</v>
      </c>
      <c r="L1113" s="15">
        <v>1449636790</v>
      </c>
      <c r="M1113" s="13">
        <f t="shared" si="89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86"/>
        <v>0.04</v>
      </c>
      <c r="S1113" s="8">
        <f t="shared" si="87"/>
        <v>1</v>
      </c>
      <c r="T1113" t="s">
        <v>8333</v>
      </c>
      <c r="U1113" t="s">
        <v>8334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tr">
        <f t="shared" si="85"/>
        <v>failed</v>
      </c>
      <c r="H1114" t="s">
        <v>8224</v>
      </c>
      <c r="I1114" t="s">
        <v>8246</v>
      </c>
      <c r="J1114">
        <v>1421656200</v>
      </c>
      <c r="K1114" s="13">
        <f t="shared" si="88"/>
        <v>42023.354166666672</v>
      </c>
      <c r="L1114" s="15">
        <v>1416507211</v>
      </c>
      <c r="M1114" s="13">
        <f t="shared" si="89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86"/>
        <v>35.537409090909087</v>
      </c>
      <c r="S1114" s="8">
        <f t="shared" si="87"/>
        <v>100.23371794871794</v>
      </c>
      <c r="T1114" t="s">
        <v>8333</v>
      </c>
      <c r="U1114" t="s">
        <v>8334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tr">
        <f t="shared" si="85"/>
        <v>failed</v>
      </c>
      <c r="H1115" t="s">
        <v>8225</v>
      </c>
      <c r="I1115" t="s">
        <v>8247</v>
      </c>
      <c r="J1115">
        <v>1408058820</v>
      </c>
      <c r="K1115" s="13">
        <f t="shared" si="88"/>
        <v>41865.977083333331</v>
      </c>
      <c r="L1115" s="15">
        <v>1405466820</v>
      </c>
      <c r="M1115" s="13">
        <f t="shared" si="89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86"/>
        <v>0.5</v>
      </c>
      <c r="S1115" s="8">
        <f t="shared" si="87"/>
        <v>5</v>
      </c>
      <c r="T1115" t="s">
        <v>8333</v>
      </c>
      <c r="U1115" t="s">
        <v>8334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tr">
        <f t="shared" si="85"/>
        <v>failed</v>
      </c>
      <c r="H1116" t="s">
        <v>8225</v>
      </c>
      <c r="I1116" t="s">
        <v>8247</v>
      </c>
      <c r="J1116">
        <v>1381306687</v>
      </c>
      <c r="K1116" s="13">
        <f t="shared" si="88"/>
        <v>41556.345914351856</v>
      </c>
      <c r="L1116" s="15">
        <v>1378714687</v>
      </c>
      <c r="M1116" s="13">
        <f t="shared" si="89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86"/>
        <v>0.16666666666666669</v>
      </c>
      <c r="S1116" s="8">
        <f t="shared" si="87"/>
        <v>3.3333333333333335</v>
      </c>
      <c r="T1116" t="s">
        <v>8333</v>
      </c>
      <c r="U1116" t="s">
        <v>8334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tr">
        <f t="shared" si="85"/>
        <v>failed</v>
      </c>
      <c r="H1117" t="s">
        <v>8224</v>
      </c>
      <c r="I1117" t="s">
        <v>8246</v>
      </c>
      <c r="J1117">
        <v>1459352495</v>
      </c>
      <c r="K1117" s="13">
        <f t="shared" si="88"/>
        <v>42459.653877314813</v>
      </c>
      <c r="L1117" s="15">
        <v>1456764095</v>
      </c>
      <c r="M1117" s="13">
        <f t="shared" si="89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86"/>
        <v>0.13250000000000001</v>
      </c>
      <c r="S1117" s="8">
        <f t="shared" si="87"/>
        <v>13.25</v>
      </c>
      <c r="T1117" t="s">
        <v>8333</v>
      </c>
      <c r="U1117" t="s">
        <v>8334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tr">
        <f t="shared" si="85"/>
        <v>failed</v>
      </c>
      <c r="H1118" t="s">
        <v>8224</v>
      </c>
      <c r="I1118" t="s">
        <v>8246</v>
      </c>
      <c r="J1118">
        <v>1339273208</v>
      </c>
      <c r="K1118" s="13">
        <f t="shared" si="88"/>
        <v>41069.847314814811</v>
      </c>
      <c r="L1118" s="15">
        <v>1334089208</v>
      </c>
      <c r="M1118" s="13">
        <f t="shared" si="89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86"/>
        <v>3.5704000000000007E-2</v>
      </c>
      <c r="S1118" s="8">
        <f t="shared" si="87"/>
        <v>17.852</v>
      </c>
      <c r="T1118" t="s">
        <v>8333</v>
      </c>
      <c r="U1118" t="s">
        <v>8334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tr">
        <f t="shared" si="85"/>
        <v>failed</v>
      </c>
      <c r="H1119" t="s">
        <v>8236</v>
      </c>
      <c r="I1119" t="s">
        <v>8249</v>
      </c>
      <c r="J1119">
        <v>1451053313</v>
      </c>
      <c r="K1119" s="13">
        <f t="shared" si="88"/>
        <v>42363.598530092597</v>
      </c>
      <c r="L1119" s="15">
        <v>1448461313</v>
      </c>
      <c r="M1119" s="13">
        <f t="shared" si="89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86"/>
        <v>8.3000000000000007</v>
      </c>
      <c r="S1119" s="8">
        <f t="shared" si="87"/>
        <v>10.375</v>
      </c>
      <c r="T1119" t="s">
        <v>8333</v>
      </c>
      <c r="U1119" t="s">
        <v>8334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tr">
        <f t="shared" si="85"/>
        <v>failed</v>
      </c>
      <c r="H1120" t="s">
        <v>8226</v>
      </c>
      <c r="I1120" t="s">
        <v>8248</v>
      </c>
      <c r="J1120">
        <v>1396666779</v>
      </c>
      <c r="K1120" s="13">
        <f t="shared" si="88"/>
        <v>41734.124756944446</v>
      </c>
      <c r="L1120" s="15">
        <v>1394078379</v>
      </c>
      <c r="M1120" s="13">
        <f t="shared" si="89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86"/>
        <v>2.4222222222222221</v>
      </c>
      <c r="S1120" s="8">
        <f t="shared" si="87"/>
        <v>36.333333333333336</v>
      </c>
      <c r="T1120" t="s">
        <v>8333</v>
      </c>
      <c r="U1120" t="s">
        <v>8334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tr">
        <f t="shared" si="85"/>
        <v>failed</v>
      </c>
      <c r="H1121" t="s">
        <v>8224</v>
      </c>
      <c r="I1121" t="s">
        <v>8246</v>
      </c>
      <c r="J1121">
        <v>1396810864</v>
      </c>
      <c r="K1121" s="13">
        <f t="shared" si="88"/>
        <v>41735.792407407411</v>
      </c>
      <c r="L1121" s="15">
        <v>1395687664</v>
      </c>
      <c r="M1121" s="13">
        <f t="shared" si="89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86"/>
        <v>0.23809523809523811</v>
      </c>
      <c r="S1121" s="8">
        <f t="shared" si="87"/>
        <v>5</v>
      </c>
      <c r="T1121" t="s">
        <v>8333</v>
      </c>
      <c r="U1121" t="s">
        <v>8334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tr">
        <f t="shared" si="85"/>
        <v>failed</v>
      </c>
      <c r="H1122" t="s">
        <v>8224</v>
      </c>
      <c r="I1122" t="s">
        <v>8246</v>
      </c>
      <c r="J1122">
        <v>1319835400</v>
      </c>
      <c r="K1122" s="13">
        <f t="shared" si="88"/>
        <v>40844.872685185182</v>
      </c>
      <c r="L1122" s="15">
        <v>1315947400</v>
      </c>
      <c r="M1122" s="13">
        <f t="shared" si="89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86"/>
        <v>0</v>
      </c>
      <c r="S1122" s="8" t="e">
        <f t="shared" si="87"/>
        <v>#DIV/0!</v>
      </c>
      <c r="T1122" t="s">
        <v>8333</v>
      </c>
      <c r="U1122" t="s">
        <v>8334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tr">
        <f t="shared" si="85"/>
        <v>failed</v>
      </c>
      <c r="H1123" t="s">
        <v>8224</v>
      </c>
      <c r="I1123" t="s">
        <v>8246</v>
      </c>
      <c r="J1123">
        <v>1457904316</v>
      </c>
      <c r="K1123" s="13">
        <f t="shared" si="88"/>
        <v>42442.892546296294</v>
      </c>
      <c r="L1123" s="15">
        <v>1455315916</v>
      </c>
      <c r="M1123" s="13">
        <f t="shared" si="89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86"/>
        <v>1.1599999999999999E-2</v>
      </c>
      <c r="S1123" s="8">
        <f t="shared" si="87"/>
        <v>5.8</v>
      </c>
      <c r="T1123" t="s">
        <v>8333</v>
      </c>
      <c r="U1123" t="s">
        <v>8334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tr">
        <f t="shared" si="85"/>
        <v>failed</v>
      </c>
      <c r="H1124" t="s">
        <v>8225</v>
      </c>
      <c r="I1124" t="s">
        <v>8247</v>
      </c>
      <c r="J1124">
        <v>1369932825</v>
      </c>
      <c r="K1124" s="13">
        <f t="shared" si="88"/>
        <v>41424.703993055555</v>
      </c>
      <c r="L1124" s="15">
        <v>1368723225</v>
      </c>
      <c r="M1124" s="13">
        <f t="shared" si="89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86"/>
        <v>0</v>
      </c>
      <c r="S1124" s="8" t="e">
        <f t="shared" si="87"/>
        <v>#DIV/0!</v>
      </c>
      <c r="T1124" t="s">
        <v>8333</v>
      </c>
      <c r="U1124" t="s">
        <v>8334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tr">
        <f t="shared" si="85"/>
        <v>failed</v>
      </c>
      <c r="H1125" t="s">
        <v>8224</v>
      </c>
      <c r="I1125" t="s">
        <v>8246</v>
      </c>
      <c r="J1125">
        <v>1397910848</v>
      </c>
      <c r="K1125" s="13">
        <f t="shared" si="88"/>
        <v>41748.5237037037</v>
      </c>
      <c r="L1125" s="15">
        <v>1395318848</v>
      </c>
      <c r="M1125" s="13">
        <f t="shared" si="89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86"/>
        <v>0.22</v>
      </c>
      <c r="S1125" s="8">
        <f t="shared" si="87"/>
        <v>3.6666666666666665</v>
      </c>
      <c r="T1125" t="s">
        <v>8333</v>
      </c>
      <c r="U1125" t="s">
        <v>8334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tr">
        <f t="shared" si="85"/>
        <v>failed</v>
      </c>
      <c r="H1126" t="s">
        <v>8224</v>
      </c>
      <c r="I1126" t="s">
        <v>8246</v>
      </c>
      <c r="J1126">
        <v>1430409651</v>
      </c>
      <c r="K1126" s="13">
        <f t="shared" si="88"/>
        <v>42124.667256944449</v>
      </c>
      <c r="L1126" s="15">
        <v>1427817651</v>
      </c>
      <c r="M1126" s="13">
        <f t="shared" si="89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86"/>
        <v>0.47222222222222221</v>
      </c>
      <c r="S1126" s="8">
        <f t="shared" si="87"/>
        <v>60.714285714285715</v>
      </c>
      <c r="T1126" t="s">
        <v>8333</v>
      </c>
      <c r="U1126" t="s">
        <v>8335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tr">
        <f t="shared" si="85"/>
        <v>failed</v>
      </c>
      <c r="H1127" t="s">
        <v>8225</v>
      </c>
      <c r="I1127" t="s">
        <v>8247</v>
      </c>
      <c r="J1127">
        <v>1443193130</v>
      </c>
      <c r="K1127" s="13">
        <f t="shared" si="88"/>
        <v>42272.624189814815</v>
      </c>
      <c r="L1127" s="15">
        <v>1438009130</v>
      </c>
      <c r="M1127" s="13">
        <f t="shared" si="89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86"/>
        <v>0</v>
      </c>
      <c r="S1127" s="8" t="e">
        <f t="shared" si="87"/>
        <v>#DIV/0!</v>
      </c>
      <c r="T1127" t="s">
        <v>8333</v>
      </c>
      <c r="U1127" t="s">
        <v>8335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tr">
        <f t="shared" si="85"/>
        <v>failed</v>
      </c>
      <c r="H1128" t="s">
        <v>8224</v>
      </c>
      <c r="I1128" t="s">
        <v>8246</v>
      </c>
      <c r="J1128">
        <v>1468482694</v>
      </c>
      <c r="K1128" s="13">
        <f t="shared" si="88"/>
        <v>42565.327476851846</v>
      </c>
      <c r="L1128" s="15">
        <v>1465890694</v>
      </c>
      <c r="M1128" s="13">
        <f t="shared" si="89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86"/>
        <v>0.5</v>
      </c>
      <c r="S1128" s="8">
        <f t="shared" si="87"/>
        <v>5</v>
      </c>
      <c r="T1128" t="s">
        <v>8333</v>
      </c>
      <c r="U1128" t="s">
        <v>8335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tr">
        <f t="shared" si="85"/>
        <v>failed</v>
      </c>
      <c r="H1129" t="s">
        <v>8224</v>
      </c>
      <c r="I1129" t="s">
        <v>8246</v>
      </c>
      <c r="J1129">
        <v>1416000600</v>
      </c>
      <c r="K1129" s="13">
        <f t="shared" si="88"/>
        <v>41957.895833333328</v>
      </c>
      <c r="L1129" s="15">
        <v>1413318600</v>
      </c>
      <c r="M1129" s="13">
        <f t="shared" si="89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86"/>
        <v>1.6714285714285713</v>
      </c>
      <c r="S1129" s="8">
        <f t="shared" si="87"/>
        <v>25.434782608695652</v>
      </c>
      <c r="T1129" t="s">
        <v>8333</v>
      </c>
      <c r="U1129" t="s">
        <v>8335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tr">
        <f t="shared" si="85"/>
        <v>failed</v>
      </c>
      <c r="H1130" t="s">
        <v>8225</v>
      </c>
      <c r="I1130" t="s">
        <v>8247</v>
      </c>
      <c r="J1130">
        <v>1407425717</v>
      </c>
      <c r="K1130" s="13">
        <f t="shared" si="88"/>
        <v>41858.649502314816</v>
      </c>
      <c r="L1130" s="15">
        <v>1404833717</v>
      </c>
      <c r="M1130" s="13">
        <f t="shared" si="89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86"/>
        <v>0.1</v>
      </c>
      <c r="S1130" s="8">
        <f t="shared" si="87"/>
        <v>1</v>
      </c>
      <c r="T1130" t="s">
        <v>8333</v>
      </c>
      <c r="U1130" t="s">
        <v>8335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tr">
        <f t="shared" si="85"/>
        <v>failed</v>
      </c>
      <c r="H1131" t="s">
        <v>8224</v>
      </c>
      <c r="I1131" t="s">
        <v>8246</v>
      </c>
      <c r="J1131">
        <v>1465107693</v>
      </c>
      <c r="K1131" s="13">
        <f t="shared" si="88"/>
        <v>42526.264965277776</v>
      </c>
      <c r="L1131" s="15">
        <v>1462515693</v>
      </c>
      <c r="M1131" s="13">
        <f t="shared" si="89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86"/>
        <v>0.105</v>
      </c>
      <c r="S1131" s="8">
        <f t="shared" si="87"/>
        <v>10.5</v>
      </c>
      <c r="T1131" t="s">
        <v>8333</v>
      </c>
      <c r="U1131" t="s">
        <v>8335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tr">
        <f t="shared" si="85"/>
        <v>failed</v>
      </c>
      <c r="H1132" t="s">
        <v>8224</v>
      </c>
      <c r="I1132" t="s">
        <v>8246</v>
      </c>
      <c r="J1132">
        <v>1416963300</v>
      </c>
      <c r="K1132" s="13">
        <f t="shared" si="88"/>
        <v>41969.038194444445</v>
      </c>
      <c r="L1132" s="15">
        <v>1411775700</v>
      </c>
      <c r="M1132" s="13">
        <f t="shared" si="89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86"/>
        <v>0.22</v>
      </c>
      <c r="S1132" s="8">
        <f t="shared" si="87"/>
        <v>3.6666666666666665</v>
      </c>
      <c r="T1132" t="s">
        <v>8333</v>
      </c>
      <c r="U1132" t="s">
        <v>8335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tr">
        <f t="shared" si="85"/>
        <v>failed</v>
      </c>
      <c r="H1133" t="s">
        <v>8226</v>
      </c>
      <c r="I1133" t="s">
        <v>8248</v>
      </c>
      <c r="J1133">
        <v>1450993668</v>
      </c>
      <c r="K1133" s="13">
        <f t="shared" si="88"/>
        <v>42362.908194444448</v>
      </c>
      <c r="L1133" s="15">
        <v>1448401668</v>
      </c>
      <c r="M1133" s="13">
        <f t="shared" si="89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86"/>
        <v>0</v>
      </c>
      <c r="S1133" s="8" t="e">
        <f t="shared" si="87"/>
        <v>#DIV/0!</v>
      </c>
      <c r="T1133" t="s">
        <v>8333</v>
      </c>
      <c r="U1133" t="s">
        <v>8335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tr">
        <f t="shared" si="85"/>
        <v>failed</v>
      </c>
      <c r="H1134" t="s">
        <v>8229</v>
      </c>
      <c r="I1134" t="s">
        <v>8251</v>
      </c>
      <c r="J1134">
        <v>1483238771</v>
      </c>
      <c r="K1134" s="13">
        <f t="shared" si="88"/>
        <v>42736.115405092598</v>
      </c>
      <c r="L1134" s="15">
        <v>1480646771</v>
      </c>
      <c r="M1134" s="13">
        <f t="shared" si="89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86"/>
        <v>14.38</v>
      </c>
      <c r="S1134" s="8">
        <f t="shared" si="87"/>
        <v>110.61538461538461</v>
      </c>
      <c r="T1134" t="s">
        <v>8333</v>
      </c>
      <c r="U1134" t="s">
        <v>8335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tr">
        <f t="shared" si="85"/>
        <v>failed</v>
      </c>
      <c r="H1135" t="s">
        <v>8225</v>
      </c>
      <c r="I1135" t="s">
        <v>8247</v>
      </c>
      <c r="J1135">
        <v>1406799981</v>
      </c>
      <c r="K1135" s="13">
        <f t="shared" si="88"/>
        <v>41851.407187500001</v>
      </c>
      <c r="L1135" s="15">
        <v>1404207981</v>
      </c>
      <c r="M1135" s="13">
        <f t="shared" si="89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86"/>
        <v>0.66666666666666674</v>
      </c>
      <c r="S1135" s="8">
        <f t="shared" si="87"/>
        <v>20</v>
      </c>
      <c r="T1135" t="s">
        <v>8333</v>
      </c>
      <c r="U1135" t="s">
        <v>8335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tr">
        <f t="shared" si="85"/>
        <v>failed</v>
      </c>
      <c r="H1136" t="s">
        <v>8226</v>
      </c>
      <c r="I1136" t="s">
        <v>8248</v>
      </c>
      <c r="J1136">
        <v>1417235580</v>
      </c>
      <c r="K1136" s="13">
        <f t="shared" si="88"/>
        <v>41972.189583333333</v>
      </c>
      <c r="L1136" s="15">
        <v>1416034228</v>
      </c>
      <c r="M1136" s="13">
        <f t="shared" si="89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86"/>
        <v>4.0000000000000001E-3</v>
      </c>
      <c r="S1136" s="8">
        <f t="shared" si="87"/>
        <v>1</v>
      </c>
      <c r="T1136" t="s">
        <v>8333</v>
      </c>
      <c r="U1136" t="s">
        <v>8335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tr">
        <f t="shared" si="85"/>
        <v>failed</v>
      </c>
      <c r="H1137" t="s">
        <v>8236</v>
      </c>
      <c r="I1137" t="s">
        <v>8249</v>
      </c>
      <c r="J1137">
        <v>1470527094</v>
      </c>
      <c r="K1137" s="13">
        <f t="shared" si="88"/>
        <v>42588.989513888882</v>
      </c>
      <c r="L1137" s="15">
        <v>1467935094</v>
      </c>
      <c r="M1137" s="13">
        <f t="shared" si="89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86"/>
        <v>5</v>
      </c>
      <c r="S1137" s="8">
        <f t="shared" si="87"/>
        <v>50</v>
      </c>
      <c r="T1137" t="s">
        <v>8333</v>
      </c>
      <c r="U1137" t="s">
        <v>8335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tr">
        <f t="shared" si="85"/>
        <v>failed</v>
      </c>
      <c r="H1138" t="s">
        <v>8230</v>
      </c>
      <c r="I1138" t="s">
        <v>8249</v>
      </c>
      <c r="J1138">
        <v>1450541229</v>
      </c>
      <c r="K1138" s="13">
        <f t="shared" si="88"/>
        <v>42357.671631944439</v>
      </c>
      <c r="L1138" s="15">
        <v>1447949229</v>
      </c>
      <c r="M1138" s="13">
        <f t="shared" si="89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86"/>
        <v>6.4439140811455857</v>
      </c>
      <c r="S1138" s="8">
        <f t="shared" si="87"/>
        <v>45</v>
      </c>
      <c r="T1138" t="s">
        <v>8333</v>
      </c>
      <c r="U1138" t="s">
        <v>8335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tr">
        <f t="shared" si="85"/>
        <v>failed</v>
      </c>
      <c r="H1139" t="s">
        <v>8224</v>
      </c>
      <c r="I1139" t="s">
        <v>8246</v>
      </c>
      <c r="J1139">
        <v>1461440421</v>
      </c>
      <c r="K1139" s="13">
        <f t="shared" si="88"/>
        <v>42483.819687499999</v>
      </c>
      <c r="L1139" s="15">
        <v>1458848421</v>
      </c>
      <c r="M1139" s="13">
        <f t="shared" si="89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86"/>
        <v>39.5</v>
      </c>
      <c r="S1139" s="8">
        <f t="shared" si="87"/>
        <v>253.2051282051282</v>
      </c>
      <c r="T1139" t="s">
        <v>8333</v>
      </c>
      <c r="U1139" t="s">
        <v>8335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tr">
        <f t="shared" si="85"/>
        <v>failed</v>
      </c>
      <c r="H1140" t="s">
        <v>8224</v>
      </c>
      <c r="I1140" t="s">
        <v>8246</v>
      </c>
      <c r="J1140">
        <v>1485035131</v>
      </c>
      <c r="K1140" s="13">
        <f t="shared" si="88"/>
        <v>42756.9066087963</v>
      </c>
      <c r="L1140" s="15">
        <v>1483307131</v>
      </c>
      <c r="M1140" s="13">
        <f t="shared" si="89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86"/>
        <v>0.35714285714285715</v>
      </c>
      <c r="S1140" s="8">
        <f t="shared" si="87"/>
        <v>31.25</v>
      </c>
      <c r="T1140" t="s">
        <v>8333</v>
      </c>
      <c r="U1140" t="s">
        <v>8335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tr">
        <f t="shared" si="85"/>
        <v>failed</v>
      </c>
      <c r="H1141" t="s">
        <v>8224</v>
      </c>
      <c r="I1141" t="s">
        <v>8246</v>
      </c>
      <c r="J1141">
        <v>1420100426</v>
      </c>
      <c r="K1141" s="13">
        <f t="shared" si="88"/>
        <v>42005.347523148142</v>
      </c>
      <c r="L1141" s="15">
        <v>1417508426</v>
      </c>
      <c r="M1141" s="13">
        <f t="shared" si="89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86"/>
        <v>6.25E-2</v>
      </c>
      <c r="S1141" s="8">
        <f t="shared" si="87"/>
        <v>5</v>
      </c>
      <c r="T1141" t="s">
        <v>8333</v>
      </c>
      <c r="U1141" t="s">
        <v>8335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tr">
        <f t="shared" si="85"/>
        <v>failed</v>
      </c>
      <c r="H1142" t="s">
        <v>8225</v>
      </c>
      <c r="I1142" t="s">
        <v>8247</v>
      </c>
      <c r="J1142">
        <v>1438859121</v>
      </c>
      <c r="K1142" s="13">
        <f t="shared" si="88"/>
        <v>42222.462048611109</v>
      </c>
      <c r="L1142" s="15">
        <v>1436267121</v>
      </c>
      <c r="M1142" s="13">
        <f t="shared" si="89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86"/>
        <v>0</v>
      </c>
      <c r="S1142" s="8" t="e">
        <f t="shared" si="87"/>
        <v>#DIV/0!</v>
      </c>
      <c r="T1142" t="s">
        <v>8333</v>
      </c>
      <c r="U1142" t="s">
        <v>8335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tr">
        <f t="shared" si="85"/>
        <v>failed</v>
      </c>
      <c r="H1143" t="s">
        <v>8236</v>
      </c>
      <c r="I1143" t="s">
        <v>8249</v>
      </c>
      <c r="J1143">
        <v>1436460450</v>
      </c>
      <c r="K1143" s="13">
        <f t="shared" si="88"/>
        <v>42194.699652777781</v>
      </c>
      <c r="L1143" s="15">
        <v>1433868450</v>
      </c>
      <c r="M1143" s="13">
        <f t="shared" si="89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86"/>
        <v>0</v>
      </c>
      <c r="S1143" s="8" t="e">
        <f t="shared" si="87"/>
        <v>#DIV/0!</v>
      </c>
      <c r="T1143" t="s">
        <v>8333</v>
      </c>
      <c r="U1143" t="s">
        <v>8335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tr">
        <f t="shared" si="85"/>
        <v>failed</v>
      </c>
      <c r="H1144" t="s">
        <v>8224</v>
      </c>
      <c r="I1144" t="s">
        <v>8246</v>
      </c>
      <c r="J1144">
        <v>1424131727</v>
      </c>
      <c r="K1144" s="13">
        <f t="shared" si="88"/>
        <v>42052.006099537044</v>
      </c>
      <c r="L1144" s="15">
        <v>1421539727</v>
      </c>
      <c r="M1144" s="13">
        <f t="shared" si="89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86"/>
        <v>0</v>
      </c>
      <c r="S1144" s="8" t="e">
        <f t="shared" si="87"/>
        <v>#DIV/0!</v>
      </c>
      <c r="T1144" t="s">
        <v>8333</v>
      </c>
      <c r="U1144" t="s">
        <v>8335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tr">
        <f t="shared" si="85"/>
        <v>failed</v>
      </c>
      <c r="H1145" t="s">
        <v>8224</v>
      </c>
      <c r="I1145" t="s">
        <v>8246</v>
      </c>
      <c r="J1145">
        <v>1450327126</v>
      </c>
      <c r="K1145" s="13">
        <f t="shared" si="88"/>
        <v>42355.19358796296</v>
      </c>
      <c r="L1145" s="15">
        <v>1447735126</v>
      </c>
      <c r="M1145" s="13">
        <f t="shared" si="89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86"/>
        <v>0.41333333333333333</v>
      </c>
      <c r="S1145" s="8">
        <f t="shared" si="87"/>
        <v>23.25</v>
      </c>
      <c r="T1145" t="s">
        <v>8333</v>
      </c>
      <c r="U1145" t="s">
        <v>8335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tr">
        <f t="shared" si="85"/>
        <v>failed</v>
      </c>
      <c r="H1146" t="s">
        <v>8224</v>
      </c>
      <c r="I1146" t="s">
        <v>8246</v>
      </c>
      <c r="J1146">
        <v>1430281320</v>
      </c>
      <c r="K1146" s="13">
        <f t="shared" si="88"/>
        <v>42123.181944444441</v>
      </c>
      <c r="L1146" s="15">
        <v>1427689320</v>
      </c>
      <c r="M1146" s="13">
        <f t="shared" si="89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86"/>
        <v>0</v>
      </c>
      <c r="S1146" s="8" t="e">
        <f t="shared" si="87"/>
        <v>#DIV/0!</v>
      </c>
      <c r="T1146" t="s">
        <v>8336</v>
      </c>
      <c r="U1146" t="s">
        <v>8337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tr">
        <f t="shared" si="85"/>
        <v>failed</v>
      </c>
      <c r="H1147" t="s">
        <v>8224</v>
      </c>
      <c r="I1147" t="s">
        <v>8246</v>
      </c>
      <c r="J1147">
        <v>1412272592</v>
      </c>
      <c r="K1147" s="13">
        <f t="shared" si="88"/>
        <v>41914.747592592597</v>
      </c>
      <c r="L1147" s="15">
        <v>1407088592</v>
      </c>
      <c r="M1147" s="13">
        <f t="shared" si="89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86"/>
        <v>0.125</v>
      </c>
      <c r="S1147" s="8">
        <f t="shared" si="87"/>
        <v>100</v>
      </c>
      <c r="T1147" t="s">
        <v>8336</v>
      </c>
      <c r="U1147" t="s">
        <v>8337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tr">
        <f t="shared" si="85"/>
        <v>failed</v>
      </c>
      <c r="H1148" t="s">
        <v>8224</v>
      </c>
      <c r="I1148" t="s">
        <v>8246</v>
      </c>
      <c r="J1148">
        <v>1399071173</v>
      </c>
      <c r="K1148" s="13">
        <f t="shared" si="88"/>
        <v>41761.9533912037</v>
      </c>
      <c r="L1148" s="15">
        <v>1395787973</v>
      </c>
      <c r="M1148" s="13">
        <f t="shared" si="89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86"/>
        <v>8.8333333333333339</v>
      </c>
      <c r="S1148" s="8">
        <f t="shared" si="87"/>
        <v>44.166666666666664</v>
      </c>
      <c r="T1148" t="s">
        <v>8336</v>
      </c>
      <c r="U1148" t="s">
        <v>8337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tr">
        <f t="shared" si="85"/>
        <v>failed</v>
      </c>
      <c r="H1149" t="s">
        <v>8229</v>
      </c>
      <c r="I1149" t="s">
        <v>8251</v>
      </c>
      <c r="J1149">
        <v>1413760783</v>
      </c>
      <c r="K1149" s="13">
        <f t="shared" si="88"/>
        <v>41931.972025462965</v>
      </c>
      <c r="L1149" s="15">
        <v>1408576783</v>
      </c>
      <c r="M1149" s="13">
        <f t="shared" si="89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86"/>
        <v>0</v>
      </c>
      <c r="S1149" s="8" t="e">
        <f t="shared" si="87"/>
        <v>#DIV/0!</v>
      </c>
      <c r="T1149" t="s">
        <v>8336</v>
      </c>
      <c r="U1149" t="s">
        <v>8337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tr">
        <f t="shared" si="85"/>
        <v>failed</v>
      </c>
      <c r="H1150" t="s">
        <v>8224</v>
      </c>
      <c r="I1150" t="s">
        <v>8246</v>
      </c>
      <c r="J1150">
        <v>1480568781</v>
      </c>
      <c r="K1150" s="13">
        <f t="shared" si="88"/>
        <v>42705.212743055556</v>
      </c>
      <c r="L1150" s="15">
        <v>1477973181</v>
      </c>
      <c r="M1150" s="13">
        <f t="shared" si="89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86"/>
        <v>0.48666666666666669</v>
      </c>
      <c r="S1150" s="8">
        <f t="shared" si="87"/>
        <v>24.333333333333332</v>
      </c>
      <c r="T1150" t="s">
        <v>8336</v>
      </c>
      <c r="U1150" t="s">
        <v>8337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tr">
        <f t="shared" si="85"/>
        <v>failed</v>
      </c>
      <c r="H1151" t="s">
        <v>8224</v>
      </c>
      <c r="I1151" t="s">
        <v>8246</v>
      </c>
      <c r="J1151">
        <v>1466096566</v>
      </c>
      <c r="K1151" s="13">
        <f t="shared" si="88"/>
        <v>42537.71025462963</v>
      </c>
      <c r="L1151" s="15">
        <v>1463504566</v>
      </c>
      <c r="M1151" s="13">
        <f t="shared" si="89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86"/>
        <v>0.15</v>
      </c>
      <c r="S1151" s="8">
        <f t="shared" si="87"/>
        <v>37.5</v>
      </c>
      <c r="T1151" t="s">
        <v>8336</v>
      </c>
      <c r="U1151" t="s">
        <v>8337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tr">
        <f t="shared" si="85"/>
        <v>failed</v>
      </c>
      <c r="H1152" t="s">
        <v>8224</v>
      </c>
      <c r="I1152" t="s">
        <v>8246</v>
      </c>
      <c r="J1152">
        <v>1452293675</v>
      </c>
      <c r="K1152" s="13">
        <f t="shared" si="88"/>
        <v>42377.954571759255</v>
      </c>
      <c r="L1152" s="15">
        <v>1447109675</v>
      </c>
      <c r="M1152" s="13">
        <f t="shared" si="89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86"/>
        <v>10.08</v>
      </c>
      <c r="S1152" s="8">
        <f t="shared" si="87"/>
        <v>42</v>
      </c>
      <c r="T1152" t="s">
        <v>8336</v>
      </c>
      <c r="U1152" t="s">
        <v>8337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tr">
        <f t="shared" si="85"/>
        <v>failed</v>
      </c>
      <c r="H1153" t="s">
        <v>8224</v>
      </c>
      <c r="I1153" t="s">
        <v>8246</v>
      </c>
      <c r="J1153">
        <v>1441592863</v>
      </c>
      <c r="K1153" s="13">
        <f t="shared" si="88"/>
        <v>42254.102581018517</v>
      </c>
      <c r="L1153" s="15">
        <v>1439000863</v>
      </c>
      <c r="M1153" s="13">
        <f t="shared" si="89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86"/>
        <v>0</v>
      </c>
      <c r="S1153" s="8" t="e">
        <f t="shared" si="87"/>
        <v>#DIV/0!</v>
      </c>
      <c r="T1153" t="s">
        <v>8336</v>
      </c>
      <c r="U1153" t="s">
        <v>8337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tr">
        <f t="shared" ref="G1154:G1217" si="90">F1154</f>
        <v>failed</v>
      </c>
      <c r="H1154" t="s">
        <v>8224</v>
      </c>
      <c r="I1154" t="s">
        <v>8246</v>
      </c>
      <c r="J1154">
        <v>1431709312</v>
      </c>
      <c r="K1154" s="13">
        <f t="shared" si="88"/>
        <v>42139.709629629629</v>
      </c>
      <c r="L1154" s="15">
        <v>1429117312</v>
      </c>
      <c r="M1154" s="13">
        <f t="shared" si="89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91">(E1154/D1154)*100</f>
        <v>5.6937500000000005</v>
      </c>
      <c r="S1154" s="8">
        <f t="shared" ref="S1154:S1217" si="92">E1154/O1154</f>
        <v>60.733333333333334</v>
      </c>
      <c r="T1154" t="s">
        <v>8336</v>
      </c>
      <c r="U1154" t="s">
        <v>8337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tr">
        <f t="shared" si="90"/>
        <v>failed</v>
      </c>
      <c r="H1155" t="s">
        <v>8224</v>
      </c>
      <c r="I1155" t="s">
        <v>8246</v>
      </c>
      <c r="J1155">
        <v>1434647305</v>
      </c>
      <c r="K1155" s="13">
        <f t="shared" ref="K1155:K1218" si="93">(((J1155/60)/60)/24)+DATE(1970,1,1)</f>
        <v>42173.714178240742</v>
      </c>
      <c r="L1155" s="15">
        <v>1432055305</v>
      </c>
      <c r="M1155" s="13">
        <f t="shared" ref="M1155:M1218" si="94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91"/>
        <v>0.625</v>
      </c>
      <c r="S1155" s="8">
        <f t="shared" si="92"/>
        <v>50</v>
      </c>
      <c r="T1155" t="s">
        <v>8336</v>
      </c>
      <c r="U1155" t="s">
        <v>8337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tr">
        <f t="shared" si="90"/>
        <v>failed</v>
      </c>
      <c r="H1156" t="s">
        <v>8224</v>
      </c>
      <c r="I1156" t="s">
        <v>8246</v>
      </c>
      <c r="J1156">
        <v>1441507006</v>
      </c>
      <c r="K1156" s="13">
        <f t="shared" si="93"/>
        <v>42253.108865740738</v>
      </c>
      <c r="L1156" s="15">
        <v>1438915006</v>
      </c>
      <c r="M1156" s="13">
        <f t="shared" si="94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91"/>
        <v>6.5</v>
      </c>
      <c r="S1156" s="8">
        <f t="shared" si="92"/>
        <v>108.33333333333333</v>
      </c>
      <c r="T1156" t="s">
        <v>8336</v>
      </c>
      <c r="U1156" t="s">
        <v>8337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tr">
        <f t="shared" si="90"/>
        <v>failed</v>
      </c>
      <c r="H1157" t="s">
        <v>8224</v>
      </c>
      <c r="I1157" t="s">
        <v>8246</v>
      </c>
      <c r="J1157">
        <v>1408040408</v>
      </c>
      <c r="K1157" s="13">
        <f t="shared" si="93"/>
        <v>41865.763981481483</v>
      </c>
      <c r="L1157" s="15">
        <v>1405448408</v>
      </c>
      <c r="M1157" s="13">
        <f t="shared" si="94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91"/>
        <v>0.752</v>
      </c>
      <c r="S1157" s="8">
        <f t="shared" si="92"/>
        <v>23.5</v>
      </c>
      <c r="T1157" t="s">
        <v>8336</v>
      </c>
      <c r="U1157" t="s">
        <v>8337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tr">
        <f t="shared" si="90"/>
        <v>failed</v>
      </c>
      <c r="H1158" t="s">
        <v>8224</v>
      </c>
      <c r="I1158" t="s">
        <v>8246</v>
      </c>
      <c r="J1158">
        <v>1424742162</v>
      </c>
      <c r="K1158" s="13">
        <f t="shared" si="93"/>
        <v>42059.07131944444</v>
      </c>
      <c r="L1158" s="15">
        <v>1422150162</v>
      </c>
      <c r="M1158" s="13">
        <f t="shared" si="94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91"/>
        <v>0</v>
      </c>
      <c r="S1158" s="8" t="e">
        <f t="shared" si="92"/>
        <v>#DIV/0!</v>
      </c>
      <c r="T1158" t="s">
        <v>8336</v>
      </c>
      <c r="U1158" t="s">
        <v>8337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tr">
        <f t="shared" si="90"/>
        <v>failed</v>
      </c>
      <c r="H1159" t="s">
        <v>8224</v>
      </c>
      <c r="I1159" t="s">
        <v>8246</v>
      </c>
      <c r="J1159">
        <v>1417795480</v>
      </c>
      <c r="K1159" s="13">
        <f t="shared" si="93"/>
        <v>41978.669907407413</v>
      </c>
      <c r="L1159" s="15">
        <v>1412607880</v>
      </c>
      <c r="M1159" s="13">
        <f t="shared" si="94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91"/>
        <v>1.51</v>
      </c>
      <c r="S1159" s="8">
        <f t="shared" si="92"/>
        <v>50.333333333333336</v>
      </c>
      <c r="T1159" t="s">
        <v>8336</v>
      </c>
      <c r="U1159" t="s">
        <v>8337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tr">
        <f t="shared" si="90"/>
        <v>failed</v>
      </c>
      <c r="H1160" t="s">
        <v>8224</v>
      </c>
      <c r="I1160" t="s">
        <v>8246</v>
      </c>
      <c r="J1160">
        <v>1418091128</v>
      </c>
      <c r="K1160" s="13">
        <f t="shared" si="93"/>
        <v>41982.09175925926</v>
      </c>
      <c r="L1160" s="15">
        <v>1415499128</v>
      </c>
      <c r="M1160" s="13">
        <f t="shared" si="94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91"/>
        <v>0.46666666666666673</v>
      </c>
      <c r="S1160" s="8">
        <f t="shared" si="92"/>
        <v>11.666666666666666</v>
      </c>
      <c r="T1160" t="s">
        <v>8336</v>
      </c>
      <c r="U1160" t="s">
        <v>8337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tr">
        <f t="shared" si="90"/>
        <v>failed</v>
      </c>
      <c r="H1161" t="s">
        <v>8224</v>
      </c>
      <c r="I1161" t="s">
        <v>8246</v>
      </c>
      <c r="J1161">
        <v>1435679100</v>
      </c>
      <c r="K1161" s="13">
        <f t="shared" si="93"/>
        <v>42185.65625</v>
      </c>
      <c r="L1161" s="15">
        <v>1433006765</v>
      </c>
      <c r="M1161" s="13">
        <f t="shared" si="94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91"/>
        <v>0</v>
      </c>
      <c r="S1161" s="8" t="e">
        <f t="shared" si="92"/>
        <v>#DIV/0!</v>
      </c>
      <c r="T1161" t="s">
        <v>8336</v>
      </c>
      <c r="U1161" t="s">
        <v>8337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tr">
        <f t="shared" si="90"/>
        <v>failed</v>
      </c>
      <c r="H1162" t="s">
        <v>8224</v>
      </c>
      <c r="I1162" t="s">
        <v>8246</v>
      </c>
      <c r="J1162">
        <v>1427510586</v>
      </c>
      <c r="K1162" s="13">
        <f t="shared" si="93"/>
        <v>42091.113263888896</v>
      </c>
      <c r="L1162" s="15">
        <v>1424922186</v>
      </c>
      <c r="M1162" s="13">
        <f t="shared" si="94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91"/>
        <v>3.85</v>
      </c>
      <c r="S1162" s="8">
        <f t="shared" si="92"/>
        <v>60.789473684210527</v>
      </c>
      <c r="T1162" t="s">
        <v>8336</v>
      </c>
      <c r="U1162" t="s">
        <v>8337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tr">
        <f t="shared" si="90"/>
        <v>failed</v>
      </c>
      <c r="H1163" t="s">
        <v>8224</v>
      </c>
      <c r="I1163" t="s">
        <v>8246</v>
      </c>
      <c r="J1163">
        <v>1432047989</v>
      </c>
      <c r="K1163" s="13">
        <f t="shared" si="93"/>
        <v>42143.629502314812</v>
      </c>
      <c r="L1163" s="15">
        <v>1430233589</v>
      </c>
      <c r="M1163" s="13">
        <f t="shared" si="94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91"/>
        <v>0</v>
      </c>
      <c r="S1163" s="8" t="e">
        <f t="shared" si="92"/>
        <v>#DIV/0!</v>
      </c>
      <c r="T1163" t="s">
        <v>8336</v>
      </c>
      <c r="U1163" t="s">
        <v>8337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tr">
        <f t="shared" si="90"/>
        <v>failed</v>
      </c>
      <c r="H1164" t="s">
        <v>8224</v>
      </c>
      <c r="I1164" t="s">
        <v>8246</v>
      </c>
      <c r="J1164">
        <v>1411662264</v>
      </c>
      <c r="K1164" s="13">
        <f t="shared" si="93"/>
        <v>41907.683611111112</v>
      </c>
      <c r="L1164" s="15">
        <v>1408983864</v>
      </c>
      <c r="M1164" s="13">
        <f t="shared" si="94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91"/>
        <v>5.8333333333333341E-2</v>
      </c>
      <c r="S1164" s="8">
        <f t="shared" si="92"/>
        <v>17.5</v>
      </c>
      <c r="T1164" t="s">
        <v>8336</v>
      </c>
      <c r="U1164" t="s">
        <v>8337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tr">
        <f t="shared" si="90"/>
        <v>failed</v>
      </c>
      <c r="H1165" t="s">
        <v>8224</v>
      </c>
      <c r="I1165" t="s">
        <v>8246</v>
      </c>
      <c r="J1165">
        <v>1407604920</v>
      </c>
      <c r="K1165" s="13">
        <f t="shared" si="93"/>
        <v>41860.723611111112</v>
      </c>
      <c r="L1165" s="15">
        <v>1405012920</v>
      </c>
      <c r="M1165" s="13">
        <f t="shared" si="94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91"/>
        <v>0</v>
      </c>
      <c r="S1165" s="8" t="e">
        <f t="shared" si="92"/>
        <v>#DIV/0!</v>
      </c>
      <c r="T1165" t="s">
        <v>8336</v>
      </c>
      <c r="U1165" t="s">
        <v>8337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tr">
        <f t="shared" si="90"/>
        <v>failed</v>
      </c>
      <c r="H1166" t="s">
        <v>8224</v>
      </c>
      <c r="I1166" t="s">
        <v>8246</v>
      </c>
      <c r="J1166">
        <v>1466270582</v>
      </c>
      <c r="K1166" s="13">
        <f t="shared" si="93"/>
        <v>42539.724328703705</v>
      </c>
      <c r="L1166" s="15">
        <v>1463678582</v>
      </c>
      <c r="M1166" s="13">
        <f t="shared" si="94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91"/>
        <v>0</v>
      </c>
      <c r="S1166" s="8" t="e">
        <f t="shared" si="92"/>
        <v>#DIV/0!</v>
      </c>
      <c r="T1166" t="s">
        <v>8336</v>
      </c>
      <c r="U1166" t="s">
        <v>8337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tr">
        <f t="shared" si="90"/>
        <v>failed</v>
      </c>
      <c r="H1167" t="s">
        <v>8224</v>
      </c>
      <c r="I1167" t="s">
        <v>8246</v>
      </c>
      <c r="J1167">
        <v>1404623330</v>
      </c>
      <c r="K1167" s="13">
        <f t="shared" si="93"/>
        <v>41826.214467592588</v>
      </c>
      <c r="L1167" s="15">
        <v>1401685730</v>
      </c>
      <c r="M1167" s="13">
        <f t="shared" si="94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91"/>
        <v>20.705000000000002</v>
      </c>
      <c r="S1167" s="8">
        <f t="shared" si="92"/>
        <v>82.82</v>
      </c>
      <c r="T1167" t="s">
        <v>8336</v>
      </c>
      <c r="U1167" t="s">
        <v>8337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tr">
        <f t="shared" si="90"/>
        <v>failed</v>
      </c>
      <c r="H1168" t="s">
        <v>8224</v>
      </c>
      <c r="I1168" t="s">
        <v>8246</v>
      </c>
      <c r="J1168">
        <v>1435291200</v>
      </c>
      <c r="K1168" s="13">
        <f t="shared" si="93"/>
        <v>42181.166666666672</v>
      </c>
      <c r="L1168" s="15">
        <v>1432640342</v>
      </c>
      <c r="M1168" s="13">
        <f t="shared" si="94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91"/>
        <v>19.139999999999997</v>
      </c>
      <c r="S1168" s="8">
        <f t="shared" si="92"/>
        <v>358.875</v>
      </c>
      <c r="T1168" t="s">
        <v>8336</v>
      </c>
      <c r="U1168" t="s">
        <v>8337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tr">
        <f t="shared" si="90"/>
        <v>failed</v>
      </c>
      <c r="H1169" t="s">
        <v>8224</v>
      </c>
      <c r="I1169" t="s">
        <v>8246</v>
      </c>
      <c r="J1169">
        <v>1410543495</v>
      </c>
      <c r="K1169" s="13">
        <f t="shared" si="93"/>
        <v>41894.734895833331</v>
      </c>
      <c r="L1169" s="15">
        <v>1407865095</v>
      </c>
      <c r="M1169" s="13">
        <f t="shared" si="94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91"/>
        <v>1.6316666666666666</v>
      </c>
      <c r="S1169" s="8">
        <f t="shared" si="92"/>
        <v>61.1875</v>
      </c>
      <c r="T1169" t="s">
        <v>8336</v>
      </c>
      <c r="U1169" t="s">
        <v>8337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tr">
        <f t="shared" si="90"/>
        <v>failed</v>
      </c>
      <c r="H1170" t="s">
        <v>8224</v>
      </c>
      <c r="I1170" t="s">
        <v>8246</v>
      </c>
      <c r="J1170">
        <v>1474507065</v>
      </c>
      <c r="K1170" s="13">
        <f t="shared" si="93"/>
        <v>42635.053993055553</v>
      </c>
      <c r="L1170" s="15">
        <v>1471915065</v>
      </c>
      <c r="M1170" s="13">
        <f t="shared" si="94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91"/>
        <v>5.6666666666666661</v>
      </c>
      <c r="S1170" s="8">
        <f t="shared" si="92"/>
        <v>340</v>
      </c>
      <c r="T1170" t="s">
        <v>8336</v>
      </c>
      <c r="U1170" t="s">
        <v>8337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tr">
        <f t="shared" si="90"/>
        <v>failed</v>
      </c>
      <c r="H1171" t="s">
        <v>8224</v>
      </c>
      <c r="I1171" t="s">
        <v>8246</v>
      </c>
      <c r="J1171">
        <v>1424593763</v>
      </c>
      <c r="K1171" s="13">
        <f t="shared" si="93"/>
        <v>42057.353738425925</v>
      </c>
      <c r="L1171" s="15">
        <v>1422001763</v>
      </c>
      <c r="M1171" s="13">
        <f t="shared" si="94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91"/>
        <v>0.16999999999999998</v>
      </c>
      <c r="S1171" s="8">
        <f t="shared" si="92"/>
        <v>5.666666666666667</v>
      </c>
      <c r="T1171" t="s">
        <v>8336</v>
      </c>
      <c r="U1171" t="s">
        <v>8337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tr">
        <f t="shared" si="90"/>
        <v>failed</v>
      </c>
      <c r="H1172" t="s">
        <v>8225</v>
      </c>
      <c r="I1172" t="s">
        <v>8247</v>
      </c>
      <c r="J1172">
        <v>1433021171</v>
      </c>
      <c r="K1172" s="13">
        <f t="shared" si="93"/>
        <v>42154.893182870372</v>
      </c>
      <c r="L1172" s="15">
        <v>1430429171</v>
      </c>
      <c r="M1172" s="13">
        <f t="shared" si="94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91"/>
        <v>0.4</v>
      </c>
      <c r="S1172" s="8">
        <f t="shared" si="92"/>
        <v>50</v>
      </c>
      <c r="T1172" t="s">
        <v>8336</v>
      </c>
      <c r="U1172" t="s">
        <v>8337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tr">
        <f t="shared" si="90"/>
        <v>failed</v>
      </c>
      <c r="H1173" t="s">
        <v>8224</v>
      </c>
      <c r="I1173" t="s">
        <v>8246</v>
      </c>
      <c r="J1173">
        <v>1415909927</v>
      </c>
      <c r="K1173" s="13">
        <f t="shared" si="93"/>
        <v>41956.846377314811</v>
      </c>
      <c r="L1173" s="15">
        <v>1414351127</v>
      </c>
      <c r="M1173" s="13">
        <f t="shared" si="94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91"/>
        <v>0.1</v>
      </c>
      <c r="S1173" s="8">
        <f t="shared" si="92"/>
        <v>25</v>
      </c>
      <c r="T1173" t="s">
        <v>8336</v>
      </c>
      <c r="U1173" t="s">
        <v>8337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tr">
        <f t="shared" si="90"/>
        <v>failed</v>
      </c>
      <c r="H1174" t="s">
        <v>8224</v>
      </c>
      <c r="I1174" t="s">
        <v>8246</v>
      </c>
      <c r="J1174">
        <v>1408551752</v>
      </c>
      <c r="K1174" s="13">
        <f t="shared" si="93"/>
        <v>41871.682314814818</v>
      </c>
      <c r="L1174" s="15">
        <v>1405959752</v>
      </c>
      <c r="M1174" s="13">
        <f t="shared" si="94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91"/>
        <v>0</v>
      </c>
      <c r="S1174" s="8" t="e">
        <f t="shared" si="92"/>
        <v>#DIV/0!</v>
      </c>
      <c r="T1174" t="s">
        <v>8336</v>
      </c>
      <c r="U1174" t="s">
        <v>8337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tr">
        <f t="shared" si="90"/>
        <v>failed</v>
      </c>
      <c r="H1175" t="s">
        <v>8224</v>
      </c>
      <c r="I1175" t="s">
        <v>8246</v>
      </c>
      <c r="J1175">
        <v>1438576057</v>
      </c>
      <c r="K1175" s="13">
        <f t="shared" si="93"/>
        <v>42219.185844907406</v>
      </c>
      <c r="L1175" s="15">
        <v>1435552057</v>
      </c>
      <c r="M1175" s="13">
        <f t="shared" si="94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91"/>
        <v>2.4E-2</v>
      </c>
      <c r="S1175" s="8">
        <f t="shared" si="92"/>
        <v>30</v>
      </c>
      <c r="T1175" t="s">
        <v>8336</v>
      </c>
      <c r="U1175" t="s">
        <v>8337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tr">
        <f t="shared" si="90"/>
        <v>failed</v>
      </c>
      <c r="H1176" t="s">
        <v>8224</v>
      </c>
      <c r="I1176" t="s">
        <v>8246</v>
      </c>
      <c r="J1176">
        <v>1462738327</v>
      </c>
      <c r="K1176" s="13">
        <f t="shared" si="93"/>
        <v>42498.84174768519</v>
      </c>
      <c r="L1176" s="15">
        <v>1460146327</v>
      </c>
      <c r="M1176" s="13">
        <f t="shared" si="94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91"/>
        <v>5.9066666666666672</v>
      </c>
      <c r="S1176" s="8">
        <f t="shared" si="92"/>
        <v>46.631578947368418</v>
      </c>
      <c r="T1176" t="s">
        <v>8336</v>
      </c>
      <c r="U1176" t="s">
        <v>8337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tr">
        <f t="shared" si="90"/>
        <v>failed</v>
      </c>
      <c r="H1177" t="s">
        <v>8224</v>
      </c>
      <c r="I1177" t="s">
        <v>8246</v>
      </c>
      <c r="J1177">
        <v>1436981339</v>
      </c>
      <c r="K1177" s="13">
        <f t="shared" si="93"/>
        <v>42200.728460648148</v>
      </c>
      <c r="L1177" s="15">
        <v>1434389339</v>
      </c>
      <c r="M1177" s="13">
        <f t="shared" si="94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91"/>
        <v>2.9250000000000003</v>
      </c>
      <c r="S1177" s="8">
        <f t="shared" si="92"/>
        <v>65</v>
      </c>
      <c r="T1177" t="s">
        <v>8336</v>
      </c>
      <c r="U1177" t="s">
        <v>8337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tr">
        <f t="shared" si="90"/>
        <v>failed</v>
      </c>
      <c r="H1178" t="s">
        <v>8226</v>
      </c>
      <c r="I1178" t="s">
        <v>8248</v>
      </c>
      <c r="J1178">
        <v>1488805200</v>
      </c>
      <c r="K1178" s="13">
        <f t="shared" si="93"/>
        <v>42800.541666666672</v>
      </c>
      <c r="L1178" s="15">
        <v>1484094498</v>
      </c>
      <c r="M1178" s="13">
        <f t="shared" si="94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91"/>
        <v>5.7142857142857143E-3</v>
      </c>
      <c r="S1178" s="8">
        <f t="shared" si="92"/>
        <v>10</v>
      </c>
      <c r="T1178" t="s">
        <v>8336</v>
      </c>
      <c r="U1178" t="s">
        <v>8337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tr">
        <f t="shared" si="90"/>
        <v>failed</v>
      </c>
      <c r="H1179" t="s">
        <v>8225</v>
      </c>
      <c r="I1179" t="s">
        <v>8247</v>
      </c>
      <c r="J1179">
        <v>1413388296</v>
      </c>
      <c r="K1179" s="13">
        <f t="shared" si="93"/>
        <v>41927.660833333335</v>
      </c>
      <c r="L1179" s="15">
        <v>1410796296</v>
      </c>
      <c r="M1179" s="13">
        <f t="shared" si="94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91"/>
        <v>0</v>
      </c>
      <c r="S1179" s="8" t="e">
        <f t="shared" si="92"/>
        <v>#DIV/0!</v>
      </c>
      <c r="T1179" t="s">
        <v>8336</v>
      </c>
      <c r="U1179" t="s">
        <v>8337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tr">
        <f t="shared" si="90"/>
        <v>failed</v>
      </c>
      <c r="H1180" t="s">
        <v>8224</v>
      </c>
      <c r="I1180" t="s">
        <v>8246</v>
      </c>
      <c r="J1180">
        <v>1408225452</v>
      </c>
      <c r="K1180" s="13">
        <f t="shared" si="93"/>
        <v>41867.905694444446</v>
      </c>
      <c r="L1180" s="15">
        <v>1405633452</v>
      </c>
      <c r="M1180" s="13">
        <f t="shared" si="94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91"/>
        <v>6.6666666666666671E-3</v>
      </c>
      <c r="S1180" s="8">
        <f t="shared" si="92"/>
        <v>5</v>
      </c>
      <c r="T1180" t="s">
        <v>8336</v>
      </c>
      <c r="U1180" t="s">
        <v>8337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tr">
        <f t="shared" si="90"/>
        <v>failed</v>
      </c>
      <c r="H1181" t="s">
        <v>8229</v>
      </c>
      <c r="I1181" t="s">
        <v>8251</v>
      </c>
      <c r="J1181">
        <v>1446052627</v>
      </c>
      <c r="K1181" s="13">
        <f t="shared" si="93"/>
        <v>42305.720219907409</v>
      </c>
      <c r="L1181" s="15">
        <v>1443460627</v>
      </c>
      <c r="M1181" s="13">
        <f t="shared" si="94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91"/>
        <v>5.3333333333333339</v>
      </c>
      <c r="S1181" s="8">
        <f t="shared" si="92"/>
        <v>640</v>
      </c>
      <c r="T1181" t="s">
        <v>8336</v>
      </c>
      <c r="U1181" t="s">
        <v>8337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tr">
        <f t="shared" si="90"/>
        <v>failed</v>
      </c>
      <c r="H1182" t="s">
        <v>8224</v>
      </c>
      <c r="I1182" t="s">
        <v>8246</v>
      </c>
      <c r="J1182">
        <v>1403983314</v>
      </c>
      <c r="K1182" s="13">
        <f t="shared" si="93"/>
        <v>41818.806875000002</v>
      </c>
      <c r="L1182" s="15">
        <v>1400786514</v>
      </c>
      <c r="M1182" s="13">
        <f t="shared" si="94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91"/>
        <v>11.75</v>
      </c>
      <c r="S1182" s="8">
        <f t="shared" si="92"/>
        <v>69.117647058823536</v>
      </c>
      <c r="T1182" t="s">
        <v>8336</v>
      </c>
      <c r="U1182" t="s">
        <v>8337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tr">
        <f t="shared" si="90"/>
        <v>failed</v>
      </c>
      <c r="H1183" t="s">
        <v>8224</v>
      </c>
      <c r="I1183" t="s">
        <v>8246</v>
      </c>
      <c r="J1183">
        <v>1425197321</v>
      </c>
      <c r="K1183" s="13">
        <f t="shared" si="93"/>
        <v>42064.339363425926</v>
      </c>
      <c r="L1183" s="15">
        <v>1422605321</v>
      </c>
      <c r="M1183" s="13">
        <f t="shared" si="94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91"/>
        <v>8.0000000000000002E-3</v>
      </c>
      <c r="S1183" s="8">
        <f t="shared" si="92"/>
        <v>1.3333333333333333</v>
      </c>
      <c r="T1183" t="s">
        <v>8336</v>
      </c>
      <c r="U1183" t="s">
        <v>8337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tr">
        <f t="shared" si="90"/>
        <v>failed</v>
      </c>
      <c r="H1184" t="s">
        <v>8224</v>
      </c>
      <c r="I1184" t="s">
        <v>8246</v>
      </c>
      <c r="J1184">
        <v>1484239320</v>
      </c>
      <c r="K1184" s="13">
        <f t="shared" si="93"/>
        <v>42747.695833333331</v>
      </c>
      <c r="L1184" s="15">
        <v>1482609088</v>
      </c>
      <c r="M1184" s="13">
        <f t="shared" si="94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91"/>
        <v>4.2</v>
      </c>
      <c r="S1184" s="8">
        <f t="shared" si="92"/>
        <v>10.5</v>
      </c>
      <c r="T1184" t="s">
        <v>8336</v>
      </c>
      <c r="U1184" t="s">
        <v>8337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tr">
        <f t="shared" si="90"/>
        <v>failed</v>
      </c>
      <c r="H1185" t="s">
        <v>8224</v>
      </c>
      <c r="I1185" t="s">
        <v>8246</v>
      </c>
      <c r="J1185">
        <v>1478059140</v>
      </c>
      <c r="K1185" s="13">
        <f t="shared" si="93"/>
        <v>42676.165972222225</v>
      </c>
      <c r="L1185" s="15">
        <v>1476391223</v>
      </c>
      <c r="M1185" s="13">
        <f t="shared" si="94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91"/>
        <v>4</v>
      </c>
      <c r="S1185" s="8">
        <f t="shared" si="92"/>
        <v>33.333333333333336</v>
      </c>
      <c r="T1185" t="s">
        <v>8336</v>
      </c>
      <c r="U1185" t="s">
        <v>8337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tr">
        <f t="shared" si="90"/>
        <v>successful</v>
      </c>
      <c r="H1186" t="s">
        <v>8225</v>
      </c>
      <c r="I1186" t="s">
        <v>8247</v>
      </c>
      <c r="J1186">
        <v>1486391011</v>
      </c>
      <c r="K1186" s="13">
        <f t="shared" si="93"/>
        <v>42772.599664351852</v>
      </c>
      <c r="L1186" s="15">
        <v>1483712611</v>
      </c>
      <c r="M1186" s="13">
        <f t="shared" si="94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91"/>
        <v>104.93636363636362</v>
      </c>
      <c r="S1186" s="8">
        <f t="shared" si="92"/>
        <v>61.562666666666665</v>
      </c>
      <c r="T1186" t="s">
        <v>8338</v>
      </c>
      <c r="U1186" t="s">
        <v>8339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tr">
        <f t="shared" si="90"/>
        <v>successful</v>
      </c>
      <c r="H1187" t="s">
        <v>8224</v>
      </c>
      <c r="I1187" t="s">
        <v>8246</v>
      </c>
      <c r="J1187">
        <v>1433736000</v>
      </c>
      <c r="K1187" s="13">
        <f t="shared" si="93"/>
        <v>42163.166666666672</v>
      </c>
      <c r="L1187" s="15">
        <v>1430945149</v>
      </c>
      <c r="M1187" s="13">
        <f t="shared" si="94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91"/>
        <v>105.44</v>
      </c>
      <c r="S1187" s="8">
        <f t="shared" si="92"/>
        <v>118.73873873873873</v>
      </c>
      <c r="T1187" t="s">
        <v>8338</v>
      </c>
      <c r="U1187" t="s">
        <v>8339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tr">
        <f t="shared" si="90"/>
        <v>successful</v>
      </c>
      <c r="H1188" t="s">
        <v>8225</v>
      </c>
      <c r="I1188" t="s">
        <v>8247</v>
      </c>
      <c r="J1188">
        <v>1433198520</v>
      </c>
      <c r="K1188" s="13">
        <f t="shared" si="93"/>
        <v>42156.945833333331</v>
      </c>
      <c r="L1188" s="15">
        <v>1430340195</v>
      </c>
      <c r="M1188" s="13">
        <f t="shared" si="94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91"/>
        <v>106.73333333333332</v>
      </c>
      <c r="S1188" s="8">
        <f t="shared" si="92"/>
        <v>65.081300813008127</v>
      </c>
      <c r="T1188" t="s">
        <v>8338</v>
      </c>
      <c r="U1188" t="s">
        <v>8339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tr">
        <f t="shared" si="90"/>
        <v>successful</v>
      </c>
      <c r="H1189" t="s">
        <v>8224</v>
      </c>
      <c r="I1189" t="s">
        <v>8246</v>
      </c>
      <c r="J1189">
        <v>1431885600</v>
      </c>
      <c r="K1189" s="13">
        <f t="shared" si="93"/>
        <v>42141.75</v>
      </c>
      <c r="L1189" s="15">
        <v>1429133323</v>
      </c>
      <c r="M1189" s="13">
        <f t="shared" si="94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91"/>
        <v>104.12571428571428</v>
      </c>
      <c r="S1189" s="8">
        <f t="shared" si="92"/>
        <v>130.15714285714284</v>
      </c>
      <c r="T1189" t="s">
        <v>8338</v>
      </c>
      <c r="U1189" t="s">
        <v>8339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tr">
        <f t="shared" si="90"/>
        <v>successful</v>
      </c>
      <c r="H1190" t="s">
        <v>8229</v>
      </c>
      <c r="I1190" t="s">
        <v>8251</v>
      </c>
      <c r="J1190">
        <v>1482943740</v>
      </c>
      <c r="K1190" s="13">
        <f t="shared" si="93"/>
        <v>42732.700694444444</v>
      </c>
      <c r="L1190" s="15">
        <v>1481129340</v>
      </c>
      <c r="M1190" s="13">
        <f t="shared" si="94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91"/>
        <v>160.54999999999998</v>
      </c>
      <c r="S1190" s="8">
        <f t="shared" si="92"/>
        <v>37.776470588235291</v>
      </c>
      <c r="T1190" t="s">
        <v>8338</v>
      </c>
      <c r="U1190" t="s">
        <v>8339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tr">
        <f t="shared" si="90"/>
        <v>successful</v>
      </c>
      <c r="H1191" t="s">
        <v>8224</v>
      </c>
      <c r="I1191" t="s">
        <v>8246</v>
      </c>
      <c r="J1191">
        <v>1467242995</v>
      </c>
      <c r="K1191" s="13">
        <f t="shared" si="93"/>
        <v>42550.979108796295</v>
      </c>
      <c r="L1191" s="15">
        <v>1465428595</v>
      </c>
      <c r="M1191" s="13">
        <f t="shared" si="94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91"/>
        <v>107.77777777777777</v>
      </c>
      <c r="S1191" s="8">
        <f t="shared" si="92"/>
        <v>112.79069767441861</v>
      </c>
      <c r="T1191" t="s">
        <v>8338</v>
      </c>
      <c r="U1191" t="s">
        <v>8339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tr">
        <f t="shared" si="90"/>
        <v>successful</v>
      </c>
      <c r="H1192" t="s">
        <v>8224</v>
      </c>
      <c r="I1192" t="s">
        <v>8246</v>
      </c>
      <c r="J1192">
        <v>1409500725</v>
      </c>
      <c r="K1192" s="13">
        <f t="shared" si="93"/>
        <v>41882.665798611109</v>
      </c>
      <c r="L1192" s="15">
        <v>1406908725</v>
      </c>
      <c r="M1192" s="13">
        <f t="shared" si="94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91"/>
        <v>135</v>
      </c>
      <c r="S1192" s="8">
        <f t="shared" si="92"/>
        <v>51.92307692307692</v>
      </c>
      <c r="T1192" t="s">
        <v>8338</v>
      </c>
      <c r="U1192" t="s">
        <v>8339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tr">
        <f t="shared" si="90"/>
        <v>successful</v>
      </c>
      <c r="H1193" t="s">
        <v>8224</v>
      </c>
      <c r="I1193" t="s">
        <v>8246</v>
      </c>
      <c r="J1193">
        <v>1458480560</v>
      </c>
      <c r="K1193" s="13">
        <f t="shared" si="93"/>
        <v>42449.562037037031</v>
      </c>
      <c r="L1193" s="15">
        <v>1455892160</v>
      </c>
      <c r="M1193" s="13">
        <f t="shared" si="94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91"/>
        <v>109.07407407407408</v>
      </c>
      <c r="S1193" s="8">
        <f t="shared" si="92"/>
        <v>89.242424242424249</v>
      </c>
      <c r="T1193" t="s">
        <v>8338</v>
      </c>
      <c r="U1193" t="s">
        <v>8339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tr">
        <f t="shared" si="90"/>
        <v>successful</v>
      </c>
      <c r="H1194" t="s">
        <v>8225</v>
      </c>
      <c r="I1194" t="s">
        <v>8247</v>
      </c>
      <c r="J1194">
        <v>1486814978</v>
      </c>
      <c r="K1194" s="13">
        <f t="shared" si="93"/>
        <v>42777.506689814814</v>
      </c>
      <c r="L1194" s="15">
        <v>1484222978</v>
      </c>
      <c r="M1194" s="13">
        <f t="shared" si="94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91"/>
        <v>290</v>
      </c>
      <c r="S1194" s="8">
        <f t="shared" si="92"/>
        <v>19.333333333333332</v>
      </c>
      <c r="T1194" t="s">
        <v>8338</v>
      </c>
      <c r="U1194" t="s">
        <v>8339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tr">
        <f t="shared" si="90"/>
        <v>successful</v>
      </c>
      <c r="H1195" t="s">
        <v>8224</v>
      </c>
      <c r="I1195" t="s">
        <v>8246</v>
      </c>
      <c r="J1195">
        <v>1460223453</v>
      </c>
      <c r="K1195" s="13">
        <f t="shared" si="93"/>
        <v>42469.734409722223</v>
      </c>
      <c r="L1195" s="15">
        <v>1455043053</v>
      </c>
      <c r="M1195" s="13">
        <f t="shared" si="94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91"/>
        <v>103.95714285714286</v>
      </c>
      <c r="S1195" s="8">
        <f t="shared" si="92"/>
        <v>79.967032967032964</v>
      </c>
      <c r="T1195" t="s">
        <v>8338</v>
      </c>
      <c r="U1195" t="s">
        <v>8339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tr">
        <f t="shared" si="90"/>
        <v>successful</v>
      </c>
      <c r="H1196" t="s">
        <v>8241</v>
      </c>
      <c r="I1196" t="s">
        <v>8249</v>
      </c>
      <c r="J1196">
        <v>1428493379</v>
      </c>
      <c r="K1196" s="13">
        <f t="shared" si="93"/>
        <v>42102.488182870366</v>
      </c>
      <c r="L1196" s="15">
        <v>1425901379</v>
      </c>
      <c r="M1196" s="13">
        <f t="shared" si="94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91"/>
        <v>322.24</v>
      </c>
      <c r="S1196" s="8">
        <f t="shared" si="92"/>
        <v>56.414565826330531</v>
      </c>
      <c r="T1196" t="s">
        <v>8338</v>
      </c>
      <c r="U1196" t="s">
        <v>8339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tr">
        <f t="shared" si="90"/>
        <v>successful</v>
      </c>
      <c r="H1197" t="s">
        <v>8237</v>
      </c>
      <c r="I1197" t="s">
        <v>8249</v>
      </c>
      <c r="J1197">
        <v>1450602000</v>
      </c>
      <c r="K1197" s="13">
        <f t="shared" si="93"/>
        <v>42358.375</v>
      </c>
      <c r="L1197" s="15">
        <v>1445415653</v>
      </c>
      <c r="M1197" s="13">
        <f t="shared" si="94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91"/>
        <v>135</v>
      </c>
      <c r="S1197" s="8">
        <f t="shared" si="92"/>
        <v>79.411764705882348</v>
      </c>
      <c r="T1197" t="s">
        <v>8338</v>
      </c>
      <c r="U1197" t="s">
        <v>8339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tr">
        <f t="shared" si="90"/>
        <v>successful</v>
      </c>
      <c r="H1198" t="s">
        <v>8225</v>
      </c>
      <c r="I1198" t="s">
        <v>8247</v>
      </c>
      <c r="J1198">
        <v>1450467539</v>
      </c>
      <c r="K1198" s="13">
        <f t="shared" si="93"/>
        <v>42356.818738425922</v>
      </c>
      <c r="L1198" s="15">
        <v>1447875539</v>
      </c>
      <c r="M1198" s="13">
        <f t="shared" si="94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91"/>
        <v>269.91034482758624</v>
      </c>
      <c r="S1198" s="8">
        <f t="shared" si="92"/>
        <v>76.439453125</v>
      </c>
      <c r="T1198" t="s">
        <v>8338</v>
      </c>
      <c r="U1198" t="s">
        <v>8339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tr">
        <f t="shared" si="90"/>
        <v>successful</v>
      </c>
      <c r="H1199" t="s">
        <v>8224</v>
      </c>
      <c r="I1199" t="s">
        <v>8246</v>
      </c>
      <c r="J1199">
        <v>1465797540</v>
      </c>
      <c r="K1199" s="13">
        <f t="shared" si="93"/>
        <v>42534.249305555553</v>
      </c>
      <c r="L1199" s="15">
        <v>1463155034</v>
      </c>
      <c r="M1199" s="13">
        <f t="shared" si="94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91"/>
        <v>253.29333333333332</v>
      </c>
      <c r="S1199" s="8">
        <f t="shared" si="92"/>
        <v>121</v>
      </c>
      <c r="T1199" t="s">
        <v>8338</v>
      </c>
      <c r="U1199" t="s">
        <v>8339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tr">
        <f t="shared" si="90"/>
        <v>successful</v>
      </c>
      <c r="H1200" t="s">
        <v>8224</v>
      </c>
      <c r="I1200" t="s">
        <v>8246</v>
      </c>
      <c r="J1200">
        <v>1451530800</v>
      </c>
      <c r="K1200" s="13">
        <f t="shared" si="93"/>
        <v>42369.125</v>
      </c>
      <c r="L1200" s="15">
        <v>1448463086</v>
      </c>
      <c r="M1200" s="13">
        <f t="shared" si="94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91"/>
        <v>260.59999999999997</v>
      </c>
      <c r="S1200" s="8">
        <f t="shared" si="92"/>
        <v>54.616766467065865</v>
      </c>
      <c r="T1200" t="s">
        <v>8338</v>
      </c>
      <c r="U1200" t="s">
        <v>8339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tr">
        <f t="shared" si="90"/>
        <v>successful</v>
      </c>
      <c r="H1201" t="s">
        <v>8225</v>
      </c>
      <c r="I1201" t="s">
        <v>8247</v>
      </c>
      <c r="J1201">
        <v>1436380200</v>
      </c>
      <c r="K1201" s="13">
        <f t="shared" si="93"/>
        <v>42193.770833333328</v>
      </c>
      <c r="L1201" s="15">
        <v>1433615400</v>
      </c>
      <c r="M1201" s="13">
        <f t="shared" si="94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91"/>
        <v>101.31677953348381</v>
      </c>
      <c r="S1201" s="8">
        <f t="shared" si="92"/>
        <v>299.22222222222223</v>
      </c>
      <c r="T1201" t="s">
        <v>8338</v>
      </c>
      <c r="U1201" t="s">
        <v>8339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tr">
        <f t="shared" si="90"/>
        <v>successful</v>
      </c>
      <c r="H1202" t="s">
        <v>8224</v>
      </c>
      <c r="I1202" t="s">
        <v>8246</v>
      </c>
      <c r="J1202">
        <v>1429183656</v>
      </c>
      <c r="K1202" s="13">
        <f t="shared" si="93"/>
        <v>42110.477500000001</v>
      </c>
      <c r="L1202" s="15">
        <v>1427369256</v>
      </c>
      <c r="M1202" s="13">
        <f t="shared" si="94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91"/>
        <v>125.60416666666667</v>
      </c>
      <c r="S1202" s="8">
        <f t="shared" si="92"/>
        <v>58.533980582524272</v>
      </c>
      <c r="T1202" t="s">
        <v>8338</v>
      </c>
      <c r="U1202" t="s">
        <v>8339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tr">
        <f t="shared" si="90"/>
        <v>successful</v>
      </c>
      <c r="H1203" t="s">
        <v>8225</v>
      </c>
      <c r="I1203" t="s">
        <v>8247</v>
      </c>
      <c r="J1203">
        <v>1468593246</v>
      </c>
      <c r="K1203" s="13">
        <f t="shared" si="93"/>
        <v>42566.60701388889</v>
      </c>
      <c r="L1203" s="15">
        <v>1466001246</v>
      </c>
      <c r="M1203" s="13">
        <f t="shared" si="94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91"/>
        <v>102.43783333333334</v>
      </c>
      <c r="S1203" s="8">
        <f t="shared" si="92"/>
        <v>55.371801801801809</v>
      </c>
      <c r="T1203" t="s">
        <v>8338</v>
      </c>
      <c r="U1203" t="s">
        <v>8339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tr">
        <f t="shared" si="90"/>
        <v>successful</v>
      </c>
      <c r="H1204" t="s">
        <v>8226</v>
      </c>
      <c r="I1204" t="s">
        <v>8248</v>
      </c>
      <c r="J1204">
        <v>1435388154</v>
      </c>
      <c r="K1204" s="13">
        <f t="shared" si="93"/>
        <v>42182.288819444439</v>
      </c>
      <c r="L1204" s="15">
        <v>1432796154</v>
      </c>
      <c r="M1204" s="13">
        <f t="shared" si="94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91"/>
        <v>199.244</v>
      </c>
      <c r="S1204" s="8">
        <f t="shared" si="92"/>
        <v>183.80442804428046</v>
      </c>
      <c r="T1204" t="s">
        <v>8338</v>
      </c>
      <c r="U1204" t="s">
        <v>8339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tr">
        <f t="shared" si="90"/>
        <v>successful</v>
      </c>
      <c r="H1205" t="s">
        <v>8224</v>
      </c>
      <c r="I1205" t="s">
        <v>8246</v>
      </c>
      <c r="J1205">
        <v>1433083527</v>
      </c>
      <c r="K1205" s="13">
        <f t="shared" si="93"/>
        <v>42155.614895833336</v>
      </c>
      <c r="L1205" s="15">
        <v>1430491527</v>
      </c>
      <c r="M1205" s="13">
        <f t="shared" si="94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91"/>
        <v>102.45398773006136</v>
      </c>
      <c r="S1205" s="8">
        <f t="shared" si="92"/>
        <v>165.34653465346534</v>
      </c>
      <c r="T1205" t="s">
        <v>8338</v>
      </c>
      <c r="U1205" t="s">
        <v>8339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tr">
        <f t="shared" si="90"/>
        <v>successful</v>
      </c>
      <c r="H1206" t="s">
        <v>8224</v>
      </c>
      <c r="I1206" t="s">
        <v>8246</v>
      </c>
      <c r="J1206">
        <v>1449205200</v>
      </c>
      <c r="K1206" s="13">
        <f t="shared" si="93"/>
        <v>42342.208333333328</v>
      </c>
      <c r="L1206" s="15">
        <v>1445363833</v>
      </c>
      <c r="M1206" s="13">
        <f t="shared" si="94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91"/>
        <v>102.94615384615385</v>
      </c>
      <c r="S1206" s="8">
        <f t="shared" si="92"/>
        <v>234.78947368421052</v>
      </c>
      <c r="T1206" t="s">
        <v>8338</v>
      </c>
      <c r="U1206" t="s">
        <v>8339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tr">
        <f t="shared" si="90"/>
        <v>successful</v>
      </c>
      <c r="H1207" t="s">
        <v>8236</v>
      </c>
      <c r="I1207" t="s">
        <v>8249</v>
      </c>
      <c r="J1207">
        <v>1434197351</v>
      </c>
      <c r="K1207" s="13">
        <f t="shared" si="93"/>
        <v>42168.506377314814</v>
      </c>
      <c r="L1207" s="15">
        <v>1431605351</v>
      </c>
      <c r="M1207" s="13">
        <f t="shared" si="94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91"/>
        <v>100.86153846153847</v>
      </c>
      <c r="S1207" s="8">
        <f t="shared" si="92"/>
        <v>211.48387096774192</v>
      </c>
      <c r="T1207" t="s">
        <v>8338</v>
      </c>
      <c r="U1207" t="s">
        <v>8339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tr">
        <f t="shared" si="90"/>
        <v>successful</v>
      </c>
      <c r="H1208" t="s">
        <v>8239</v>
      </c>
      <c r="I1208" t="s">
        <v>8249</v>
      </c>
      <c r="J1208">
        <v>1489238940</v>
      </c>
      <c r="K1208" s="13">
        <f t="shared" si="93"/>
        <v>42805.561805555553</v>
      </c>
      <c r="L1208" s="15">
        <v>1486406253</v>
      </c>
      <c r="M1208" s="13">
        <f t="shared" si="94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91"/>
        <v>114.99999999999999</v>
      </c>
      <c r="S1208" s="8">
        <f t="shared" si="92"/>
        <v>32.34375</v>
      </c>
      <c r="T1208" t="s">
        <v>8338</v>
      </c>
      <c r="U1208" t="s">
        <v>8339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tr">
        <f t="shared" si="90"/>
        <v>successful</v>
      </c>
      <c r="H1209" t="s">
        <v>8237</v>
      </c>
      <c r="I1209" t="s">
        <v>8249</v>
      </c>
      <c r="J1209">
        <v>1459418400</v>
      </c>
      <c r="K1209" s="13">
        <f t="shared" si="93"/>
        <v>42460.416666666672</v>
      </c>
      <c r="L1209" s="15">
        <v>1456827573</v>
      </c>
      <c r="M1209" s="13">
        <f t="shared" si="94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91"/>
        <v>104.16766467065868</v>
      </c>
      <c r="S1209" s="8">
        <f t="shared" si="92"/>
        <v>123.37588652482269</v>
      </c>
      <c r="T1209" t="s">
        <v>8338</v>
      </c>
      <c r="U1209" t="s">
        <v>8339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tr">
        <f t="shared" si="90"/>
        <v>successful</v>
      </c>
      <c r="H1210" t="s">
        <v>8224</v>
      </c>
      <c r="I1210" t="s">
        <v>8246</v>
      </c>
      <c r="J1210">
        <v>1458835264</v>
      </c>
      <c r="K1210" s="13">
        <f t="shared" si="93"/>
        <v>42453.667407407411</v>
      </c>
      <c r="L1210" s="15">
        <v>1456246864</v>
      </c>
      <c r="M1210" s="13">
        <f t="shared" si="94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91"/>
        <v>155.29999999999998</v>
      </c>
      <c r="S1210" s="8">
        <f t="shared" si="92"/>
        <v>207.06666666666666</v>
      </c>
      <c r="T1210" t="s">
        <v>8338</v>
      </c>
      <c r="U1210" t="s">
        <v>8339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tr">
        <f t="shared" si="90"/>
        <v>successful</v>
      </c>
      <c r="H1211" t="s">
        <v>8224</v>
      </c>
      <c r="I1211" t="s">
        <v>8246</v>
      </c>
      <c r="J1211">
        <v>1488053905</v>
      </c>
      <c r="K1211" s="13">
        <f t="shared" si="93"/>
        <v>42791.846122685187</v>
      </c>
      <c r="L1211" s="15">
        <v>1485461905</v>
      </c>
      <c r="M1211" s="13">
        <f t="shared" si="94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91"/>
        <v>106</v>
      </c>
      <c r="S1211" s="8">
        <f t="shared" si="92"/>
        <v>138.2608695652174</v>
      </c>
      <c r="T1211" t="s">
        <v>8338</v>
      </c>
      <c r="U1211" t="s">
        <v>8339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tr">
        <f t="shared" si="90"/>
        <v>successful</v>
      </c>
      <c r="H1212" t="s">
        <v>8235</v>
      </c>
      <c r="I1212" t="s">
        <v>8255</v>
      </c>
      <c r="J1212">
        <v>1433106000</v>
      </c>
      <c r="K1212" s="13">
        <f t="shared" si="93"/>
        <v>42155.875</v>
      </c>
      <c r="L1212" s="15">
        <v>1431124572</v>
      </c>
      <c r="M1212" s="13">
        <f t="shared" si="94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91"/>
        <v>254.31499999999997</v>
      </c>
      <c r="S1212" s="8">
        <f t="shared" si="92"/>
        <v>493.81553398058253</v>
      </c>
      <c r="T1212" t="s">
        <v>8338</v>
      </c>
      <c r="U1212" t="s">
        <v>8339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tr">
        <f t="shared" si="90"/>
        <v>successful</v>
      </c>
      <c r="H1213" t="s">
        <v>8229</v>
      </c>
      <c r="I1213" t="s">
        <v>8251</v>
      </c>
      <c r="J1213">
        <v>1465505261</v>
      </c>
      <c r="K1213" s="13">
        <f t="shared" si="93"/>
        <v>42530.866446759261</v>
      </c>
      <c r="L1213" s="15">
        <v>1464209261</v>
      </c>
      <c r="M1213" s="13">
        <f t="shared" si="94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91"/>
        <v>101.1</v>
      </c>
      <c r="S1213" s="8">
        <f t="shared" si="92"/>
        <v>168.5</v>
      </c>
      <c r="T1213" t="s">
        <v>8338</v>
      </c>
      <c r="U1213" t="s">
        <v>8339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tr">
        <f t="shared" si="90"/>
        <v>successful</v>
      </c>
      <c r="H1214" t="s">
        <v>8224</v>
      </c>
      <c r="I1214" t="s">
        <v>8246</v>
      </c>
      <c r="J1214">
        <v>1448586000</v>
      </c>
      <c r="K1214" s="13">
        <f t="shared" si="93"/>
        <v>42335.041666666672</v>
      </c>
      <c r="L1214" s="15">
        <v>1447195695</v>
      </c>
      <c r="M1214" s="13">
        <f t="shared" si="94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91"/>
        <v>129.04</v>
      </c>
      <c r="S1214" s="8">
        <f t="shared" si="92"/>
        <v>38.867469879518069</v>
      </c>
      <c r="T1214" t="s">
        <v>8338</v>
      </c>
      <c r="U1214" t="s">
        <v>8339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tr">
        <f t="shared" si="90"/>
        <v>successful</v>
      </c>
      <c r="H1215" t="s">
        <v>8225</v>
      </c>
      <c r="I1215" t="s">
        <v>8247</v>
      </c>
      <c r="J1215">
        <v>1485886100</v>
      </c>
      <c r="K1215" s="13">
        <f t="shared" si="93"/>
        <v>42766.755787037036</v>
      </c>
      <c r="L1215" s="15">
        <v>1482862100</v>
      </c>
      <c r="M1215" s="13">
        <f t="shared" si="94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91"/>
        <v>102.23076923076924</v>
      </c>
      <c r="S1215" s="8">
        <f t="shared" si="92"/>
        <v>61.527777777777779</v>
      </c>
      <c r="T1215" t="s">
        <v>8338</v>
      </c>
      <c r="U1215" t="s">
        <v>8339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tr">
        <f t="shared" si="90"/>
        <v>successful</v>
      </c>
      <c r="H1216" t="s">
        <v>8224</v>
      </c>
      <c r="I1216" t="s">
        <v>8246</v>
      </c>
      <c r="J1216">
        <v>1433880605</v>
      </c>
      <c r="K1216" s="13">
        <f t="shared" si="93"/>
        <v>42164.840335648143</v>
      </c>
      <c r="L1216" s="15">
        <v>1428696605</v>
      </c>
      <c r="M1216" s="13">
        <f t="shared" si="94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91"/>
        <v>131.80000000000001</v>
      </c>
      <c r="S1216" s="8">
        <f t="shared" si="92"/>
        <v>105.44</v>
      </c>
      <c r="T1216" t="s">
        <v>8338</v>
      </c>
      <c r="U1216" t="s">
        <v>8339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tr">
        <f t="shared" si="90"/>
        <v>successful</v>
      </c>
      <c r="H1217" t="s">
        <v>8224</v>
      </c>
      <c r="I1217" t="s">
        <v>8246</v>
      </c>
      <c r="J1217">
        <v>1401487756</v>
      </c>
      <c r="K1217" s="13">
        <f t="shared" si="93"/>
        <v>41789.923101851848</v>
      </c>
      <c r="L1217" s="15">
        <v>1398895756</v>
      </c>
      <c r="M1217" s="13">
        <f t="shared" si="94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91"/>
        <v>786.0802000000001</v>
      </c>
      <c r="S1217" s="8">
        <f t="shared" si="92"/>
        <v>71.592003642987251</v>
      </c>
      <c r="T1217" t="s">
        <v>8338</v>
      </c>
      <c r="U1217" t="s">
        <v>8339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tr">
        <f t="shared" ref="G1218:G1281" si="95">F1218</f>
        <v>successful</v>
      </c>
      <c r="H1218" t="s">
        <v>8224</v>
      </c>
      <c r="I1218" t="s">
        <v>8246</v>
      </c>
      <c r="J1218">
        <v>1443826980</v>
      </c>
      <c r="K1218" s="13">
        <f t="shared" si="93"/>
        <v>42279.960416666669</v>
      </c>
      <c r="L1218" s="15">
        <v>1441032457</v>
      </c>
      <c r="M1218" s="13">
        <f t="shared" si="94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96">(E1218/D1218)*100</f>
        <v>145.70000000000002</v>
      </c>
      <c r="S1218" s="8">
        <f t="shared" ref="S1218:S1281" si="97">E1218/O1218</f>
        <v>91.882882882882882</v>
      </c>
      <c r="T1218" t="s">
        <v>8338</v>
      </c>
      <c r="U1218" t="s">
        <v>8339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tr">
        <f t="shared" si="95"/>
        <v>successful</v>
      </c>
      <c r="H1219" t="s">
        <v>8224</v>
      </c>
      <c r="I1219" t="s">
        <v>8246</v>
      </c>
      <c r="J1219">
        <v>1468524340</v>
      </c>
      <c r="K1219" s="13">
        <f t="shared" ref="K1219:K1282" si="98">(((J1219/60)/60)/24)+DATE(1970,1,1)</f>
        <v>42565.809490740736</v>
      </c>
      <c r="L1219" s="15">
        <v>1465932340</v>
      </c>
      <c r="M1219" s="13">
        <f t="shared" ref="M1219:M1282" si="99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96"/>
        <v>102.60000000000001</v>
      </c>
      <c r="S1219" s="8">
        <f t="shared" si="97"/>
        <v>148.57377049180329</v>
      </c>
      <c r="T1219" t="s">
        <v>8338</v>
      </c>
      <c r="U1219" t="s">
        <v>8339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tr">
        <f t="shared" si="95"/>
        <v>successful</v>
      </c>
      <c r="H1220" t="s">
        <v>8224</v>
      </c>
      <c r="I1220" t="s">
        <v>8246</v>
      </c>
      <c r="J1220">
        <v>1446346800</v>
      </c>
      <c r="K1220" s="13">
        <f t="shared" si="98"/>
        <v>42309.125</v>
      </c>
      <c r="L1220" s="15">
        <v>1443714800</v>
      </c>
      <c r="M1220" s="13">
        <f t="shared" si="99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96"/>
        <v>172.27777777777777</v>
      </c>
      <c r="S1220" s="8">
        <f t="shared" si="97"/>
        <v>174.2134831460674</v>
      </c>
      <c r="T1220" t="s">
        <v>8338</v>
      </c>
      <c r="U1220" t="s">
        <v>8339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tr">
        <f t="shared" si="95"/>
        <v>successful</v>
      </c>
      <c r="H1221" t="s">
        <v>8224</v>
      </c>
      <c r="I1221" t="s">
        <v>8246</v>
      </c>
      <c r="J1221">
        <v>1476961513</v>
      </c>
      <c r="K1221" s="13">
        <f t="shared" si="98"/>
        <v>42663.461956018517</v>
      </c>
      <c r="L1221" s="15">
        <v>1474369513</v>
      </c>
      <c r="M1221" s="13">
        <f t="shared" si="99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96"/>
        <v>159.16819571865443</v>
      </c>
      <c r="S1221" s="8">
        <f t="shared" si="97"/>
        <v>102.86166007905139</v>
      </c>
      <c r="T1221" t="s">
        <v>8338</v>
      </c>
      <c r="U1221" t="s">
        <v>8339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tr">
        <f t="shared" si="95"/>
        <v>successful</v>
      </c>
      <c r="H1222" t="s">
        <v>8236</v>
      </c>
      <c r="I1222" t="s">
        <v>8249</v>
      </c>
      <c r="J1222">
        <v>1440515112</v>
      </c>
      <c r="K1222" s="13">
        <f t="shared" si="98"/>
        <v>42241.628611111111</v>
      </c>
      <c r="L1222" s="15">
        <v>1437923112</v>
      </c>
      <c r="M1222" s="13">
        <f t="shared" si="99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96"/>
        <v>103.76666666666668</v>
      </c>
      <c r="S1222" s="8">
        <f t="shared" si="97"/>
        <v>111.17857142857143</v>
      </c>
      <c r="T1222" t="s">
        <v>8338</v>
      </c>
      <c r="U1222" t="s">
        <v>8339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tr">
        <f t="shared" si="95"/>
        <v>successful</v>
      </c>
      <c r="H1223" t="s">
        <v>8225</v>
      </c>
      <c r="I1223" t="s">
        <v>8247</v>
      </c>
      <c r="J1223">
        <v>1480809600</v>
      </c>
      <c r="K1223" s="13">
        <f t="shared" si="98"/>
        <v>42708</v>
      </c>
      <c r="L1223" s="15">
        <v>1478431488</v>
      </c>
      <c r="M1223" s="13">
        <f t="shared" si="99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96"/>
        <v>111.40954545454547</v>
      </c>
      <c r="S1223" s="8">
        <f t="shared" si="97"/>
        <v>23.796213592233013</v>
      </c>
      <c r="T1223" t="s">
        <v>8338</v>
      </c>
      <c r="U1223" t="s">
        <v>8339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tr">
        <f t="shared" si="95"/>
        <v>successful</v>
      </c>
      <c r="H1224" t="s">
        <v>8229</v>
      </c>
      <c r="I1224" t="s">
        <v>8251</v>
      </c>
      <c r="J1224">
        <v>1459483200</v>
      </c>
      <c r="K1224" s="13">
        <f t="shared" si="98"/>
        <v>42461.166666666672</v>
      </c>
      <c r="L1224" s="15">
        <v>1456852647</v>
      </c>
      <c r="M1224" s="13">
        <f t="shared" si="99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96"/>
        <v>280.375</v>
      </c>
      <c r="S1224" s="8">
        <f t="shared" si="97"/>
        <v>81.268115942028984</v>
      </c>
      <c r="T1224" t="s">
        <v>8338</v>
      </c>
      <c r="U1224" t="s">
        <v>8339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tr">
        <f t="shared" si="95"/>
        <v>successful</v>
      </c>
      <c r="H1225" t="s">
        <v>8224</v>
      </c>
      <c r="I1225" t="s">
        <v>8246</v>
      </c>
      <c r="J1225">
        <v>1478754909</v>
      </c>
      <c r="K1225" s="13">
        <f t="shared" si="98"/>
        <v>42684.218854166669</v>
      </c>
      <c r="L1225" s="15">
        <v>1476159309</v>
      </c>
      <c r="M1225" s="13">
        <f t="shared" si="99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96"/>
        <v>112.10606060606061</v>
      </c>
      <c r="S1225" s="8">
        <f t="shared" si="97"/>
        <v>116.21465968586388</v>
      </c>
      <c r="T1225" t="s">
        <v>8338</v>
      </c>
      <c r="U1225" t="s">
        <v>8339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tr">
        <f t="shared" si="95"/>
        <v>canceled</v>
      </c>
      <c r="H1226" t="s">
        <v>8224</v>
      </c>
      <c r="I1226" t="s">
        <v>8246</v>
      </c>
      <c r="J1226">
        <v>1402060302</v>
      </c>
      <c r="K1226" s="13">
        <f t="shared" si="98"/>
        <v>41796.549791666665</v>
      </c>
      <c r="L1226" s="15">
        <v>1396876302</v>
      </c>
      <c r="M1226" s="13">
        <f t="shared" si="99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96"/>
        <v>7.0666666666666673</v>
      </c>
      <c r="S1226" s="8">
        <f t="shared" si="97"/>
        <v>58.888888888888886</v>
      </c>
      <c r="T1226" t="s">
        <v>8325</v>
      </c>
      <c r="U1226" t="s">
        <v>8340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tr">
        <f t="shared" si="95"/>
        <v>canceled</v>
      </c>
      <c r="H1227" t="s">
        <v>8224</v>
      </c>
      <c r="I1227" t="s">
        <v>8246</v>
      </c>
      <c r="J1227">
        <v>1382478278</v>
      </c>
      <c r="K1227" s="13">
        <f t="shared" si="98"/>
        <v>41569.905995370369</v>
      </c>
      <c r="L1227" s="15">
        <v>1377294278</v>
      </c>
      <c r="M1227" s="13">
        <f t="shared" si="99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96"/>
        <v>4.3999999999999995</v>
      </c>
      <c r="S1227" s="8">
        <f t="shared" si="97"/>
        <v>44</v>
      </c>
      <c r="T1227" t="s">
        <v>8325</v>
      </c>
      <c r="U1227" t="s">
        <v>8340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tr">
        <f t="shared" si="95"/>
        <v>canceled</v>
      </c>
      <c r="H1228" t="s">
        <v>8224</v>
      </c>
      <c r="I1228" t="s">
        <v>8246</v>
      </c>
      <c r="J1228">
        <v>1398042000</v>
      </c>
      <c r="K1228" s="13">
        <f t="shared" si="98"/>
        <v>41750.041666666664</v>
      </c>
      <c r="L1228" s="15">
        <v>1395089981</v>
      </c>
      <c r="M1228" s="13">
        <f t="shared" si="99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96"/>
        <v>3.8739999999999997</v>
      </c>
      <c r="S1228" s="8">
        <f t="shared" si="97"/>
        <v>48.424999999999997</v>
      </c>
      <c r="T1228" t="s">
        <v>8325</v>
      </c>
      <c r="U1228" t="s">
        <v>8340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tr">
        <f t="shared" si="95"/>
        <v>canceled</v>
      </c>
      <c r="H1229" t="s">
        <v>8224</v>
      </c>
      <c r="I1229" t="s">
        <v>8246</v>
      </c>
      <c r="J1229">
        <v>1407394800</v>
      </c>
      <c r="K1229" s="13">
        <f t="shared" si="98"/>
        <v>41858.291666666664</v>
      </c>
      <c r="L1229" s="15">
        <v>1404770616</v>
      </c>
      <c r="M1229" s="13">
        <f t="shared" si="99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96"/>
        <v>0</v>
      </c>
      <c r="S1229" s="8" t="e">
        <f t="shared" si="97"/>
        <v>#DIV/0!</v>
      </c>
      <c r="T1229" t="s">
        <v>8325</v>
      </c>
      <c r="U1229" t="s">
        <v>8340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tr">
        <f t="shared" si="95"/>
        <v>canceled</v>
      </c>
      <c r="H1230" t="s">
        <v>8224</v>
      </c>
      <c r="I1230" t="s">
        <v>8246</v>
      </c>
      <c r="J1230">
        <v>1317231008</v>
      </c>
      <c r="K1230" s="13">
        <f t="shared" si="98"/>
        <v>40814.729259259257</v>
      </c>
      <c r="L1230" s="15">
        <v>1312047008</v>
      </c>
      <c r="M1230" s="13">
        <f t="shared" si="99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96"/>
        <v>29.299999999999997</v>
      </c>
      <c r="S1230" s="8">
        <f t="shared" si="97"/>
        <v>61.041666666666664</v>
      </c>
      <c r="T1230" t="s">
        <v>8325</v>
      </c>
      <c r="U1230" t="s">
        <v>8340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tr">
        <f t="shared" si="95"/>
        <v>canceled</v>
      </c>
      <c r="H1231" t="s">
        <v>8224</v>
      </c>
      <c r="I1231" t="s">
        <v>8246</v>
      </c>
      <c r="J1231">
        <v>1334592000</v>
      </c>
      <c r="K1231" s="13">
        <f t="shared" si="98"/>
        <v>41015.666666666664</v>
      </c>
      <c r="L1231" s="15">
        <v>1331982127</v>
      </c>
      <c r="M1231" s="13">
        <f t="shared" si="99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96"/>
        <v>0.90909090909090906</v>
      </c>
      <c r="S1231" s="8">
        <f t="shared" si="97"/>
        <v>25</v>
      </c>
      <c r="T1231" t="s">
        <v>8325</v>
      </c>
      <c r="U1231" t="s">
        <v>8340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tr">
        <f t="shared" si="95"/>
        <v>canceled</v>
      </c>
      <c r="H1232" t="s">
        <v>8224</v>
      </c>
      <c r="I1232" t="s">
        <v>8246</v>
      </c>
      <c r="J1232">
        <v>1298589630</v>
      </c>
      <c r="K1232" s="13">
        <f t="shared" si="98"/>
        <v>40598.972569444442</v>
      </c>
      <c r="L1232" s="15">
        <v>1295997630</v>
      </c>
      <c r="M1232" s="13">
        <f t="shared" si="99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96"/>
        <v>0</v>
      </c>
      <c r="S1232" s="8" t="e">
        <f t="shared" si="97"/>
        <v>#DIV/0!</v>
      </c>
      <c r="T1232" t="s">
        <v>8325</v>
      </c>
      <c r="U1232" t="s">
        <v>8340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tr">
        <f t="shared" si="95"/>
        <v>canceled</v>
      </c>
      <c r="H1233" t="s">
        <v>8224</v>
      </c>
      <c r="I1233" t="s">
        <v>8246</v>
      </c>
      <c r="J1233">
        <v>1440723600</v>
      </c>
      <c r="K1233" s="13">
        <f t="shared" si="98"/>
        <v>42244.041666666672</v>
      </c>
      <c r="L1233" s="15">
        <v>1436394968</v>
      </c>
      <c r="M1233" s="13">
        <f t="shared" si="99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96"/>
        <v>0</v>
      </c>
      <c r="S1233" s="8" t="e">
        <f t="shared" si="97"/>
        <v>#DIV/0!</v>
      </c>
      <c r="T1233" t="s">
        <v>8325</v>
      </c>
      <c r="U1233" t="s">
        <v>8340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tr">
        <f t="shared" si="95"/>
        <v>canceled</v>
      </c>
      <c r="H1234" t="s">
        <v>8224</v>
      </c>
      <c r="I1234" t="s">
        <v>8246</v>
      </c>
      <c r="J1234">
        <v>1381090870</v>
      </c>
      <c r="K1234" s="13">
        <f t="shared" si="98"/>
        <v>41553.848032407412</v>
      </c>
      <c r="L1234" s="15">
        <v>1377030070</v>
      </c>
      <c r="M1234" s="13">
        <f t="shared" si="99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96"/>
        <v>0.8</v>
      </c>
      <c r="S1234" s="8">
        <f t="shared" si="97"/>
        <v>40</v>
      </c>
      <c r="T1234" t="s">
        <v>8325</v>
      </c>
      <c r="U1234" t="s">
        <v>8340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tr">
        <f t="shared" si="95"/>
        <v>canceled</v>
      </c>
      <c r="H1235" t="s">
        <v>8224</v>
      </c>
      <c r="I1235" t="s">
        <v>8246</v>
      </c>
      <c r="J1235">
        <v>1329864374</v>
      </c>
      <c r="K1235" s="13">
        <f t="shared" si="98"/>
        <v>40960.948773148149</v>
      </c>
      <c r="L1235" s="15">
        <v>1328049974</v>
      </c>
      <c r="M1235" s="13">
        <f t="shared" si="99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96"/>
        <v>11.600000000000001</v>
      </c>
      <c r="S1235" s="8">
        <f t="shared" si="97"/>
        <v>19.333333333333332</v>
      </c>
      <c r="T1235" t="s">
        <v>8325</v>
      </c>
      <c r="U1235" t="s">
        <v>8340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tr">
        <f t="shared" si="95"/>
        <v>canceled</v>
      </c>
      <c r="H1236" t="s">
        <v>8225</v>
      </c>
      <c r="I1236" t="s">
        <v>8247</v>
      </c>
      <c r="J1236">
        <v>1422903342</v>
      </c>
      <c r="K1236" s="13">
        <f t="shared" si="98"/>
        <v>42037.788680555561</v>
      </c>
      <c r="L1236" s="15">
        <v>1420311342</v>
      </c>
      <c r="M1236" s="13">
        <f t="shared" si="99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96"/>
        <v>0</v>
      </c>
      <c r="S1236" s="8" t="e">
        <f t="shared" si="97"/>
        <v>#DIV/0!</v>
      </c>
      <c r="T1236" t="s">
        <v>8325</v>
      </c>
      <c r="U1236" t="s">
        <v>8340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tr">
        <f t="shared" si="95"/>
        <v>canceled</v>
      </c>
      <c r="H1237" t="s">
        <v>8224</v>
      </c>
      <c r="I1237" t="s">
        <v>8246</v>
      </c>
      <c r="J1237">
        <v>1387077299</v>
      </c>
      <c r="K1237" s="13">
        <f t="shared" si="98"/>
        <v>41623.135405092595</v>
      </c>
      <c r="L1237" s="15">
        <v>1383621299</v>
      </c>
      <c r="M1237" s="13">
        <f t="shared" si="99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96"/>
        <v>2.7873639500929119</v>
      </c>
      <c r="S1237" s="8">
        <f t="shared" si="97"/>
        <v>35</v>
      </c>
      <c r="T1237" t="s">
        <v>8325</v>
      </c>
      <c r="U1237" t="s">
        <v>8340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tr">
        <f t="shared" si="95"/>
        <v>canceled</v>
      </c>
      <c r="H1238" t="s">
        <v>8224</v>
      </c>
      <c r="I1238" t="s">
        <v>8246</v>
      </c>
      <c r="J1238">
        <v>1343491200</v>
      </c>
      <c r="K1238" s="13">
        <f t="shared" si="98"/>
        <v>41118.666666666664</v>
      </c>
      <c r="L1238" s="15">
        <v>1342801164</v>
      </c>
      <c r="M1238" s="13">
        <f t="shared" si="99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96"/>
        <v>0</v>
      </c>
      <c r="S1238" s="8" t="e">
        <f t="shared" si="97"/>
        <v>#DIV/0!</v>
      </c>
      <c r="T1238" t="s">
        <v>8325</v>
      </c>
      <c r="U1238" t="s">
        <v>8340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tr">
        <f t="shared" si="95"/>
        <v>canceled</v>
      </c>
      <c r="H1239" t="s">
        <v>8224</v>
      </c>
      <c r="I1239" t="s">
        <v>8246</v>
      </c>
      <c r="J1239">
        <v>1345790865</v>
      </c>
      <c r="K1239" s="13">
        <f t="shared" si="98"/>
        <v>41145.283159722225</v>
      </c>
      <c r="L1239" s="15">
        <v>1344062865</v>
      </c>
      <c r="M1239" s="13">
        <f t="shared" si="99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96"/>
        <v>0</v>
      </c>
      <c r="S1239" s="8" t="e">
        <f t="shared" si="97"/>
        <v>#DIV/0!</v>
      </c>
      <c r="T1239" t="s">
        <v>8325</v>
      </c>
      <c r="U1239" t="s">
        <v>8340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tr">
        <f t="shared" si="95"/>
        <v>canceled</v>
      </c>
      <c r="H1240" t="s">
        <v>8224</v>
      </c>
      <c r="I1240" t="s">
        <v>8246</v>
      </c>
      <c r="J1240">
        <v>1312641536</v>
      </c>
      <c r="K1240" s="13">
        <f t="shared" si="98"/>
        <v>40761.61037037037</v>
      </c>
      <c r="L1240" s="15">
        <v>1310049536</v>
      </c>
      <c r="M1240" s="13">
        <f t="shared" si="99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96"/>
        <v>17.8</v>
      </c>
      <c r="S1240" s="8">
        <f t="shared" si="97"/>
        <v>59.333333333333336</v>
      </c>
      <c r="T1240" t="s">
        <v>8325</v>
      </c>
      <c r="U1240" t="s">
        <v>8340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tr">
        <f t="shared" si="95"/>
        <v>canceled</v>
      </c>
      <c r="H1241" t="s">
        <v>8224</v>
      </c>
      <c r="I1241" t="s">
        <v>8246</v>
      </c>
      <c r="J1241">
        <v>1325804767</v>
      </c>
      <c r="K1241" s="13">
        <f t="shared" si="98"/>
        <v>40913.962581018517</v>
      </c>
      <c r="L1241" s="15">
        <v>1323212767</v>
      </c>
      <c r="M1241" s="13">
        <f t="shared" si="99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96"/>
        <v>0</v>
      </c>
      <c r="S1241" s="8" t="e">
        <f t="shared" si="97"/>
        <v>#DIV/0!</v>
      </c>
      <c r="T1241" t="s">
        <v>8325</v>
      </c>
      <c r="U1241" t="s">
        <v>8340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tr">
        <f t="shared" si="95"/>
        <v>canceled</v>
      </c>
      <c r="H1242" t="s">
        <v>8224</v>
      </c>
      <c r="I1242" t="s">
        <v>8246</v>
      </c>
      <c r="J1242">
        <v>1373665860</v>
      </c>
      <c r="K1242" s="13">
        <f t="shared" si="98"/>
        <v>41467.910416666666</v>
      </c>
      <c r="L1242" s="15">
        <v>1368579457</v>
      </c>
      <c r="M1242" s="13">
        <f t="shared" si="99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96"/>
        <v>3.0124999999999997</v>
      </c>
      <c r="S1242" s="8">
        <f t="shared" si="97"/>
        <v>30.125</v>
      </c>
      <c r="T1242" t="s">
        <v>8325</v>
      </c>
      <c r="U1242" t="s">
        <v>8340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tr">
        <f t="shared" si="95"/>
        <v>canceled</v>
      </c>
      <c r="H1243" t="s">
        <v>8224</v>
      </c>
      <c r="I1243" t="s">
        <v>8246</v>
      </c>
      <c r="J1243">
        <v>1414994340</v>
      </c>
      <c r="K1243" s="13">
        <f t="shared" si="98"/>
        <v>41946.249305555553</v>
      </c>
      <c r="L1243" s="15">
        <v>1413057980</v>
      </c>
      <c r="M1243" s="13">
        <f t="shared" si="99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96"/>
        <v>50.739999999999995</v>
      </c>
      <c r="S1243" s="8">
        <f t="shared" si="97"/>
        <v>74.617647058823536</v>
      </c>
      <c r="T1243" t="s">
        <v>8325</v>
      </c>
      <c r="U1243" t="s">
        <v>8340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tr">
        <f t="shared" si="95"/>
        <v>canceled</v>
      </c>
      <c r="H1244" t="s">
        <v>8224</v>
      </c>
      <c r="I1244" t="s">
        <v>8246</v>
      </c>
      <c r="J1244">
        <v>1315747080</v>
      </c>
      <c r="K1244" s="13">
        <f t="shared" si="98"/>
        <v>40797.554166666669</v>
      </c>
      <c r="L1244" s="15">
        <v>1314417502</v>
      </c>
      <c r="M1244" s="13">
        <f t="shared" si="99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96"/>
        <v>0.54884742041712409</v>
      </c>
      <c r="S1244" s="8">
        <f t="shared" si="97"/>
        <v>5</v>
      </c>
      <c r="T1244" t="s">
        <v>8325</v>
      </c>
      <c r="U1244" t="s">
        <v>8340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tr">
        <f t="shared" si="95"/>
        <v>canceled</v>
      </c>
      <c r="H1245" t="s">
        <v>8224</v>
      </c>
      <c r="I1245" t="s">
        <v>8246</v>
      </c>
      <c r="J1245">
        <v>1310158800</v>
      </c>
      <c r="K1245" s="13">
        <f t="shared" si="98"/>
        <v>40732.875</v>
      </c>
      <c r="L1245" s="15">
        <v>1304888771</v>
      </c>
      <c r="M1245" s="13">
        <f t="shared" si="99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96"/>
        <v>14.091666666666667</v>
      </c>
      <c r="S1245" s="8">
        <f t="shared" si="97"/>
        <v>44.5</v>
      </c>
      <c r="T1245" t="s">
        <v>8325</v>
      </c>
      <c r="U1245" t="s">
        <v>8340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tr">
        <f t="shared" si="95"/>
        <v>successful</v>
      </c>
      <c r="H1246" t="s">
        <v>8224</v>
      </c>
      <c r="I1246" t="s">
        <v>8246</v>
      </c>
      <c r="J1246">
        <v>1366664400</v>
      </c>
      <c r="K1246" s="13">
        <f t="shared" si="98"/>
        <v>41386.875</v>
      </c>
      <c r="L1246" s="15">
        <v>1363981723</v>
      </c>
      <c r="M1246" s="13">
        <f t="shared" si="99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96"/>
        <v>103.8</v>
      </c>
      <c r="S1246" s="8">
        <f t="shared" si="97"/>
        <v>46.133333333333333</v>
      </c>
      <c r="T1246" t="s">
        <v>8325</v>
      </c>
      <c r="U1246" t="s">
        <v>8326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tr">
        <f t="shared" si="95"/>
        <v>successful</v>
      </c>
      <c r="H1247" t="s">
        <v>8224</v>
      </c>
      <c r="I1247" t="s">
        <v>8246</v>
      </c>
      <c r="J1247">
        <v>1402755834</v>
      </c>
      <c r="K1247" s="13">
        <f t="shared" si="98"/>
        <v>41804.599930555552</v>
      </c>
      <c r="L1247" s="15">
        <v>1400163834</v>
      </c>
      <c r="M1247" s="13">
        <f t="shared" si="99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96"/>
        <v>120.24999999999999</v>
      </c>
      <c r="S1247" s="8">
        <f t="shared" si="97"/>
        <v>141.47058823529412</v>
      </c>
      <c r="T1247" t="s">
        <v>8325</v>
      </c>
      <c r="U1247" t="s">
        <v>8326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tr">
        <f t="shared" si="95"/>
        <v>successful</v>
      </c>
      <c r="H1248" t="s">
        <v>8224</v>
      </c>
      <c r="I1248" t="s">
        <v>8246</v>
      </c>
      <c r="J1248">
        <v>1323136949</v>
      </c>
      <c r="K1248" s="13">
        <f t="shared" si="98"/>
        <v>40883.085057870368</v>
      </c>
      <c r="L1248" s="15">
        <v>1319245349</v>
      </c>
      <c r="M1248" s="13">
        <f t="shared" si="99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96"/>
        <v>117</v>
      </c>
      <c r="S1248" s="8">
        <f t="shared" si="97"/>
        <v>75.483870967741936</v>
      </c>
      <c r="T1248" t="s">
        <v>8325</v>
      </c>
      <c r="U1248" t="s">
        <v>8326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tr">
        <f t="shared" si="95"/>
        <v>successful</v>
      </c>
      <c r="H1249" t="s">
        <v>8224</v>
      </c>
      <c r="I1249" t="s">
        <v>8246</v>
      </c>
      <c r="J1249">
        <v>1367823655</v>
      </c>
      <c r="K1249" s="13">
        <f t="shared" si="98"/>
        <v>41400.292303240742</v>
      </c>
      <c r="L1249" s="15">
        <v>1365231655</v>
      </c>
      <c r="M1249" s="13">
        <f t="shared" si="99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96"/>
        <v>122.14285714285715</v>
      </c>
      <c r="S1249" s="8">
        <f t="shared" si="97"/>
        <v>85.5</v>
      </c>
      <c r="T1249" t="s">
        <v>8325</v>
      </c>
      <c r="U1249" t="s">
        <v>8326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tr">
        <f t="shared" si="95"/>
        <v>successful</v>
      </c>
      <c r="H1250" t="s">
        <v>8224</v>
      </c>
      <c r="I1250" t="s">
        <v>8246</v>
      </c>
      <c r="J1250">
        <v>1402642740</v>
      </c>
      <c r="K1250" s="13">
        <f t="shared" si="98"/>
        <v>41803.290972222225</v>
      </c>
      <c r="L1250" s="15">
        <v>1399563953</v>
      </c>
      <c r="M1250" s="13">
        <f t="shared" si="99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96"/>
        <v>151.63999999999999</v>
      </c>
      <c r="S1250" s="8">
        <f t="shared" si="97"/>
        <v>64.254237288135599</v>
      </c>
      <c r="T1250" t="s">
        <v>8325</v>
      </c>
      <c r="U1250" t="s">
        <v>8326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tr">
        <f t="shared" si="95"/>
        <v>successful</v>
      </c>
      <c r="H1251" t="s">
        <v>8224</v>
      </c>
      <c r="I1251" t="s">
        <v>8246</v>
      </c>
      <c r="J1251">
        <v>1341683211</v>
      </c>
      <c r="K1251" s="13">
        <f t="shared" si="98"/>
        <v>41097.74086805556</v>
      </c>
      <c r="L1251" s="15">
        <v>1339091211</v>
      </c>
      <c r="M1251" s="13">
        <f t="shared" si="99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96"/>
        <v>104.44</v>
      </c>
      <c r="S1251" s="8">
        <f t="shared" si="97"/>
        <v>64.46913580246914</v>
      </c>
      <c r="T1251" t="s">
        <v>8325</v>
      </c>
      <c r="U1251" t="s">
        <v>8326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tr">
        <f t="shared" si="95"/>
        <v>successful</v>
      </c>
      <c r="H1252" t="s">
        <v>8224</v>
      </c>
      <c r="I1252" t="s">
        <v>8246</v>
      </c>
      <c r="J1252">
        <v>1410017131</v>
      </c>
      <c r="K1252" s="13">
        <f t="shared" si="98"/>
        <v>41888.64271990741</v>
      </c>
      <c r="L1252" s="15">
        <v>1406129131</v>
      </c>
      <c r="M1252" s="13">
        <f t="shared" si="99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96"/>
        <v>200.15333333333331</v>
      </c>
      <c r="S1252" s="8">
        <f t="shared" si="97"/>
        <v>118.2007874015748</v>
      </c>
      <c r="T1252" t="s">
        <v>8325</v>
      </c>
      <c r="U1252" t="s">
        <v>8326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tr">
        <f t="shared" si="95"/>
        <v>successful</v>
      </c>
      <c r="H1253" t="s">
        <v>8224</v>
      </c>
      <c r="I1253" t="s">
        <v>8246</v>
      </c>
      <c r="J1253">
        <v>1316979167</v>
      </c>
      <c r="K1253" s="13">
        <f t="shared" si="98"/>
        <v>40811.814432870371</v>
      </c>
      <c r="L1253" s="15">
        <v>1311795167</v>
      </c>
      <c r="M1253" s="13">
        <f t="shared" si="99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96"/>
        <v>101.8</v>
      </c>
      <c r="S1253" s="8">
        <f t="shared" si="97"/>
        <v>82.540540540540547</v>
      </c>
      <c r="T1253" t="s">
        <v>8325</v>
      </c>
      <c r="U1253" t="s">
        <v>8326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tr">
        <f t="shared" si="95"/>
        <v>successful</v>
      </c>
      <c r="H1254" t="s">
        <v>8224</v>
      </c>
      <c r="I1254" t="s">
        <v>8246</v>
      </c>
      <c r="J1254">
        <v>1382658169</v>
      </c>
      <c r="K1254" s="13">
        <f t="shared" si="98"/>
        <v>41571.988067129627</v>
      </c>
      <c r="L1254" s="15">
        <v>1380238969</v>
      </c>
      <c r="M1254" s="13">
        <f t="shared" si="99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96"/>
        <v>137.65714285714284</v>
      </c>
      <c r="S1254" s="8">
        <f t="shared" si="97"/>
        <v>34.170212765957444</v>
      </c>
      <c r="T1254" t="s">
        <v>8325</v>
      </c>
      <c r="U1254" t="s">
        <v>8326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tr">
        <f t="shared" si="95"/>
        <v>successful</v>
      </c>
      <c r="H1255" t="s">
        <v>8224</v>
      </c>
      <c r="I1255" t="s">
        <v>8246</v>
      </c>
      <c r="J1255">
        <v>1409770107</v>
      </c>
      <c r="K1255" s="13">
        <f t="shared" si="98"/>
        <v>41885.783645833333</v>
      </c>
      <c r="L1255" s="15">
        <v>1407178107</v>
      </c>
      <c r="M1255" s="13">
        <f t="shared" si="99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96"/>
        <v>303833.2</v>
      </c>
      <c r="S1255" s="8">
        <f t="shared" si="97"/>
        <v>42.73322081575246</v>
      </c>
      <c r="T1255" t="s">
        <v>8325</v>
      </c>
      <c r="U1255" t="s">
        <v>8326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tr">
        <f t="shared" si="95"/>
        <v>successful</v>
      </c>
      <c r="H1256" t="s">
        <v>8224</v>
      </c>
      <c r="I1256" t="s">
        <v>8246</v>
      </c>
      <c r="J1256">
        <v>1293857940</v>
      </c>
      <c r="K1256" s="13">
        <f t="shared" si="98"/>
        <v>40544.207638888889</v>
      </c>
      <c r="L1256" s="15">
        <v>1288968886</v>
      </c>
      <c r="M1256" s="13">
        <f t="shared" si="99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96"/>
        <v>198.85074626865671</v>
      </c>
      <c r="S1256" s="8">
        <f t="shared" si="97"/>
        <v>94.489361702127653</v>
      </c>
      <c r="T1256" t="s">
        <v>8325</v>
      </c>
      <c r="U1256" t="s">
        <v>8326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tr">
        <f t="shared" si="95"/>
        <v>successful</v>
      </c>
      <c r="H1257" t="s">
        <v>8224</v>
      </c>
      <c r="I1257" t="s">
        <v>8246</v>
      </c>
      <c r="J1257">
        <v>1385932652</v>
      </c>
      <c r="K1257" s="13">
        <f t="shared" si="98"/>
        <v>41609.887175925927</v>
      </c>
      <c r="L1257" s="15">
        <v>1383337052</v>
      </c>
      <c r="M1257" s="13">
        <f t="shared" si="99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96"/>
        <v>202.36666666666667</v>
      </c>
      <c r="S1257" s="8">
        <f t="shared" si="97"/>
        <v>55.697247706422019</v>
      </c>
      <c r="T1257" t="s">
        <v>8325</v>
      </c>
      <c r="U1257" t="s">
        <v>8326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tr">
        <f t="shared" si="95"/>
        <v>successful</v>
      </c>
      <c r="H1258" t="s">
        <v>8224</v>
      </c>
      <c r="I1258" t="s">
        <v>8246</v>
      </c>
      <c r="J1258">
        <v>1329084231</v>
      </c>
      <c r="K1258" s="13">
        <f t="shared" si="98"/>
        <v>40951.919340277782</v>
      </c>
      <c r="L1258" s="15">
        <v>1326492231</v>
      </c>
      <c r="M1258" s="13">
        <f t="shared" si="99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96"/>
        <v>117.96376666666666</v>
      </c>
      <c r="S1258" s="8">
        <f t="shared" si="97"/>
        <v>98.030831024930734</v>
      </c>
      <c r="T1258" t="s">
        <v>8325</v>
      </c>
      <c r="U1258" t="s">
        <v>8326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tr">
        <f t="shared" si="95"/>
        <v>successful</v>
      </c>
      <c r="H1259" t="s">
        <v>8224</v>
      </c>
      <c r="I1259" t="s">
        <v>8246</v>
      </c>
      <c r="J1259">
        <v>1301792590</v>
      </c>
      <c r="K1259" s="13">
        <f t="shared" si="98"/>
        <v>40636.043865740743</v>
      </c>
      <c r="L1259" s="15">
        <v>1297562590</v>
      </c>
      <c r="M1259" s="13">
        <f t="shared" si="99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96"/>
        <v>294.72727272727275</v>
      </c>
      <c r="S1259" s="8">
        <f t="shared" si="97"/>
        <v>92.102272727272734</v>
      </c>
      <c r="T1259" t="s">
        <v>8325</v>
      </c>
      <c r="U1259" t="s">
        <v>8326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tr">
        <f t="shared" si="95"/>
        <v>successful</v>
      </c>
      <c r="H1260" t="s">
        <v>8224</v>
      </c>
      <c r="I1260" t="s">
        <v>8246</v>
      </c>
      <c r="J1260">
        <v>1377960012</v>
      </c>
      <c r="K1260" s="13">
        <f t="shared" si="98"/>
        <v>41517.611250000002</v>
      </c>
      <c r="L1260" s="15">
        <v>1375368012</v>
      </c>
      <c r="M1260" s="13">
        <f t="shared" si="99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96"/>
        <v>213.14633333333336</v>
      </c>
      <c r="S1260" s="8">
        <f t="shared" si="97"/>
        <v>38.175462686567165</v>
      </c>
      <c r="T1260" t="s">
        <v>8325</v>
      </c>
      <c r="U1260" t="s">
        <v>8326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tr">
        <f t="shared" si="95"/>
        <v>successful</v>
      </c>
      <c r="H1261" t="s">
        <v>8224</v>
      </c>
      <c r="I1261" t="s">
        <v>8246</v>
      </c>
      <c r="J1261">
        <v>1402286340</v>
      </c>
      <c r="K1261" s="13">
        <f t="shared" si="98"/>
        <v>41799.165972222225</v>
      </c>
      <c r="L1261" s="15">
        <v>1399504664</v>
      </c>
      <c r="M1261" s="13">
        <f t="shared" si="99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96"/>
        <v>104.24</v>
      </c>
      <c r="S1261" s="8">
        <f t="shared" si="97"/>
        <v>27.145833333333332</v>
      </c>
      <c r="T1261" t="s">
        <v>8325</v>
      </c>
      <c r="U1261" t="s">
        <v>8326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tr">
        <f t="shared" si="95"/>
        <v>successful</v>
      </c>
      <c r="H1262" t="s">
        <v>8224</v>
      </c>
      <c r="I1262" t="s">
        <v>8246</v>
      </c>
      <c r="J1262">
        <v>1393445620</v>
      </c>
      <c r="K1262" s="13">
        <f t="shared" si="98"/>
        <v>41696.842824074076</v>
      </c>
      <c r="L1262" s="15">
        <v>1390853620</v>
      </c>
      <c r="M1262" s="13">
        <f t="shared" si="99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96"/>
        <v>113.66666666666667</v>
      </c>
      <c r="S1262" s="8">
        <f t="shared" si="97"/>
        <v>50.689189189189186</v>
      </c>
      <c r="T1262" t="s">
        <v>8325</v>
      </c>
      <c r="U1262" t="s">
        <v>8326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tr">
        <f t="shared" si="95"/>
        <v>successful</v>
      </c>
      <c r="H1263" t="s">
        <v>8224</v>
      </c>
      <c r="I1263" t="s">
        <v>8246</v>
      </c>
      <c r="J1263">
        <v>1390983227</v>
      </c>
      <c r="K1263" s="13">
        <f t="shared" si="98"/>
        <v>41668.342905092592</v>
      </c>
      <c r="L1263" s="15">
        <v>1388391227</v>
      </c>
      <c r="M1263" s="13">
        <f t="shared" si="99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96"/>
        <v>101.25</v>
      </c>
      <c r="S1263" s="8">
        <f t="shared" si="97"/>
        <v>38.942307692307693</v>
      </c>
      <c r="T1263" t="s">
        <v>8325</v>
      </c>
      <c r="U1263" t="s">
        <v>8326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tr">
        <f t="shared" si="95"/>
        <v>successful</v>
      </c>
      <c r="H1264" t="s">
        <v>8229</v>
      </c>
      <c r="I1264" t="s">
        <v>8251</v>
      </c>
      <c r="J1264">
        <v>1392574692</v>
      </c>
      <c r="K1264" s="13">
        <f t="shared" si="98"/>
        <v>41686.762638888889</v>
      </c>
      <c r="L1264" s="15">
        <v>1389982692</v>
      </c>
      <c r="M1264" s="13">
        <f t="shared" si="99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96"/>
        <v>125.41538461538462</v>
      </c>
      <c r="S1264" s="8">
        <f t="shared" si="97"/>
        <v>77.638095238095232</v>
      </c>
      <c r="T1264" t="s">
        <v>8325</v>
      </c>
      <c r="U1264" t="s">
        <v>8326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tr">
        <f t="shared" si="95"/>
        <v>successful</v>
      </c>
      <c r="H1265" t="s">
        <v>8224</v>
      </c>
      <c r="I1265" t="s">
        <v>8246</v>
      </c>
      <c r="J1265">
        <v>1396054800</v>
      </c>
      <c r="K1265" s="13">
        <f t="shared" si="98"/>
        <v>41727.041666666664</v>
      </c>
      <c r="L1265" s="15">
        <v>1393034470</v>
      </c>
      <c r="M1265" s="13">
        <f t="shared" si="99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96"/>
        <v>119</v>
      </c>
      <c r="S1265" s="8">
        <f t="shared" si="97"/>
        <v>43.536585365853661</v>
      </c>
      <c r="T1265" t="s">
        <v>8325</v>
      </c>
      <c r="U1265" t="s">
        <v>8326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tr">
        <f t="shared" si="95"/>
        <v>successful</v>
      </c>
      <c r="H1266" t="s">
        <v>8224</v>
      </c>
      <c r="I1266" t="s">
        <v>8246</v>
      </c>
      <c r="J1266">
        <v>1383062083</v>
      </c>
      <c r="K1266" s="13">
        <f t="shared" si="98"/>
        <v>41576.662997685184</v>
      </c>
      <c r="L1266" s="15">
        <v>1380556483</v>
      </c>
      <c r="M1266" s="13">
        <f t="shared" si="99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96"/>
        <v>166.46153846153845</v>
      </c>
      <c r="S1266" s="8">
        <f t="shared" si="97"/>
        <v>31.823529411764707</v>
      </c>
      <c r="T1266" t="s">
        <v>8325</v>
      </c>
      <c r="U1266" t="s">
        <v>8326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tr">
        <f t="shared" si="95"/>
        <v>successful</v>
      </c>
      <c r="H1267" t="s">
        <v>8224</v>
      </c>
      <c r="I1267" t="s">
        <v>8246</v>
      </c>
      <c r="J1267">
        <v>1291131815</v>
      </c>
      <c r="K1267" s="13">
        <f t="shared" si="98"/>
        <v>40512.655266203699</v>
      </c>
      <c r="L1267" s="15">
        <v>1287071015</v>
      </c>
      <c r="M1267" s="13">
        <f t="shared" si="99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96"/>
        <v>119.14771428571429</v>
      </c>
      <c r="S1267" s="8">
        <f t="shared" si="97"/>
        <v>63.184393939393942</v>
      </c>
      <c r="T1267" t="s">
        <v>8325</v>
      </c>
      <c r="U1267" t="s">
        <v>8326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tr">
        <f t="shared" si="95"/>
        <v>successful</v>
      </c>
      <c r="H1268" t="s">
        <v>8224</v>
      </c>
      <c r="I1268" t="s">
        <v>8246</v>
      </c>
      <c r="J1268">
        <v>1389474145</v>
      </c>
      <c r="K1268" s="13">
        <f t="shared" si="98"/>
        <v>41650.87667824074</v>
      </c>
      <c r="L1268" s="15">
        <v>1386882145</v>
      </c>
      <c r="M1268" s="13">
        <f t="shared" si="99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96"/>
        <v>100.47368421052632</v>
      </c>
      <c r="S1268" s="8">
        <f t="shared" si="97"/>
        <v>190.9</v>
      </c>
      <c r="T1268" t="s">
        <v>8325</v>
      </c>
      <c r="U1268" t="s">
        <v>8326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tr">
        <f t="shared" si="95"/>
        <v>successful</v>
      </c>
      <c r="H1269" t="s">
        <v>8224</v>
      </c>
      <c r="I1269" t="s">
        <v>8246</v>
      </c>
      <c r="J1269">
        <v>1374674558</v>
      </c>
      <c r="K1269" s="13">
        <f t="shared" si="98"/>
        <v>41479.585162037038</v>
      </c>
      <c r="L1269" s="15">
        <v>1372082558</v>
      </c>
      <c r="M1269" s="13">
        <f t="shared" si="99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96"/>
        <v>101.8</v>
      </c>
      <c r="S1269" s="8">
        <f t="shared" si="97"/>
        <v>140.85534591194968</v>
      </c>
      <c r="T1269" t="s">
        <v>8325</v>
      </c>
      <c r="U1269" t="s">
        <v>8326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tr">
        <f t="shared" si="95"/>
        <v>successful</v>
      </c>
      <c r="H1270" t="s">
        <v>8224</v>
      </c>
      <c r="I1270" t="s">
        <v>8246</v>
      </c>
      <c r="J1270">
        <v>1379708247</v>
      </c>
      <c r="K1270" s="13">
        <f t="shared" si="98"/>
        <v>41537.845451388886</v>
      </c>
      <c r="L1270" s="15">
        <v>1377116247</v>
      </c>
      <c r="M1270" s="13">
        <f t="shared" si="99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96"/>
        <v>116.66666666666667</v>
      </c>
      <c r="S1270" s="8">
        <f t="shared" si="97"/>
        <v>76.92307692307692</v>
      </c>
      <c r="T1270" t="s">
        <v>8325</v>
      </c>
      <c r="U1270" t="s">
        <v>8326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tr">
        <f t="shared" si="95"/>
        <v>successful</v>
      </c>
      <c r="H1271" t="s">
        <v>8224</v>
      </c>
      <c r="I1271" t="s">
        <v>8246</v>
      </c>
      <c r="J1271">
        <v>1460764800</v>
      </c>
      <c r="K1271" s="13">
        <f t="shared" si="98"/>
        <v>42476</v>
      </c>
      <c r="L1271" s="15">
        <v>1458157512</v>
      </c>
      <c r="M1271" s="13">
        <f t="shared" si="99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96"/>
        <v>108.64893617021276</v>
      </c>
      <c r="S1271" s="8">
        <f t="shared" si="97"/>
        <v>99.15533980582525</v>
      </c>
      <c r="T1271" t="s">
        <v>8325</v>
      </c>
      <c r="U1271" t="s">
        <v>8326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tr">
        <f t="shared" si="95"/>
        <v>successful</v>
      </c>
      <c r="H1272" t="s">
        <v>8224</v>
      </c>
      <c r="I1272" t="s">
        <v>8246</v>
      </c>
      <c r="J1272">
        <v>1332704042</v>
      </c>
      <c r="K1272" s="13">
        <f t="shared" si="98"/>
        <v>40993.815300925926</v>
      </c>
      <c r="L1272" s="15">
        <v>1327523642</v>
      </c>
      <c r="M1272" s="13">
        <f t="shared" si="99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96"/>
        <v>114.72</v>
      </c>
      <c r="S1272" s="8">
        <f t="shared" si="97"/>
        <v>67.881656804733723</v>
      </c>
      <c r="T1272" t="s">
        <v>8325</v>
      </c>
      <c r="U1272" t="s">
        <v>8326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tr">
        <f t="shared" si="95"/>
        <v>successful</v>
      </c>
      <c r="H1273" t="s">
        <v>8224</v>
      </c>
      <c r="I1273" t="s">
        <v>8246</v>
      </c>
      <c r="J1273">
        <v>1384363459</v>
      </c>
      <c r="K1273" s="13">
        <f t="shared" si="98"/>
        <v>41591.725219907406</v>
      </c>
      <c r="L1273" s="15">
        <v>1381767859</v>
      </c>
      <c r="M1273" s="13">
        <f t="shared" si="99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96"/>
        <v>101.8</v>
      </c>
      <c r="S1273" s="8">
        <f t="shared" si="97"/>
        <v>246.29032258064515</v>
      </c>
      <c r="T1273" t="s">
        <v>8325</v>
      </c>
      <c r="U1273" t="s">
        <v>8326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tr">
        <f t="shared" si="95"/>
        <v>successful</v>
      </c>
      <c r="H1274" t="s">
        <v>8224</v>
      </c>
      <c r="I1274" t="s">
        <v>8246</v>
      </c>
      <c r="J1274">
        <v>1276574400</v>
      </c>
      <c r="K1274" s="13">
        <f t="shared" si="98"/>
        <v>40344.166666666664</v>
      </c>
      <c r="L1274" s="15">
        <v>1270576379</v>
      </c>
      <c r="M1274" s="13">
        <f t="shared" si="99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96"/>
        <v>106</v>
      </c>
      <c r="S1274" s="8">
        <f t="shared" si="97"/>
        <v>189.28571428571428</v>
      </c>
      <c r="T1274" t="s">
        <v>8325</v>
      </c>
      <c r="U1274" t="s">
        <v>8326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tr">
        <f t="shared" si="95"/>
        <v>successful</v>
      </c>
      <c r="H1275" t="s">
        <v>8229</v>
      </c>
      <c r="I1275" t="s">
        <v>8251</v>
      </c>
      <c r="J1275">
        <v>1409506291</v>
      </c>
      <c r="K1275" s="13">
        <f t="shared" si="98"/>
        <v>41882.730219907404</v>
      </c>
      <c r="L1275" s="15">
        <v>1406914291</v>
      </c>
      <c r="M1275" s="13">
        <f t="shared" si="99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96"/>
        <v>103.49999999999999</v>
      </c>
      <c r="S1275" s="8">
        <f t="shared" si="97"/>
        <v>76.666666666666671</v>
      </c>
      <c r="T1275" t="s">
        <v>8325</v>
      </c>
      <c r="U1275" t="s">
        <v>8326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tr">
        <f t="shared" si="95"/>
        <v>successful</v>
      </c>
      <c r="H1276" t="s">
        <v>8224</v>
      </c>
      <c r="I1276" t="s">
        <v>8246</v>
      </c>
      <c r="J1276">
        <v>1346344425</v>
      </c>
      <c r="K1276" s="13">
        <f t="shared" si="98"/>
        <v>41151.690104166664</v>
      </c>
      <c r="L1276" s="15">
        <v>1343320425</v>
      </c>
      <c r="M1276" s="13">
        <f t="shared" si="99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96"/>
        <v>154.97535999999999</v>
      </c>
      <c r="S1276" s="8">
        <f t="shared" si="97"/>
        <v>82.963254817987149</v>
      </c>
      <c r="T1276" t="s">
        <v>8325</v>
      </c>
      <c r="U1276" t="s">
        <v>8326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tr">
        <f t="shared" si="95"/>
        <v>successful</v>
      </c>
      <c r="H1277" t="s">
        <v>8224</v>
      </c>
      <c r="I1277" t="s">
        <v>8246</v>
      </c>
      <c r="J1277">
        <v>1375908587</v>
      </c>
      <c r="K1277" s="13">
        <f t="shared" si="98"/>
        <v>41493.867905092593</v>
      </c>
      <c r="L1277" s="15">
        <v>1372884587</v>
      </c>
      <c r="M1277" s="13">
        <f t="shared" si="99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96"/>
        <v>162.14066666666668</v>
      </c>
      <c r="S1277" s="8">
        <f t="shared" si="97"/>
        <v>62.522107969151669</v>
      </c>
      <c r="T1277" t="s">
        <v>8325</v>
      </c>
      <c r="U1277" t="s">
        <v>8326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tr">
        <f t="shared" si="95"/>
        <v>successful</v>
      </c>
      <c r="H1278" t="s">
        <v>8224</v>
      </c>
      <c r="I1278" t="s">
        <v>8246</v>
      </c>
      <c r="J1278">
        <v>1251777600</v>
      </c>
      <c r="K1278" s="13">
        <f t="shared" si="98"/>
        <v>40057.166666666664</v>
      </c>
      <c r="L1278" s="15">
        <v>1247504047</v>
      </c>
      <c r="M1278" s="13">
        <f t="shared" si="99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96"/>
        <v>104.42100000000001</v>
      </c>
      <c r="S1278" s="8">
        <f t="shared" si="97"/>
        <v>46.06808823529412</v>
      </c>
      <c r="T1278" t="s">
        <v>8325</v>
      </c>
      <c r="U1278" t="s">
        <v>8326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tr">
        <f t="shared" si="95"/>
        <v>successful</v>
      </c>
      <c r="H1279" t="s">
        <v>8224</v>
      </c>
      <c r="I1279" t="s">
        <v>8246</v>
      </c>
      <c r="J1279">
        <v>1346765347</v>
      </c>
      <c r="K1279" s="13">
        <f t="shared" si="98"/>
        <v>41156.561886574076</v>
      </c>
      <c r="L1279" s="15">
        <v>1343741347</v>
      </c>
      <c r="M1279" s="13">
        <f t="shared" si="99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96"/>
        <v>106.12433333333333</v>
      </c>
      <c r="S1279" s="8">
        <f t="shared" si="97"/>
        <v>38.543946731234868</v>
      </c>
      <c r="T1279" t="s">
        <v>8325</v>
      </c>
      <c r="U1279" t="s">
        <v>8326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tr">
        <f t="shared" si="95"/>
        <v>successful</v>
      </c>
      <c r="H1280" t="s">
        <v>8224</v>
      </c>
      <c r="I1280" t="s">
        <v>8246</v>
      </c>
      <c r="J1280">
        <v>1403661600</v>
      </c>
      <c r="K1280" s="13">
        <f t="shared" si="98"/>
        <v>41815.083333333336</v>
      </c>
      <c r="L1280" s="15">
        <v>1401196766</v>
      </c>
      <c r="M1280" s="13">
        <f t="shared" si="99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96"/>
        <v>154.93846153846152</v>
      </c>
      <c r="S1280" s="8">
        <f t="shared" si="97"/>
        <v>53.005263157894738</v>
      </c>
      <c r="T1280" t="s">
        <v>8325</v>
      </c>
      <c r="U1280" t="s">
        <v>8326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tr">
        <f t="shared" si="95"/>
        <v>successful</v>
      </c>
      <c r="H1281" t="s">
        <v>8224</v>
      </c>
      <c r="I1281" t="s">
        <v>8246</v>
      </c>
      <c r="J1281">
        <v>1395624170</v>
      </c>
      <c r="K1281" s="13">
        <f t="shared" si="98"/>
        <v>41722.057523148149</v>
      </c>
      <c r="L1281" s="15">
        <v>1392171770</v>
      </c>
      <c r="M1281" s="13">
        <f t="shared" si="99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96"/>
        <v>110.77157238734421</v>
      </c>
      <c r="S1281" s="8">
        <f t="shared" si="97"/>
        <v>73.355396825396824</v>
      </c>
      <c r="T1281" t="s">
        <v>8325</v>
      </c>
      <c r="U1281" t="s">
        <v>8326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tr">
        <f t="shared" ref="G1282:G1345" si="100">F1282</f>
        <v>successful</v>
      </c>
      <c r="H1282" t="s">
        <v>8224</v>
      </c>
      <c r="I1282" t="s">
        <v>8246</v>
      </c>
      <c r="J1282">
        <v>1299003054</v>
      </c>
      <c r="K1282" s="13">
        <f t="shared" si="98"/>
        <v>40603.757569444446</v>
      </c>
      <c r="L1282" s="15">
        <v>1291227054</v>
      </c>
      <c r="M1282" s="13">
        <f t="shared" si="99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101">(E1282/D1282)*100</f>
        <v>110.91186666666665</v>
      </c>
      <c r="S1282" s="8">
        <f t="shared" ref="S1282:S1345" si="102">E1282/O1282</f>
        <v>127.97523076923076</v>
      </c>
      <c r="T1282" t="s">
        <v>8325</v>
      </c>
      <c r="U1282" t="s">
        <v>8326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tr">
        <f t="shared" si="100"/>
        <v>successful</v>
      </c>
      <c r="H1283" t="s">
        <v>8224</v>
      </c>
      <c r="I1283" t="s">
        <v>8246</v>
      </c>
      <c r="J1283">
        <v>1375033836</v>
      </c>
      <c r="K1283" s="13">
        <f t="shared" ref="K1283:K1346" si="103">(((J1283/60)/60)/24)+DATE(1970,1,1)</f>
        <v>41483.743472222224</v>
      </c>
      <c r="L1283" s="15">
        <v>1373305836</v>
      </c>
      <c r="M1283" s="13">
        <f t="shared" ref="M1283:M1346" si="104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101"/>
        <v>110.71428571428572</v>
      </c>
      <c r="S1283" s="8">
        <f t="shared" si="102"/>
        <v>104.72972972972973</v>
      </c>
      <c r="T1283" t="s">
        <v>8325</v>
      </c>
      <c r="U1283" t="s">
        <v>8326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tr">
        <f t="shared" si="100"/>
        <v>successful</v>
      </c>
      <c r="H1284" t="s">
        <v>8224</v>
      </c>
      <c r="I1284" t="s">
        <v>8246</v>
      </c>
      <c r="J1284">
        <v>1386565140</v>
      </c>
      <c r="K1284" s="13">
        <f t="shared" si="103"/>
        <v>41617.207638888889</v>
      </c>
      <c r="L1284" s="15">
        <v>1383909855</v>
      </c>
      <c r="M1284" s="13">
        <f t="shared" si="104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101"/>
        <v>123.61333333333333</v>
      </c>
      <c r="S1284" s="8">
        <f t="shared" si="102"/>
        <v>67.671532846715323</v>
      </c>
      <c r="T1284" t="s">
        <v>8325</v>
      </c>
      <c r="U1284" t="s">
        <v>8326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tr">
        <f t="shared" si="100"/>
        <v>successful</v>
      </c>
      <c r="H1285" t="s">
        <v>8224</v>
      </c>
      <c r="I1285" t="s">
        <v>8246</v>
      </c>
      <c r="J1285">
        <v>1362974400</v>
      </c>
      <c r="K1285" s="13">
        <f t="shared" si="103"/>
        <v>41344.166666666664</v>
      </c>
      <c r="L1285" s="15">
        <v>1360948389</v>
      </c>
      <c r="M1285" s="13">
        <f t="shared" si="104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101"/>
        <v>211.05</v>
      </c>
      <c r="S1285" s="8">
        <f t="shared" si="102"/>
        <v>95.931818181818187</v>
      </c>
      <c r="T1285" t="s">
        <v>8325</v>
      </c>
      <c r="U1285" t="s">
        <v>8326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tr">
        <f t="shared" si="100"/>
        <v>successful</v>
      </c>
      <c r="H1286" t="s">
        <v>8224</v>
      </c>
      <c r="I1286" t="s">
        <v>8246</v>
      </c>
      <c r="J1286">
        <v>1483203540</v>
      </c>
      <c r="K1286" s="13">
        <f t="shared" si="103"/>
        <v>42735.707638888889</v>
      </c>
      <c r="L1286" s="15">
        <v>1481175482</v>
      </c>
      <c r="M1286" s="13">
        <f t="shared" si="104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101"/>
        <v>101</v>
      </c>
      <c r="S1286" s="8">
        <f t="shared" si="102"/>
        <v>65.161290322580641</v>
      </c>
      <c r="T1286" t="s">
        <v>8317</v>
      </c>
      <c r="U1286" t="s">
        <v>8318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tr">
        <f t="shared" si="100"/>
        <v>successful</v>
      </c>
      <c r="H1287" t="s">
        <v>8225</v>
      </c>
      <c r="I1287" t="s">
        <v>8247</v>
      </c>
      <c r="J1287">
        <v>1434808775</v>
      </c>
      <c r="K1287" s="13">
        <f t="shared" si="103"/>
        <v>42175.583043981482</v>
      </c>
      <c r="L1287" s="15">
        <v>1433512775</v>
      </c>
      <c r="M1287" s="13">
        <f t="shared" si="104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101"/>
        <v>101.64999999999999</v>
      </c>
      <c r="S1287" s="8">
        <f t="shared" si="102"/>
        <v>32.269841269841272</v>
      </c>
      <c r="T1287" t="s">
        <v>8317</v>
      </c>
      <c r="U1287" t="s">
        <v>8318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tr">
        <f t="shared" si="100"/>
        <v>successful</v>
      </c>
      <c r="H1288" t="s">
        <v>8225</v>
      </c>
      <c r="I1288" t="s">
        <v>8247</v>
      </c>
      <c r="J1288">
        <v>1424181600</v>
      </c>
      <c r="K1288" s="13">
        <f t="shared" si="103"/>
        <v>42052.583333333328</v>
      </c>
      <c r="L1288" s="15">
        <v>1423041227</v>
      </c>
      <c r="M1288" s="13">
        <f t="shared" si="104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101"/>
        <v>108.33333333333333</v>
      </c>
      <c r="S1288" s="8">
        <f t="shared" si="102"/>
        <v>81.25</v>
      </c>
      <c r="T1288" t="s">
        <v>8317</v>
      </c>
      <c r="U1288" t="s">
        <v>8318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tr">
        <f t="shared" si="100"/>
        <v>successful</v>
      </c>
      <c r="H1289" t="s">
        <v>8225</v>
      </c>
      <c r="I1289" t="s">
        <v>8247</v>
      </c>
      <c r="J1289">
        <v>1434120856</v>
      </c>
      <c r="K1289" s="13">
        <f t="shared" si="103"/>
        <v>42167.621018518519</v>
      </c>
      <c r="L1289" s="15">
        <v>1428936856</v>
      </c>
      <c r="M1289" s="13">
        <f t="shared" si="104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101"/>
        <v>242</v>
      </c>
      <c r="S1289" s="8">
        <f t="shared" si="102"/>
        <v>24.2</v>
      </c>
      <c r="T1289" t="s">
        <v>8317</v>
      </c>
      <c r="U1289" t="s">
        <v>8318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tr">
        <f t="shared" si="100"/>
        <v>successful</v>
      </c>
      <c r="H1290" t="s">
        <v>8224</v>
      </c>
      <c r="I1290" t="s">
        <v>8246</v>
      </c>
      <c r="J1290">
        <v>1470801600</v>
      </c>
      <c r="K1290" s="13">
        <f t="shared" si="103"/>
        <v>42592.166666666672</v>
      </c>
      <c r="L1290" s="15">
        <v>1468122163</v>
      </c>
      <c r="M1290" s="13">
        <f t="shared" si="104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101"/>
        <v>100.44999999999999</v>
      </c>
      <c r="S1290" s="8">
        <f t="shared" si="102"/>
        <v>65.868852459016395</v>
      </c>
      <c r="T1290" t="s">
        <v>8317</v>
      </c>
      <c r="U1290" t="s">
        <v>8318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tr">
        <f t="shared" si="100"/>
        <v>successful</v>
      </c>
      <c r="H1291" t="s">
        <v>8224</v>
      </c>
      <c r="I1291" t="s">
        <v>8246</v>
      </c>
      <c r="J1291">
        <v>1483499645</v>
      </c>
      <c r="K1291" s="13">
        <f t="shared" si="103"/>
        <v>42739.134780092587</v>
      </c>
      <c r="L1291" s="15">
        <v>1480907645</v>
      </c>
      <c r="M1291" s="13">
        <f t="shared" si="104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101"/>
        <v>125.06666666666666</v>
      </c>
      <c r="S1291" s="8">
        <f t="shared" si="102"/>
        <v>36.07692307692308</v>
      </c>
      <c r="T1291" t="s">
        <v>8317</v>
      </c>
      <c r="U1291" t="s">
        <v>8318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tr">
        <f t="shared" si="100"/>
        <v>successful</v>
      </c>
      <c r="H1292" t="s">
        <v>8224</v>
      </c>
      <c r="I1292" t="s">
        <v>8246</v>
      </c>
      <c r="J1292">
        <v>1429772340</v>
      </c>
      <c r="K1292" s="13">
        <f t="shared" si="103"/>
        <v>42117.290972222225</v>
      </c>
      <c r="L1292" s="15">
        <v>1427121931</v>
      </c>
      <c r="M1292" s="13">
        <f t="shared" si="104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101"/>
        <v>108.57142857142857</v>
      </c>
      <c r="S1292" s="8">
        <f t="shared" si="102"/>
        <v>44.186046511627907</v>
      </c>
      <c r="T1292" t="s">
        <v>8317</v>
      </c>
      <c r="U1292" t="s">
        <v>8318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tr">
        <f t="shared" si="100"/>
        <v>successful</v>
      </c>
      <c r="H1293" t="s">
        <v>8224</v>
      </c>
      <c r="I1293" t="s">
        <v>8246</v>
      </c>
      <c r="J1293">
        <v>1428390000</v>
      </c>
      <c r="K1293" s="13">
        <f t="shared" si="103"/>
        <v>42101.291666666672</v>
      </c>
      <c r="L1293" s="15">
        <v>1425224391</v>
      </c>
      <c r="M1293" s="13">
        <f t="shared" si="104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101"/>
        <v>145.70000000000002</v>
      </c>
      <c r="S1293" s="8">
        <f t="shared" si="102"/>
        <v>104.07142857142857</v>
      </c>
      <c r="T1293" t="s">
        <v>8317</v>
      </c>
      <c r="U1293" t="s">
        <v>8318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tr">
        <f t="shared" si="100"/>
        <v>successful</v>
      </c>
      <c r="H1294" t="s">
        <v>8225</v>
      </c>
      <c r="I1294" t="s">
        <v>8247</v>
      </c>
      <c r="J1294">
        <v>1444172340</v>
      </c>
      <c r="K1294" s="13">
        <f t="shared" si="103"/>
        <v>42283.957638888889</v>
      </c>
      <c r="L1294" s="15">
        <v>1441822828</v>
      </c>
      <c r="M1294" s="13">
        <f t="shared" si="104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101"/>
        <v>110.00000000000001</v>
      </c>
      <c r="S1294" s="8">
        <f t="shared" si="102"/>
        <v>35.96153846153846</v>
      </c>
      <c r="T1294" t="s">
        <v>8317</v>
      </c>
      <c r="U1294" t="s">
        <v>8318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tr">
        <f t="shared" si="100"/>
        <v>successful</v>
      </c>
      <c r="H1295" t="s">
        <v>8224</v>
      </c>
      <c r="I1295" t="s">
        <v>8246</v>
      </c>
      <c r="J1295">
        <v>1447523371</v>
      </c>
      <c r="K1295" s="13">
        <f t="shared" si="103"/>
        <v>42322.742719907401</v>
      </c>
      <c r="L1295" s="15">
        <v>1444927771</v>
      </c>
      <c r="M1295" s="13">
        <f t="shared" si="104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101"/>
        <v>102.23333333333333</v>
      </c>
      <c r="S1295" s="8">
        <f t="shared" si="102"/>
        <v>127.79166666666667</v>
      </c>
      <c r="T1295" t="s">
        <v>8317</v>
      </c>
      <c r="U1295" t="s">
        <v>8318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tr">
        <f t="shared" si="100"/>
        <v>successful</v>
      </c>
      <c r="H1296" t="s">
        <v>8225</v>
      </c>
      <c r="I1296" t="s">
        <v>8247</v>
      </c>
      <c r="J1296">
        <v>1445252400</v>
      </c>
      <c r="K1296" s="13">
        <f t="shared" si="103"/>
        <v>42296.458333333328</v>
      </c>
      <c r="L1296" s="15">
        <v>1443696797</v>
      </c>
      <c r="M1296" s="13">
        <f t="shared" si="104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101"/>
        <v>122</v>
      </c>
      <c r="S1296" s="8">
        <f t="shared" si="102"/>
        <v>27.727272727272727</v>
      </c>
      <c r="T1296" t="s">
        <v>8317</v>
      </c>
      <c r="U1296" t="s">
        <v>8318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tr">
        <f t="shared" si="100"/>
        <v>successful</v>
      </c>
      <c r="H1297" t="s">
        <v>8225</v>
      </c>
      <c r="I1297" t="s">
        <v>8247</v>
      </c>
      <c r="J1297">
        <v>1438189200</v>
      </c>
      <c r="K1297" s="13">
        <f t="shared" si="103"/>
        <v>42214.708333333328</v>
      </c>
      <c r="L1297" s="15">
        <v>1435585497</v>
      </c>
      <c r="M1297" s="13">
        <f t="shared" si="104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101"/>
        <v>101.96000000000001</v>
      </c>
      <c r="S1297" s="8">
        <f t="shared" si="102"/>
        <v>39.828125</v>
      </c>
      <c r="T1297" t="s">
        <v>8317</v>
      </c>
      <c r="U1297" t="s">
        <v>8318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tr">
        <f t="shared" si="100"/>
        <v>successful</v>
      </c>
      <c r="H1298" t="s">
        <v>8225</v>
      </c>
      <c r="I1298" t="s">
        <v>8247</v>
      </c>
      <c r="J1298">
        <v>1457914373</v>
      </c>
      <c r="K1298" s="13">
        <f t="shared" si="103"/>
        <v>42443.008946759262</v>
      </c>
      <c r="L1298" s="15">
        <v>1456189973</v>
      </c>
      <c r="M1298" s="13">
        <f t="shared" si="104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101"/>
        <v>141.1764705882353</v>
      </c>
      <c r="S1298" s="8">
        <f t="shared" si="102"/>
        <v>52.173913043478258</v>
      </c>
      <c r="T1298" t="s">
        <v>8317</v>
      </c>
      <c r="U1298" t="s">
        <v>8318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tr">
        <f t="shared" si="100"/>
        <v>successful</v>
      </c>
      <c r="H1299" t="s">
        <v>8224</v>
      </c>
      <c r="I1299" t="s">
        <v>8246</v>
      </c>
      <c r="J1299">
        <v>1462125358</v>
      </c>
      <c r="K1299" s="13">
        <f t="shared" si="103"/>
        <v>42491.747199074074</v>
      </c>
      <c r="L1299" s="15">
        <v>1459533358</v>
      </c>
      <c r="M1299" s="13">
        <f t="shared" si="104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101"/>
        <v>109.52500000000001</v>
      </c>
      <c r="S1299" s="8">
        <f t="shared" si="102"/>
        <v>92.037815126050418</v>
      </c>
      <c r="T1299" t="s">
        <v>8317</v>
      </c>
      <c r="U1299" t="s">
        <v>8318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tr">
        <f t="shared" si="100"/>
        <v>successful</v>
      </c>
      <c r="H1300" t="s">
        <v>8225</v>
      </c>
      <c r="I1300" t="s">
        <v>8247</v>
      </c>
      <c r="J1300">
        <v>1461860432</v>
      </c>
      <c r="K1300" s="13">
        <f t="shared" si="103"/>
        <v>42488.680925925932</v>
      </c>
      <c r="L1300" s="15">
        <v>1459268432</v>
      </c>
      <c r="M1300" s="13">
        <f t="shared" si="104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101"/>
        <v>104.65</v>
      </c>
      <c r="S1300" s="8">
        <f t="shared" si="102"/>
        <v>63.424242424242422</v>
      </c>
      <c r="T1300" t="s">
        <v>8317</v>
      </c>
      <c r="U1300" t="s">
        <v>8318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tr">
        <f t="shared" si="100"/>
        <v>successful</v>
      </c>
      <c r="H1301" t="s">
        <v>8224</v>
      </c>
      <c r="I1301" t="s">
        <v>8246</v>
      </c>
      <c r="J1301">
        <v>1436902359</v>
      </c>
      <c r="K1301" s="13">
        <f t="shared" si="103"/>
        <v>42199.814340277779</v>
      </c>
      <c r="L1301" s="15">
        <v>1434310359</v>
      </c>
      <c r="M1301" s="13">
        <f t="shared" si="104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101"/>
        <v>124</v>
      </c>
      <c r="S1301" s="8">
        <f t="shared" si="102"/>
        <v>135.625</v>
      </c>
      <c r="T1301" t="s">
        <v>8317</v>
      </c>
      <c r="U1301" t="s">
        <v>8318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tr">
        <f t="shared" si="100"/>
        <v>successful</v>
      </c>
      <c r="H1302" t="s">
        <v>8224</v>
      </c>
      <c r="I1302" t="s">
        <v>8246</v>
      </c>
      <c r="J1302">
        <v>1464807420</v>
      </c>
      <c r="K1302" s="13">
        <f t="shared" si="103"/>
        <v>42522.789583333331</v>
      </c>
      <c r="L1302" s="15">
        <v>1461427938</v>
      </c>
      <c r="M1302" s="13">
        <f t="shared" si="104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101"/>
        <v>135</v>
      </c>
      <c r="S1302" s="8">
        <f t="shared" si="102"/>
        <v>168.75</v>
      </c>
      <c r="T1302" t="s">
        <v>8317</v>
      </c>
      <c r="U1302" t="s">
        <v>8318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tr">
        <f t="shared" si="100"/>
        <v>successful</v>
      </c>
      <c r="H1303" t="s">
        <v>8224</v>
      </c>
      <c r="I1303" t="s">
        <v>8246</v>
      </c>
      <c r="J1303">
        <v>1437447600</v>
      </c>
      <c r="K1303" s="13">
        <f t="shared" si="103"/>
        <v>42206.125</v>
      </c>
      <c r="L1303" s="15">
        <v>1436551178</v>
      </c>
      <c r="M1303" s="13">
        <f t="shared" si="104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101"/>
        <v>102.75000000000001</v>
      </c>
      <c r="S1303" s="8">
        <f t="shared" si="102"/>
        <v>70.862068965517238</v>
      </c>
      <c r="T1303" t="s">
        <v>8317</v>
      </c>
      <c r="U1303" t="s">
        <v>8318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tr">
        <f t="shared" si="100"/>
        <v>successful</v>
      </c>
      <c r="H1304" t="s">
        <v>8224</v>
      </c>
      <c r="I1304" t="s">
        <v>8246</v>
      </c>
      <c r="J1304">
        <v>1480559011</v>
      </c>
      <c r="K1304" s="13">
        <f t="shared" si="103"/>
        <v>42705.099664351852</v>
      </c>
      <c r="L1304" s="15">
        <v>1477963411</v>
      </c>
      <c r="M1304" s="13">
        <f t="shared" si="104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101"/>
        <v>100</v>
      </c>
      <c r="S1304" s="8">
        <f t="shared" si="102"/>
        <v>50</v>
      </c>
      <c r="T1304" t="s">
        <v>8317</v>
      </c>
      <c r="U1304" t="s">
        <v>8318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tr">
        <f t="shared" si="100"/>
        <v>successful</v>
      </c>
      <c r="H1305" t="s">
        <v>8225</v>
      </c>
      <c r="I1305" t="s">
        <v>8247</v>
      </c>
      <c r="J1305">
        <v>1469962800</v>
      </c>
      <c r="K1305" s="13">
        <f t="shared" si="103"/>
        <v>42582.458333333328</v>
      </c>
      <c r="L1305" s="15">
        <v>1468578920</v>
      </c>
      <c r="M1305" s="13">
        <f t="shared" si="104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101"/>
        <v>130.26085714285716</v>
      </c>
      <c r="S1305" s="8">
        <f t="shared" si="102"/>
        <v>42.214166666666671</v>
      </c>
      <c r="T1305" t="s">
        <v>8317</v>
      </c>
      <c r="U1305" t="s">
        <v>8318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tr">
        <f t="shared" si="100"/>
        <v>canceled</v>
      </c>
      <c r="H1306" t="s">
        <v>8225</v>
      </c>
      <c r="I1306" t="s">
        <v>8247</v>
      </c>
      <c r="J1306">
        <v>1489376405</v>
      </c>
      <c r="K1306" s="13">
        <f t="shared" si="103"/>
        <v>42807.152835648143</v>
      </c>
      <c r="L1306" s="15">
        <v>1484196005</v>
      </c>
      <c r="M1306" s="13">
        <f t="shared" si="104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101"/>
        <v>39.627499999999998</v>
      </c>
      <c r="S1306" s="8">
        <f t="shared" si="102"/>
        <v>152.41346153846155</v>
      </c>
      <c r="T1306" t="s">
        <v>8319</v>
      </c>
      <c r="U1306" t="s">
        <v>8321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tr">
        <f t="shared" si="100"/>
        <v>canceled</v>
      </c>
      <c r="H1307" t="s">
        <v>8224</v>
      </c>
      <c r="I1307" t="s">
        <v>8246</v>
      </c>
      <c r="J1307">
        <v>1469122200</v>
      </c>
      <c r="K1307" s="13">
        <f t="shared" si="103"/>
        <v>42572.729166666672</v>
      </c>
      <c r="L1307" s="15">
        <v>1466611108</v>
      </c>
      <c r="M1307" s="13">
        <f t="shared" si="104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101"/>
        <v>25.976666666666663</v>
      </c>
      <c r="S1307" s="8">
        <f t="shared" si="102"/>
        <v>90.616279069767444</v>
      </c>
      <c r="T1307" t="s">
        <v>8319</v>
      </c>
      <c r="U1307" t="s">
        <v>8321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tr">
        <f t="shared" si="100"/>
        <v>canceled</v>
      </c>
      <c r="H1308" t="s">
        <v>8224</v>
      </c>
      <c r="I1308" t="s">
        <v>8246</v>
      </c>
      <c r="J1308">
        <v>1417690734</v>
      </c>
      <c r="K1308" s="13">
        <f t="shared" si="103"/>
        <v>41977.457569444443</v>
      </c>
      <c r="L1308" s="15">
        <v>1415098734</v>
      </c>
      <c r="M1308" s="13">
        <f t="shared" si="104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101"/>
        <v>65.24636363636364</v>
      </c>
      <c r="S1308" s="8">
        <f t="shared" si="102"/>
        <v>201.60393258426967</v>
      </c>
      <c r="T1308" t="s">
        <v>8319</v>
      </c>
      <c r="U1308" t="s">
        <v>8321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tr">
        <f t="shared" si="100"/>
        <v>canceled</v>
      </c>
      <c r="H1309" t="s">
        <v>8224</v>
      </c>
      <c r="I1309" t="s">
        <v>8246</v>
      </c>
      <c r="J1309">
        <v>1455710679</v>
      </c>
      <c r="K1309" s="13">
        <f t="shared" si="103"/>
        <v>42417.503229166665</v>
      </c>
      <c r="L1309" s="15">
        <v>1453118679</v>
      </c>
      <c r="M1309" s="13">
        <f t="shared" si="104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101"/>
        <v>11.514000000000001</v>
      </c>
      <c r="S1309" s="8">
        <f t="shared" si="102"/>
        <v>127.93333333333334</v>
      </c>
      <c r="T1309" t="s">
        <v>8319</v>
      </c>
      <c r="U1309" t="s">
        <v>8321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tr">
        <f t="shared" si="100"/>
        <v>canceled</v>
      </c>
      <c r="H1310" t="s">
        <v>8224</v>
      </c>
      <c r="I1310" t="s">
        <v>8246</v>
      </c>
      <c r="J1310">
        <v>1475937812</v>
      </c>
      <c r="K1310" s="13">
        <f t="shared" si="103"/>
        <v>42651.613564814819</v>
      </c>
      <c r="L1310" s="15">
        <v>1472481812</v>
      </c>
      <c r="M1310" s="13">
        <f t="shared" si="104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101"/>
        <v>11.360000000000001</v>
      </c>
      <c r="S1310" s="8">
        <f t="shared" si="102"/>
        <v>29.894736842105264</v>
      </c>
      <c r="T1310" t="s">
        <v>8319</v>
      </c>
      <c r="U1310" t="s">
        <v>8321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tr">
        <f t="shared" si="100"/>
        <v>canceled</v>
      </c>
      <c r="H1311" t="s">
        <v>8224</v>
      </c>
      <c r="I1311" t="s">
        <v>8246</v>
      </c>
      <c r="J1311">
        <v>1444943468</v>
      </c>
      <c r="K1311" s="13">
        <f t="shared" si="103"/>
        <v>42292.882731481484</v>
      </c>
      <c r="L1311" s="15">
        <v>1441919468</v>
      </c>
      <c r="M1311" s="13">
        <f t="shared" si="104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101"/>
        <v>111.99130434782609</v>
      </c>
      <c r="S1311" s="8">
        <f t="shared" si="102"/>
        <v>367.97142857142859</v>
      </c>
      <c r="T1311" t="s">
        <v>8319</v>
      </c>
      <c r="U1311" t="s">
        <v>8321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tr">
        <f t="shared" si="100"/>
        <v>canceled</v>
      </c>
      <c r="H1312" t="s">
        <v>8224</v>
      </c>
      <c r="I1312" t="s">
        <v>8246</v>
      </c>
      <c r="J1312">
        <v>1471622450</v>
      </c>
      <c r="K1312" s="13">
        <f t="shared" si="103"/>
        <v>42601.667245370365</v>
      </c>
      <c r="L1312" s="15">
        <v>1467734450</v>
      </c>
      <c r="M1312" s="13">
        <f t="shared" si="104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101"/>
        <v>15.5</v>
      </c>
      <c r="S1312" s="8">
        <f t="shared" si="102"/>
        <v>129.16666666666666</v>
      </c>
      <c r="T1312" t="s">
        <v>8319</v>
      </c>
      <c r="U1312" t="s">
        <v>8321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tr">
        <f t="shared" si="100"/>
        <v>canceled</v>
      </c>
      <c r="H1313" t="s">
        <v>8224</v>
      </c>
      <c r="I1313" t="s">
        <v>8246</v>
      </c>
      <c r="J1313">
        <v>1480536919</v>
      </c>
      <c r="K1313" s="13">
        <f t="shared" si="103"/>
        <v>42704.843969907408</v>
      </c>
      <c r="L1313" s="15">
        <v>1477509319</v>
      </c>
      <c r="M1313" s="13">
        <f t="shared" si="104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101"/>
        <v>32.027999999999999</v>
      </c>
      <c r="S1313" s="8">
        <f t="shared" si="102"/>
        <v>800.7</v>
      </c>
      <c r="T1313" t="s">
        <v>8319</v>
      </c>
      <c r="U1313" t="s">
        <v>8321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tr">
        <f t="shared" si="100"/>
        <v>canceled</v>
      </c>
      <c r="H1314" t="s">
        <v>8224</v>
      </c>
      <c r="I1314" t="s">
        <v>8246</v>
      </c>
      <c r="J1314">
        <v>1429375922</v>
      </c>
      <c r="K1314" s="13">
        <f t="shared" si="103"/>
        <v>42112.702800925923</v>
      </c>
      <c r="L1314" s="15">
        <v>1426783922</v>
      </c>
      <c r="M1314" s="13">
        <f t="shared" si="104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101"/>
        <v>0.60869565217391308</v>
      </c>
      <c r="S1314" s="8">
        <f t="shared" si="102"/>
        <v>28</v>
      </c>
      <c r="T1314" t="s">
        <v>8319</v>
      </c>
      <c r="U1314" t="s">
        <v>8321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tr">
        <f t="shared" si="100"/>
        <v>canceled</v>
      </c>
      <c r="H1315" t="s">
        <v>8224</v>
      </c>
      <c r="I1315" t="s">
        <v>8246</v>
      </c>
      <c r="J1315">
        <v>1457024514</v>
      </c>
      <c r="K1315" s="13">
        <f t="shared" si="103"/>
        <v>42432.709652777776</v>
      </c>
      <c r="L1315" s="15">
        <v>1454432514</v>
      </c>
      <c r="M1315" s="13">
        <f t="shared" si="104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101"/>
        <v>31.114999999999998</v>
      </c>
      <c r="S1315" s="8">
        <f t="shared" si="102"/>
        <v>102.01639344262296</v>
      </c>
      <c r="T1315" t="s">
        <v>8319</v>
      </c>
      <c r="U1315" t="s">
        <v>8321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tr">
        <f t="shared" si="100"/>
        <v>canceled</v>
      </c>
      <c r="H1316" t="s">
        <v>8224</v>
      </c>
      <c r="I1316" t="s">
        <v>8246</v>
      </c>
      <c r="J1316">
        <v>1477065860</v>
      </c>
      <c r="K1316" s="13">
        <f t="shared" si="103"/>
        <v>42664.669675925921</v>
      </c>
      <c r="L1316" s="15">
        <v>1471881860</v>
      </c>
      <c r="M1316" s="13">
        <f t="shared" si="104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101"/>
        <v>1.1266666666666667</v>
      </c>
      <c r="S1316" s="8">
        <f t="shared" si="102"/>
        <v>184.36363636363637</v>
      </c>
      <c r="T1316" t="s">
        <v>8319</v>
      </c>
      <c r="U1316" t="s">
        <v>8321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tr">
        <f t="shared" si="100"/>
        <v>canceled</v>
      </c>
      <c r="H1317" t="s">
        <v>8224</v>
      </c>
      <c r="I1317" t="s">
        <v>8246</v>
      </c>
      <c r="J1317">
        <v>1446771600</v>
      </c>
      <c r="K1317" s="13">
        <f t="shared" si="103"/>
        <v>42314.041666666672</v>
      </c>
      <c r="L1317" s="15">
        <v>1443700648</v>
      </c>
      <c r="M1317" s="13">
        <f t="shared" si="104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101"/>
        <v>40.404000000000003</v>
      </c>
      <c r="S1317" s="8">
        <f t="shared" si="102"/>
        <v>162.91935483870967</v>
      </c>
      <c r="T1317" t="s">
        <v>8319</v>
      </c>
      <c r="U1317" t="s">
        <v>8321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tr">
        <f t="shared" si="100"/>
        <v>canceled</v>
      </c>
      <c r="H1318" t="s">
        <v>8224</v>
      </c>
      <c r="I1318" t="s">
        <v>8246</v>
      </c>
      <c r="J1318">
        <v>1456700709</v>
      </c>
      <c r="K1318" s="13">
        <f t="shared" si="103"/>
        <v>42428.961909722217</v>
      </c>
      <c r="L1318" s="15">
        <v>1453676709</v>
      </c>
      <c r="M1318" s="13">
        <f t="shared" si="104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101"/>
        <v>1.3333333333333333E-3</v>
      </c>
      <c r="S1318" s="8">
        <f t="shared" si="102"/>
        <v>1</v>
      </c>
      <c r="T1318" t="s">
        <v>8319</v>
      </c>
      <c r="U1318" t="s">
        <v>8321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tr">
        <f t="shared" si="100"/>
        <v>canceled</v>
      </c>
      <c r="H1319" t="s">
        <v>8232</v>
      </c>
      <c r="I1319" t="s">
        <v>8253</v>
      </c>
      <c r="J1319">
        <v>1469109600</v>
      </c>
      <c r="K1319" s="13">
        <f t="shared" si="103"/>
        <v>42572.583333333328</v>
      </c>
      <c r="L1319" s="15">
        <v>1464586746</v>
      </c>
      <c r="M1319" s="13">
        <f t="shared" si="104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101"/>
        <v>5.7334999999999994</v>
      </c>
      <c r="S1319" s="8">
        <f t="shared" si="102"/>
        <v>603.52631578947364</v>
      </c>
      <c r="T1319" t="s">
        <v>8319</v>
      </c>
      <c r="U1319" t="s">
        <v>8321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tr">
        <f t="shared" si="100"/>
        <v>canceled</v>
      </c>
      <c r="H1320" t="s">
        <v>8224</v>
      </c>
      <c r="I1320" t="s">
        <v>8246</v>
      </c>
      <c r="J1320">
        <v>1420938172</v>
      </c>
      <c r="K1320" s="13">
        <f t="shared" si="103"/>
        <v>42015.043657407412</v>
      </c>
      <c r="L1320" s="15">
        <v>1418346172</v>
      </c>
      <c r="M1320" s="13">
        <f t="shared" si="104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101"/>
        <v>15.324999999999999</v>
      </c>
      <c r="S1320" s="8">
        <f t="shared" si="102"/>
        <v>45.407407407407405</v>
      </c>
      <c r="T1320" t="s">
        <v>8319</v>
      </c>
      <c r="U1320" t="s">
        <v>8321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tr">
        <f t="shared" si="100"/>
        <v>canceled</v>
      </c>
      <c r="H1321" t="s">
        <v>8225</v>
      </c>
      <c r="I1321" t="s">
        <v>8247</v>
      </c>
      <c r="J1321">
        <v>1405094400</v>
      </c>
      <c r="K1321" s="13">
        <f t="shared" si="103"/>
        <v>41831.666666666664</v>
      </c>
      <c r="L1321" s="15">
        <v>1403810965</v>
      </c>
      <c r="M1321" s="13">
        <f t="shared" si="104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101"/>
        <v>15.103448275862069</v>
      </c>
      <c r="S1321" s="8">
        <f t="shared" si="102"/>
        <v>97.333333333333329</v>
      </c>
      <c r="T1321" t="s">
        <v>8319</v>
      </c>
      <c r="U1321" t="s">
        <v>8321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tr">
        <f t="shared" si="100"/>
        <v>canceled</v>
      </c>
      <c r="H1322" t="s">
        <v>8233</v>
      </c>
      <c r="I1322" t="s">
        <v>8249</v>
      </c>
      <c r="J1322">
        <v>1483138800</v>
      </c>
      <c r="K1322" s="13">
        <f t="shared" si="103"/>
        <v>42734.958333333328</v>
      </c>
      <c r="L1322" s="15">
        <v>1480610046</v>
      </c>
      <c r="M1322" s="13">
        <f t="shared" si="104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101"/>
        <v>0.503</v>
      </c>
      <c r="S1322" s="8">
        <f t="shared" si="102"/>
        <v>167.66666666666666</v>
      </c>
      <c r="T1322" t="s">
        <v>8319</v>
      </c>
      <c r="U1322" t="s">
        <v>8321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tr">
        <f t="shared" si="100"/>
        <v>canceled</v>
      </c>
      <c r="H1323" t="s">
        <v>8235</v>
      </c>
      <c r="I1323" t="s">
        <v>8255</v>
      </c>
      <c r="J1323">
        <v>1482515937</v>
      </c>
      <c r="K1323" s="13">
        <f t="shared" si="103"/>
        <v>42727.74927083333</v>
      </c>
      <c r="L1323" s="15">
        <v>1479923937</v>
      </c>
      <c r="M1323" s="13">
        <f t="shared" si="104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101"/>
        <v>1.3028138528138529</v>
      </c>
      <c r="S1323" s="8">
        <f t="shared" si="102"/>
        <v>859.85714285714289</v>
      </c>
      <c r="T1323" t="s">
        <v>8319</v>
      </c>
      <c r="U1323" t="s">
        <v>8321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tr">
        <f t="shared" si="100"/>
        <v>canceled</v>
      </c>
      <c r="H1324" t="s">
        <v>8225</v>
      </c>
      <c r="I1324" t="s">
        <v>8247</v>
      </c>
      <c r="J1324">
        <v>1432223125</v>
      </c>
      <c r="K1324" s="13">
        <f t="shared" si="103"/>
        <v>42145.656539351854</v>
      </c>
      <c r="L1324" s="15">
        <v>1429631125</v>
      </c>
      <c r="M1324" s="13">
        <f t="shared" si="104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101"/>
        <v>0.30285714285714288</v>
      </c>
      <c r="S1324" s="8">
        <f t="shared" si="102"/>
        <v>26.5</v>
      </c>
      <c r="T1324" t="s">
        <v>8319</v>
      </c>
      <c r="U1324" t="s">
        <v>8321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tr">
        <f t="shared" si="100"/>
        <v>canceled</v>
      </c>
      <c r="H1325" t="s">
        <v>8224</v>
      </c>
      <c r="I1325" t="s">
        <v>8246</v>
      </c>
      <c r="J1325">
        <v>1461653700</v>
      </c>
      <c r="K1325" s="13">
        <f t="shared" si="103"/>
        <v>42486.288194444445</v>
      </c>
      <c r="L1325" s="15">
        <v>1458665146</v>
      </c>
      <c r="M1325" s="13">
        <f t="shared" si="104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101"/>
        <v>8.8800000000000008</v>
      </c>
      <c r="S1325" s="8">
        <f t="shared" si="102"/>
        <v>30.272727272727273</v>
      </c>
      <c r="T1325" t="s">
        <v>8319</v>
      </c>
      <c r="U1325" t="s">
        <v>8321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tr">
        <f t="shared" si="100"/>
        <v>canceled</v>
      </c>
      <c r="H1326" t="s">
        <v>8224</v>
      </c>
      <c r="I1326" t="s">
        <v>8246</v>
      </c>
      <c r="J1326">
        <v>1476371552</v>
      </c>
      <c r="K1326" s="13">
        <f t="shared" si="103"/>
        <v>42656.633703703701</v>
      </c>
      <c r="L1326" s="15">
        <v>1473779552</v>
      </c>
      <c r="M1326" s="13">
        <f t="shared" si="104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101"/>
        <v>9.84</v>
      </c>
      <c r="S1326" s="8">
        <f t="shared" si="102"/>
        <v>54.666666666666664</v>
      </c>
      <c r="T1326" t="s">
        <v>8319</v>
      </c>
      <c r="U1326" t="s">
        <v>8321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tr">
        <f t="shared" si="100"/>
        <v>canceled</v>
      </c>
      <c r="H1327" t="s">
        <v>8224</v>
      </c>
      <c r="I1327" t="s">
        <v>8246</v>
      </c>
      <c r="J1327">
        <v>1483063435</v>
      </c>
      <c r="K1327" s="13">
        <f t="shared" si="103"/>
        <v>42734.086053240739</v>
      </c>
      <c r="L1327" s="15">
        <v>1480471435</v>
      </c>
      <c r="M1327" s="13">
        <f t="shared" si="104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101"/>
        <v>2.4299999999999997</v>
      </c>
      <c r="S1327" s="8">
        <f t="shared" si="102"/>
        <v>60.75</v>
      </c>
      <c r="T1327" t="s">
        <v>8319</v>
      </c>
      <c r="U1327" t="s">
        <v>8321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tr">
        <f t="shared" si="100"/>
        <v>canceled</v>
      </c>
      <c r="H1328" t="s">
        <v>8224</v>
      </c>
      <c r="I1328" t="s">
        <v>8246</v>
      </c>
      <c r="J1328">
        <v>1421348428</v>
      </c>
      <c r="K1328" s="13">
        <f t="shared" si="103"/>
        <v>42019.791990740734</v>
      </c>
      <c r="L1328" s="15">
        <v>1417460428</v>
      </c>
      <c r="M1328" s="13">
        <f t="shared" si="104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101"/>
        <v>1.1299999999999999</v>
      </c>
      <c r="S1328" s="8">
        <f t="shared" si="102"/>
        <v>102.72727272727273</v>
      </c>
      <c r="T1328" t="s">
        <v>8319</v>
      </c>
      <c r="U1328" t="s">
        <v>8321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tr">
        <f t="shared" si="100"/>
        <v>canceled</v>
      </c>
      <c r="H1329" t="s">
        <v>8224</v>
      </c>
      <c r="I1329" t="s">
        <v>8246</v>
      </c>
      <c r="J1329">
        <v>1432916235</v>
      </c>
      <c r="K1329" s="13">
        <f t="shared" si="103"/>
        <v>42153.678645833337</v>
      </c>
      <c r="L1329" s="15">
        <v>1430324235</v>
      </c>
      <c r="M1329" s="13">
        <f t="shared" si="104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101"/>
        <v>3.5520833333333335</v>
      </c>
      <c r="S1329" s="8">
        <f t="shared" si="102"/>
        <v>41.585365853658537</v>
      </c>
      <c r="T1329" t="s">
        <v>8319</v>
      </c>
      <c r="U1329" t="s">
        <v>8321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tr">
        <f t="shared" si="100"/>
        <v>canceled</v>
      </c>
      <c r="H1330" t="s">
        <v>8224</v>
      </c>
      <c r="I1330" t="s">
        <v>8246</v>
      </c>
      <c r="J1330">
        <v>1476458734</v>
      </c>
      <c r="K1330" s="13">
        <f t="shared" si="103"/>
        <v>42657.642754629633</v>
      </c>
      <c r="L1330" s="15">
        <v>1472570734</v>
      </c>
      <c r="M1330" s="13">
        <f t="shared" si="104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101"/>
        <v>2.3306666666666667</v>
      </c>
      <c r="S1330" s="8">
        <f t="shared" si="102"/>
        <v>116.53333333333333</v>
      </c>
      <c r="T1330" t="s">
        <v>8319</v>
      </c>
      <c r="U1330" t="s">
        <v>8321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tr">
        <f t="shared" si="100"/>
        <v>canceled</v>
      </c>
      <c r="H1331" t="s">
        <v>8224</v>
      </c>
      <c r="I1331" t="s">
        <v>8246</v>
      </c>
      <c r="J1331">
        <v>1417501145</v>
      </c>
      <c r="K1331" s="13">
        <f t="shared" si="103"/>
        <v>41975.263252314813</v>
      </c>
      <c r="L1331" s="15">
        <v>1414041545</v>
      </c>
      <c r="M1331" s="13">
        <f t="shared" si="104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101"/>
        <v>0.81600000000000006</v>
      </c>
      <c r="S1331" s="8">
        <f t="shared" si="102"/>
        <v>45.333333333333336</v>
      </c>
      <c r="T1331" t="s">
        <v>8319</v>
      </c>
      <c r="U1331" t="s">
        <v>8321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tr">
        <f t="shared" si="100"/>
        <v>canceled</v>
      </c>
      <c r="H1332" t="s">
        <v>8224</v>
      </c>
      <c r="I1332" t="s">
        <v>8246</v>
      </c>
      <c r="J1332">
        <v>1467432000</v>
      </c>
      <c r="K1332" s="13">
        <f t="shared" si="103"/>
        <v>42553.166666666672</v>
      </c>
      <c r="L1332" s="15">
        <v>1464763109</v>
      </c>
      <c r="M1332" s="13">
        <f t="shared" si="104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101"/>
        <v>22.494285714285713</v>
      </c>
      <c r="S1332" s="8">
        <f t="shared" si="102"/>
        <v>157.46</v>
      </c>
      <c r="T1332" t="s">
        <v>8319</v>
      </c>
      <c r="U1332" t="s">
        <v>8321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tr">
        <f t="shared" si="100"/>
        <v>canceled</v>
      </c>
      <c r="H1333" t="s">
        <v>8224</v>
      </c>
      <c r="I1333" t="s">
        <v>8246</v>
      </c>
      <c r="J1333">
        <v>1471435554</v>
      </c>
      <c r="K1333" s="13">
        <f t="shared" si="103"/>
        <v>42599.50409722222</v>
      </c>
      <c r="L1333" s="15">
        <v>1468843554</v>
      </c>
      <c r="M1333" s="13">
        <f t="shared" si="104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101"/>
        <v>1.3668</v>
      </c>
      <c r="S1333" s="8">
        <f t="shared" si="102"/>
        <v>100.5</v>
      </c>
      <c r="T1333" t="s">
        <v>8319</v>
      </c>
      <c r="U1333" t="s">
        <v>8321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tr">
        <f t="shared" si="100"/>
        <v>canceled</v>
      </c>
      <c r="H1334" t="s">
        <v>8240</v>
      </c>
      <c r="I1334" t="s">
        <v>8257</v>
      </c>
      <c r="J1334">
        <v>1485480408</v>
      </c>
      <c r="K1334" s="13">
        <f t="shared" si="103"/>
        <v>42762.060277777782</v>
      </c>
      <c r="L1334" s="15">
        <v>1482888408</v>
      </c>
      <c r="M1334" s="13">
        <f t="shared" si="104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101"/>
        <v>0</v>
      </c>
      <c r="S1334" s="8" t="e">
        <f t="shared" si="102"/>
        <v>#DIV/0!</v>
      </c>
      <c r="T1334" t="s">
        <v>8319</v>
      </c>
      <c r="U1334" t="s">
        <v>8321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tr">
        <f t="shared" si="100"/>
        <v>canceled</v>
      </c>
      <c r="H1335" t="s">
        <v>8226</v>
      </c>
      <c r="I1335" t="s">
        <v>8248</v>
      </c>
      <c r="J1335">
        <v>1405478025</v>
      </c>
      <c r="K1335" s="13">
        <f t="shared" si="103"/>
        <v>41836.106770833336</v>
      </c>
      <c r="L1335" s="15">
        <v>1402886025</v>
      </c>
      <c r="M1335" s="13">
        <f t="shared" si="104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101"/>
        <v>0</v>
      </c>
      <c r="S1335" s="8" t="e">
        <f t="shared" si="102"/>
        <v>#DIV/0!</v>
      </c>
      <c r="T1335" t="s">
        <v>8319</v>
      </c>
      <c r="U1335" t="s">
        <v>8321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tr">
        <f t="shared" si="100"/>
        <v>canceled</v>
      </c>
      <c r="H1336" t="s">
        <v>8224</v>
      </c>
      <c r="I1336" t="s">
        <v>8246</v>
      </c>
      <c r="J1336">
        <v>1457721287</v>
      </c>
      <c r="K1336" s="13">
        <f t="shared" si="103"/>
        <v>42440.774155092593</v>
      </c>
      <c r="L1336" s="15">
        <v>1455129287</v>
      </c>
      <c r="M1336" s="13">
        <f t="shared" si="104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101"/>
        <v>10.754135338345865</v>
      </c>
      <c r="S1336" s="8">
        <f t="shared" si="102"/>
        <v>51.822463768115945</v>
      </c>
      <c r="T1336" t="s">
        <v>8319</v>
      </c>
      <c r="U1336" t="s">
        <v>8321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tr">
        <f t="shared" si="100"/>
        <v>canceled</v>
      </c>
      <c r="H1337" t="s">
        <v>8224</v>
      </c>
      <c r="I1337" t="s">
        <v>8246</v>
      </c>
      <c r="J1337">
        <v>1449354502</v>
      </c>
      <c r="K1337" s="13">
        <f t="shared" si="103"/>
        <v>42343.936365740738</v>
      </c>
      <c r="L1337" s="15">
        <v>1446762502</v>
      </c>
      <c r="M1337" s="13">
        <f t="shared" si="104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101"/>
        <v>19.759999999999998</v>
      </c>
      <c r="S1337" s="8">
        <f t="shared" si="102"/>
        <v>308.75</v>
      </c>
      <c r="T1337" t="s">
        <v>8319</v>
      </c>
      <c r="U1337" t="s">
        <v>8321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tr">
        <f t="shared" si="100"/>
        <v>canceled</v>
      </c>
      <c r="H1338" t="s">
        <v>8224</v>
      </c>
      <c r="I1338" t="s">
        <v>8246</v>
      </c>
      <c r="J1338">
        <v>1418849028</v>
      </c>
      <c r="K1338" s="13">
        <f t="shared" si="103"/>
        <v>41990.863750000004</v>
      </c>
      <c r="L1338" s="15">
        <v>1415825028</v>
      </c>
      <c r="M1338" s="13">
        <f t="shared" si="104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101"/>
        <v>84.946999999999989</v>
      </c>
      <c r="S1338" s="8">
        <f t="shared" si="102"/>
        <v>379.22767857142856</v>
      </c>
      <c r="T1338" t="s">
        <v>8319</v>
      </c>
      <c r="U1338" t="s">
        <v>8321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tr">
        <f t="shared" si="100"/>
        <v>canceled</v>
      </c>
      <c r="H1339" t="s">
        <v>8224</v>
      </c>
      <c r="I1339" t="s">
        <v>8246</v>
      </c>
      <c r="J1339">
        <v>1488549079</v>
      </c>
      <c r="K1339" s="13">
        <f t="shared" si="103"/>
        <v>42797.577303240745</v>
      </c>
      <c r="L1339" s="15">
        <v>1485957079</v>
      </c>
      <c r="M1339" s="13">
        <f t="shared" si="104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101"/>
        <v>49.381999999999998</v>
      </c>
      <c r="S1339" s="8">
        <f t="shared" si="102"/>
        <v>176.36428571428573</v>
      </c>
      <c r="T1339" t="s">
        <v>8319</v>
      </c>
      <c r="U1339" t="s">
        <v>8321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tr">
        <f t="shared" si="100"/>
        <v>canceled</v>
      </c>
      <c r="H1340" t="s">
        <v>8224</v>
      </c>
      <c r="I1340" t="s">
        <v>8246</v>
      </c>
      <c r="J1340">
        <v>1438543033</v>
      </c>
      <c r="K1340" s="13">
        <f t="shared" si="103"/>
        <v>42218.803622685184</v>
      </c>
      <c r="L1340" s="15">
        <v>1435951033</v>
      </c>
      <c r="M1340" s="13">
        <f t="shared" si="104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101"/>
        <v>3.3033333333333332</v>
      </c>
      <c r="S1340" s="8">
        <f t="shared" si="102"/>
        <v>66.066666666666663</v>
      </c>
      <c r="T1340" t="s">
        <v>8319</v>
      </c>
      <c r="U1340" t="s">
        <v>8321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tr">
        <f t="shared" si="100"/>
        <v>canceled</v>
      </c>
      <c r="H1341" t="s">
        <v>8224</v>
      </c>
      <c r="I1341" t="s">
        <v>8246</v>
      </c>
      <c r="J1341">
        <v>1418056315</v>
      </c>
      <c r="K1341" s="13">
        <f t="shared" si="103"/>
        <v>41981.688831018517</v>
      </c>
      <c r="L1341" s="15">
        <v>1414164715</v>
      </c>
      <c r="M1341" s="13">
        <f t="shared" si="104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101"/>
        <v>6.6339999999999995</v>
      </c>
      <c r="S1341" s="8">
        <f t="shared" si="102"/>
        <v>89.648648648648646</v>
      </c>
      <c r="T1341" t="s">
        <v>8319</v>
      </c>
      <c r="U1341" t="s">
        <v>8321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tr">
        <f t="shared" si="100"/>
        <v>canceled</v>
      </c>
      <c r="H1342" t="s">
        <v>8224</v>
      </c>
      <c r="I1342" t="s">
        <v>8246</v>
      </c>
      <c r="J1342">
        <v>1408112253</v>
      </c>
      <c r="K1342" s="13">
        <f t="shared" si="103"/>
        <v>41866.595520833333</v>
      </c>
      <c r="L1342" s="15">
        <v>1405520253</v>
      </c>
      <c r="M1342" s="13">
        <f t="shared" si="104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101"/>
        <v>0</v>
      </c>
      <c r="S1342" s="8" t="e">
        <f t="shared" si="102"/>
        <v>#DIV/0!</v>
      </c>
      <c r="T1342" t="s">
        <v>8319</v>
      </c>
      <c r="U1342" t="s">
        <v>8321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tr">
        <f t="shared" si="100"/>
        <v>canceled</v>
      </c>
      <c r="H1343" t="s">
        <v>8225</v>
      </c>
      <c r="I1343" t="s">
        <v>8247</v>
      </c>
      <c r="J1343">
        <v>1475333917</v>
      </c>
      <c r="K1343" s="13">
        <f t="shared" si="103"/>
        <v>42644.624039351853</v>
      </c>
      <c r="L1343" s="15">
        <v>1472569117</v>
      </c>
      <c r="M1343" s="13">
        <f t="shared" si="104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101"/>
        <v>70.36</v>
      </c>
      <c r="S1343" s="8">
        <f t="shared" si="102"/>
        <v>382.39130434782606</v>
      </c>
      <c r="T1343" t="s">
        <v>8319</v>
      </c>
      <c r="U1343" t="s">
        <v>8321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tr">
        <f t="shared" si="100"/>
        <v>canceled</v>
      </c>
      <c r="H1344" t="s">
        <v>8224</v>
      </c>
      <c r="I1344" t="s">
        <v>8246</v>
      </c>
      <c r="J1344">
        <v>1437161739</v>
      </c>
      <c r="K1344" s="13">
        <f t="shared" si="103"/>
        <v>42202.816423611104</v>
      </c>
      <c r="L1344" s="15">
        <v>1434569739</v>
      </c>
      <c r="M1344" s="13">
        <f t="shared" si="104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101"/>
        <v>0.2</v>
      </c>
      <c r="S1344" s="8">
        <f t="shared" si="102"/>
        <v>100</v>
      </c>
      <c r="T1344" t="s">
        <v>8319</v>
      </c>
      <c r="U1344" t="s">
        <v>8321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tr">
        <f t="shared" si="100"/>
        <v>canceled</v>
      </c>
      <c r="H1345" t="s">
        <v>8224</v>
      </c>
      <c r="I1345" t="s">
        <v>8246</v>
      </c>
      <c r="J1345">
        <v>1471579140</v>
      </c>
      <c r="K1345" s="13">
        <f t="shared" si="103"/>
        <v>42601.165972222225</v>
      </c>
      <c r="L1345" s="15">
        <v>1466512683</v>
      </c>
      <c r="M1345" s="13">
        <f t="shared" si="104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101"/>
        <v>102.298</v>
      </c>
      <c r="S1345" s="8">
        <f t="shared" si="102"/>
        <v>158.35603715170279</v>
      </c>
      <c r="T1345" t="s">
        <v>8319</v>
      </c>
      <c r="U1345" t="s">
        <v>8321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tr">
        <f t="shared" ref="G1346:G1409" si="105">F1346</f>
        <v>successful</v>
      </c>
      <c r="H1346" t="s">
        <v>8229</v>
      </c>
      <c r="I1346" t="s">
        <v>8251</v>
      </c>
      <c r="J1346">
        <v>1467313039</v>
      </c>
      <c r="K1346" s="13">
        <f t="shared" si="103"/>
        <v>42551.789803240739</v>
      </c>
      <c r="L1346" s="15">
        <v>1464807439</v>
      </c>
      <c r="M1346" s="13">
        <f t="shared" si="104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106">(E1346/D1346)*100</f>
        <v>377.73333333333335</v>
      </c>
      <c r="S1346" s="8">
        <f t="shared" ref="S1346:S1409" si="107">E1346/O1346</f>
        <v>40.762589928057551</v>
      </c>
      <c r="T1346" t="s">
        <v>8322</v>
      </c>
      <c r="U1346" t="s">
        <v>8323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tr">
        <f t="shared" si="105"/>
        <v>successful</v>
      </c>
      <c r="H1347" t="s">
        <v>8224</v>
      </c>
      <c r="I1347" t="s">
        <v>8246</v>
      </c>
      <c r="J1347">
        <v>1405366359</v>
      </c>
      <c r="K1347" s="13">
        <f t="shared" ref="K1347:K1410" si="108">(((J1347/60)/60)/24)+DATE(1970,1,1)</f>
        <v>41834.814340277779</v>
      </c>
      <c r="L1347" s="15">
        <v>1402342359</v>
      </c>
      <c r="M1347" s="13">
        <f t="shared" ref="M1347:M1410" si="109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106"/>
        <v>125</v>
      </c>
      <c r="S1347" s="8">
        <f t="shared" si="107"/>
        <v>53.571428571428569</v>
      </c>
      <c r="T1347" t="s">
        <v>8322</v>
      </c>
      <c r="U1347" t="s">
        <v>8323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tr">
        <f t="shared" si="105"/>
        <v>successful</v>
      </c>
      <c r="H1348" t="s">
        <v>8224</v>
      </c>
      <c r="I1348" t="s">
        <v>8246</v>
      </c>
      <c r="J1348">
        <v>1372297751</v>
      </c>
      <c r="K1348" s="13">
        <f t="shared" si="108"/>
        <v>41452.075821759259</v>
      </c>
      <c r="L1348" s="15">
        <v>1369705751</v>
      </c>
      <c r="M1348" s="13">
        <f t="shared" si="109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106"/>
        <v>147.32653061224491</v>
      </c>
      <c r="S1348" s="8">
        <f t="shared" si="107"/>
        <v>48.449664429530202</v>
      </c>
      <c r="T1348" t="s">
        <v>8322</v>
      </c>
      <c r="U1348" t="s">
        <v>8323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tr">
        <f t="shared" si="105"/>
        <v>successful</v>
      </c>
      <c r="H1349" t="s">
        <v>8224</v>
      </c>
      <c r="I1349" t="s">
        <v>8246</v>
      </c>
      <c r="J1349">
        <v>1425741525</v>
      </c>
      <c r="K1349" s="13">
        <f t="shared" si="108"/>
        <v>42070.638020833328</v>
      </c>
      <c r="L1349" s="15">
        <v>1423149525</v>
      </c>
      <c r="M1349" s="13">
        <f t="shared" si="109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106"/>
        <v>102.2</v>
      </c>
      <c r="S1349" s="8">
        <f t="shared" si="107"/>
        <v>82.41935483870968</v>
      </c>
      <c r="T1349" t="s">
        <v>8322</v>
      </c>
      <c r="U1349" t="s">
        <v>8323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tr">
        <f t="shared" si="105"/>
        <v>successful</v>
      </c>
      <c r="H1350" t="s">
        <v>8224</v>
      </c>
      <c r="I1350" t="s">
        <v>8246</v>
      </c>
      <c r="J1350">
        <v>1418904533</v>
      </c>
      <c r="K1350" s="13">
        <f t="shared" si="108"/>
        <v>41991.506168981476</v>
      </c>
      <c r="L1350" s="15">
        <v>1416485333</v>
      </c>
      <c r="M1350" s="13">
        <f t="shared" si="109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106"/>
        <v>101.8723404255319</v>
      </c>
      <c r="S1350" s="8">
        <f t="shared" si="107"/>
        <v>230.19230769230768</v>
      </c>
      <c r="T1350" t="s">
        <v>8322</v>
      </c>
      <c r="U1350" t="s">
        <v>8323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tr">
        <f t="shared" si="105"/>
        <v>successful</v>
      </c>
      <c r="H1351" t="s">
        <v>8229</v>
      </c>
      <c r="I1351" t="s">
        <v>8251</v>
      </c>
      <c r="J1351">
        <v>1450249140</v>
      </c>
      <c r="K1351" s="13">
        <f t="shared" si="108"/>
        <v>42354.290972222225</v>
      </c>
      <c r="L1351" s="15">
        <v>1447055935</v>
      </c>
      <c r="M1351" s="13">
        <f t="shared" si="109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106"/>
        <v>204.2</v>
      </c>
      <c r="S1351" s="8">
        <f t="shared" si="107"/>
        <v>59.360465116279073</v>
      </c>
      <c r="T1351" t="s">
        <v>8322</v>
      </c>
      <c r="U1351" t="s">
        <v>8323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tr">
        <f t="shared" si="105"/>
        <v>successful</v>
      </c>
      <c r="H1352" t="s">
        <v>8224</v>
      </c>
      <c r="I1352" t="s">
        <v>8246</v>
      </c>
      <c r="J1352">
        <v>1451089134</v>
      </c>
      <c r="K1352" s="13">
        <f t="shared" si="108"/>
        <v>42364.013124999998</v>
      </c>
      <c r="L1352" s="15">
        <v>1448497134</v>
      </c>
      <c r="M1352" s="13">
        <f t="shared" si="109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106"/>
        <v>104.05</v>
      </c>
      <c r="S1352" s="8">
        <f t="shared" si="107"/>
        <v>66.698717948717942</v>
      </c>
      <c r="T1352" t="s">
        <v>8322</v>
      </c>
      <c r="U1352" t="s">
        <v>8323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tr">
        <f t="shared" si="105"/>
        <v>successful</v>
      </c>
      <c r="H1353" t="s">
        <v>8224</v>
      </c>
      <c r="I1353" t="s">
        <v>8246</v>
      </c>
      <c r="J1353">
        <v>1455299144</v>
      </c>
      <c r="K1353" s="13">
        <f t="shared" si="108"/>
        <v>42412.74009259259</v>
      </c>
      <c r="L1353" s="15">
        <v>1452707144</v>
      </c>
      <c r="M1353" s="13">
        <f t="shared" si="109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106"/>
        <v>101.265</v>
      </c>
      <c r="S1353" s="8">
        <f t="shared" si="107"/>
        <v>168.77500000000001</v>
      </c>
      <c r="T1353" t="s">
        <v>8322</v>
      </c>
      <c r="U1353" t="s">
        <v>8323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tr">
        <f t="shared" si="105"/>
        <v>successful</v>
      </c>
      <c r="H1354" t="s">
        <v>8224</v>
      </c>
      <c r="I1354" t="s">
        <v>8246</v>
      </c>
      <c r="J1354">
        <v>1441425540</v>
      </c>
      <c r="K1354" s="13">
        <f t="shared" si="108"/>
        <v>42252.165972222225</v>
      </c>
      <c r="L1354" s="15">
        <v>1436968366</v>
      </c>
      <c r="M1354" s="13">
        <f t="shared" si="109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106"/>
        <v>136.13999999999999</v>
      </c>
      <c r="S1354" s="8">
        <f t="shared" si="107"/>
        <v>59.973568281938327</v>
      </c>
      <c r="T1354" t="s">
        <v>8322</v>
      </c>
      <c r="U1354" t="s">
        <v>8323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tr">
        <f t="shared" si="105"/>
        <v>successful</v>
      </c>
      <c r="H1355" t="s">
        <v>8224</v>
      </c>
      <c r="I1355" t="s">
        <v>8246</v>
      </c>
      <c r="J1355">
        <v>1362960000</v>
      </c>
      <c r="K1355" s="13">
        <f t="shared" si="108"/>
        <v>41344</v>
      </c>
      <c r="L1355" s="15">
        <v>1359946188</v>
      </c>
      <c r="M1355" s="13">
        <f t="shared" si="109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106"/>
        <v>133.6</v>
      </c>
      <c r="S1355" s="8">
        <f t="shared" si="107"/>
        <v>31.80952380952381</v>
      </c>
      <c r="T1355" t="s">
        <v>8322</v>
      </c>
      <c r="U1355" t="s">
        <v>8323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tr">
        <f t="shared" si="105"/>
        <v>successful</v>
      </c>
      <c r="H1356" t="s">
        <v>8225</v>
      </c>
      <c r="I1356" t="s">
        <v>8247</v>
      </c>
      <c r="J1356">
        <v>1465672979</v>
      </c>
      <c r="K1356" s="13">
        <f t="shared" si="108"/>
        <v>42532.807627314818</v>
      </c>
      <c r="L1356" s="15">
        <v>1463080979</v>
      </c>
      <c r="M1356" s="13">
        <f t="shared" si="109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106"/>
        <v>130.25</v>
      </c>
      <c r="S1356" s="8">
        <f t="shared" si="107"/>
        <v>24.421875</v>
      </c>
      <c r="T1356" t="s">
        <v>8322</v>
      </c>
      <c r="U1356" t="s">
        <v>8323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tr">
        <f t="shared" si="105"/>
        <v>successful</v>
      </c>
      <c r="H1357" t="s">
        <v>8225</v>
      </c>
      <c r="I1357" t="s">
        <v>8247</v>
      </c>
      <c r="J1357">
        <v>1354269600</v>
      </c>
      <c r="K1357" s="13">
        <f t="shared" si="108"/>
        <v>41243.416666666664</v>
      </c>
      <c r="L1357" s="15">
        <v>1351663605</v>
      </c>
      <c r="M1357" s="13">
        <f t="shared" si="109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106"/>
        <v>122.67999999999999</v>
      </c>
      <c r="S1357" s="8">
        <f t="shared" si="107"/>
        <v>25.347107438016529</v>
      </c>
      <c r="T1357" t="s">
        <v>8322</v>
      </c>
      <c r="U1357" t="s">
        <v>8323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tr">
        <f t="shared" si="105"/>
        <v>successful</v>
      </c>
      <c r="H1358" t="s">
        <v>8224</v>
      </c>
      <c r="I1358" t="s">
        <v>8246</v>
      </c>
      <c r="J1358">
        <v>1372985760</v>
      </c>
      <c r="K1358" s="13">
        <f t="shared" si="108"/>
        <v>41460.038888888892</v>
      </c>
      <c r="L1358" s="15">
        <v>1370393760</v>
      </c>
      <c r="M1358" s="13">
        <f t="shared" si="109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106"/>
        <v>182.81058823529412</v>
      </c>
      <c r="S1358" s="8">
        <f t="shared" si="107"/>
        <v>71.443218390804603</v>
      </c>
      <c r="T1358" t="s">
        <v>8322</v>
      </c>
      <c r="U1358" t="s">
        <v>8323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tr">
        <f t="shared" si="105"/>
        <v>successful</v>
      </c>
      <c r="H1359" t="s">
        <v>8224</v>
      </c>
      <c r="I1359" t="s">
        <v>8246</v>
      </c>
      <c r="J1359">
        <v>1362117540</v>
      </c>
      <c r="K1359" s="13">
        <f t="shared" si="108"/>
        <v>41334.249305555553</v>
      </c>
      <c r="L1359" s="15">
        <v>1359587137</v>
      </c>
      <c r="M1359" s="13">
        <f t="shared" si="109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106"/>
        <v>125.29999999999998</v>
      </c>
      <c r="S1359" s="8">
        <f t="shared" si="107"/>
        <v>38.553846153846152</v>
      </c>
      <c r="T1359" t="s">
        <v>8322</v>
      </c>
      <c r="U1359" t="s">
        <v>8323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tr">
        <f t="shared" si="105"/>
        <v>successful</v>
      </c>
      <c r="H1360" t="s">
        <v>8224</v>
      </c>
      <c r="I1360" t="s">
        <v>8246</v>
      </c>
      <c r="J1360">
        <v>1309009323</v>
      </c>
      <c r="K1360" s="13">
        <f t="shared" si="108"/>
        <v>40719.570868055554</v>
      </c>
      <c r="L1360" s="15">
        <v>1306417323</v>
      </c>
      <c r="M1360" s="13">
        <f t="shared" si="109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106"/>
        <v>111.66666666666667</v>
      </c>
      <c r="S1360" s="8">
        <f t="shared" si="107"/>
        <v>68.367346938775512</v>
      </c>
      <c r="T1360" t="s">
        <v>8322</v>
      </c>
      <c r="U1360" t="s">
        <v>8323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tr">
        <f t="shared" si="105"/>
        <v>successful</v>
      </c>
      <c r="H1361" t="s">
        <v>8224</v>
      </c>
      <c r="I1361" t="s">
        <v>8246</v>
      </c>
      <c r="J1361">
        <v>1309980790</v>
      </c>
      <c r="K1361" s="13">
        <f t="shared" si="108"/>
        <v>40730.814699074072</v>
      </c>
      <c r="L1361" s="15">
        <v>1304623990</v>
      </c>
      <c r="M1361" s="13">
        <f t="shared" si="109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106"/>
        <v>115.75757575757575</v>
      </c>
      <c r="S1361" s="8">
        <f t="shared" si="107"/>
        <v>40.210526315789473</v>
      </c>
      <c r="T1361" t="s">
        <v>8322</v>
      </c>
      <c r="U1361" t="s">
        <v>8323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tr">
        <f t="shared" si="105"/>
        <v>successful</v>
      </c>
      <c r="H1362" t="s">
        <v>8224</v>
      </c>
      <c r="I1362" t="s">
        <v>8246</v>
      </c>
      <c r="J1362">
        <v>1343943420</v>
      </c>
      <c r="K1362" s="13">
        <f t="shared" si="108"/>
        <v>41123.900694444441</v>
      </c>
      <c r="L1362" s="15">
        <v>1341524220</v>
      </c>
      <c r="M1362" s="13">
        <f t="shared" si="109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106"/>
        <v>173.2</v>
      </c>
      <c r="S1362" s="8">
        <f t="shared" si="107"/>
        <v>32.074074074074076</v>
      </c>
      <c r="T1362" t="s">
        <v>8322</v>
      </c>
      <c r="U1362" t="s">
        <v>8323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tr">
        <f t="shared" si="105"/>
        <v>successful</v>
      </c>
      <c r="H1363" t="s">
        <v>8225</v>
      </c>
      <c r="I1363" t="s">
        <v>8247</v>
      </c>
      <c r="J1363">
        <v>1403370772</v>
      </c>
      <c r="K1363" s="13">
        <f t="shared" si="108"/>
        <v>41811.717268518521</v>
      </c>
      <c r="L1363" s="15">
        <v>1400778772</v>
      </c>
      <c r="M1363" s="13">
        <f t="shared" si="109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106"/>
        <v>125.98333333333333</v>
      </c>
      <c r="S1363" s="8">
        <f t="shared" si="107"/>
        <v>28.632575757575758</v>
      </c>
      <c r="T1363" t="s">
        <v>8322</v>
      </c>
      <c r="U1363" t="s">
        <v>8323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tr">
        <f t="shared" si="105"/>
        <v>successful</v>
      </c>
      <c r="H1364" t="s">
        <v>8224</v>
      </c>
      <c r="I1364" t="s">
        <v>8246</v>
      </c>
      <c r="J1364">
        <v>1378592731</v>
      </c>
      <c r="K1364" s="13">
        <f t="shared" si="108"/>
        <v>41524.934386574074</v>
      </c>
      <c r="L1364" s="15">
        <v>1373408731</v>
      </c>
      <c r="M1364" s="13">
        <f t="shared" si="109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106"/>
        <v>109.1</v>
      </c>
      <c r="S1364" s="8">
        <f t="shared" si="107"/>
        <v>43.64</v>
      </c>
      <c r="T1364" t="s">
        <v>8322</v>
      </c>
      <c r="U1364" t="s">
        <v>8323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tr">
        <f t="shared" si="105"/>
        <v>successful</v>
      </c>
      <c r="H1365" t="s">
        <v>8224</v>
      </c>
      <c r="I1365" t="s">
        <v>8246</v>
      </c>
      <c r="J1365">
        <v>1455523140</v>
      </c>
      <c r="K1365" s="13">
        <f t="shared" si="108"/>
        <v>42415.332638888889</v>
      </c>
      <c r="L1365" s="15">
        <v>1453925727</v>
      </c>
      <c r="M1365" s="13">
        <f t="shared" si="109"/>
        <v>42396.8440625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106"/>
        <v>100</v>
      </c>
      <c r="S1365" s="8">
        <f t="shared" si="107"/>
        <v>40</v>
      </c>
      <c r="T1365" t="s">
        <v>8322</v>
      </c>
      <c r="U1365" t="s">
        <v>8323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tr">
        <f t="shared" si="105"/>
        <v>successful</v>
      </c>
      <c r="H1366" t="s">
        <v>8232</v>
      </c>
      <c r="I1366" t="s">
        <v>8253</v>
      </c>
      <c r="J1366">
        <v>1420648906</v>
      </c>
      <c r="K1366" s="13">
        <f t="shared" si="108"/>
        <v>42011.6956712963</v>
      </c>
      <c r="L1366" s="15">
        <v>1415464906</v>
      </c>
      <c r="M1366" s="13">
        <f t="shared" si="109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106"/>
        <v>118.64285714285714</v>
      </c>
      <c r="S1366" s="8">
        <f t="shared" si="107"/>
        <v>346.04166666666669</v>
      </c>
      <c r="T1366" t="s">
        <v>8325</v>
      </c>
      <c r="U1366" t="s">
        <v>8326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tr">
        <f t="shared" si="105"/>
        <v>successful</v>
      </c>
      <c r="H1367" t="s">
        <v>8224</v>
      </c>
      <c r="I1367" t="s">
        <v>8246</v>
      </c>
      <c r="J1367">
        <v>1426523752</v>
      </c>
      <c r="K1367" s="13">
        <f t="shared" si="108"/>
        <v>42079.691574074073</v>
      </c>
      <c r="L1367" s="15">
        <v>1423935352</v>
      </c>
      <c r="M1367" s="13">
        <f t="shared" si="109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106"/>
        <v>100.26666666666667</v>
      </c>
      <c r="S1367" s="8">
        <f t="shared" si="107"/>
        <v>81.739130434782609</v>
      </c>
      <c r="T1367" t="s">
        <v>8325</v>
      </c>
      <c r="U1367" t="s">
        <v>8326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tr">
        <f t="shared" si="105"/>
        <v>successful</v>
      </c>
      <c r="H1368" t="s">
        <v>8224</v>
      </c>
      <c r="I1368" t="s">
        <v>8246</v>
      </c>
      <c r="J1368">
        <v>1417049663</v>
      </c>
      <c r="K1368" s="13">
        <f t="shared" si="108"/>
        <v>41970.037766203706</v>
      </c>
      <c r="L1368" s="15">
        <v>1413158063</v>
      </c>
      <c r="M1368" s="13">
        <f t="shared" si="109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106"/>
        <v>126.48920000000001</v>
      </c>
      <c r="S1368" s="8">
        <f t="shared" si="107"/>
        <v>64.535306122448986</v>
      </c>
      <c r="T1368" t="s">
        <v>8325</v>
      </c>
      <c r="U1368" t="s">
        <v>8326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tr">
        <f t="shared" si="105"/>
        <v>successful</v>
      </c>
      <c r="H1369" t="s">
        <v>8224</v>
      </c>
      <c r="I1369" t="s">
        <v>8246</v>
      </c>
      <c r="J1369">
        <v>1447463050</v>
      </c>
      <c r="K1369" s="13">
        <f t="shared" si="108"/>
        <v>42322.044560185182</v>
      </c>
      <c r="L1369" s="15">
        <v>1444867450</v>
      </c>
      <c r="M1369" s="13">
        <f t="shared" si="109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106"/>
        <v>114.26</v>
      </c>
      <c r="S1369" s="8">
        <f t="shared" si="107"/>
        <v>63.477777777777774</v>
      </c>
      <c r="T1369" t="s">
        <v>8325</v>
      </c>
      <c r="U1369" t="s">
        <v>8326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tr">
        <f t="shared" si="105"/>
        <v>successful</v>
      </c>
      <c r="H1370" t="s">
        <v>8224</v>
      </c>
      <c r="I1370" t="s">
        <v>8246</v>
      </c>
      <c r="J1370">
        <v>1434342894</v>
      </c>
      <c r="K1370" s="13">
        <f t="shared" si="108"/>
        <v>42170.190902777773</v>
      </c>
      <c r="L1370" s="15">
        <v>1432269294</v>
      </c>
      <c r="M1370" s="13">
        <f t="shared" si="109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106"/>
        <v>110.7</v>
      </c>
      <c r="S1370" s="8">
        <f t="shared" si="107"/>
        <v>63.620689655172413</v>
      </c>
      <c r="T1370" t="s">
        <v>8325</v>
      </c>
      <c r="U1370" t="s">
        <v>8326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tr">
        <f t="shared" si="105"/>
        <v>successful</v>
      </c>
      <c r="H1371" t="s">
        <v>8224</v>
      </c>
      <c r="I1371" t="s">
        <v>8246</v>
      </c>
      <c r="J1371">
        <v>1397225746</v>
      </c>
      <c r="K1371" s="13">
        <f t="shared" si="108"/>
        <v>41740.594282407408</v>
      </c>
      <c r="L1371" s="15">
        <v>1394633746</v>
      </c>
      <c r="M1371" s="13">
        <f t="shared" si="109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106"/>
        <v>105.34805315203954</v>
      </c>
      <c r="S1371" s="8">
        <f t="shared" si="107"/>
        <v>83.967068965517228</v>
      </c>
      <c r="T1371" t="s">
        <v>8325</v>
      </c>
      <c r="U1371" t="s">
        <v>8326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tr">
        <f t="shared" si="105"/>
        <v>successful</v>
      </c>
      <c r="H1372" t="s">
        <v>8224</v>
      </c>
      <c r="I1372" t="s">
        <v>8246</v>
      </c>
      <c r="J1372">
        <v>1381881890</v>
      </c>
      <c r="K1372" s="13">
        <f t="shared" si="108"/>
        <v>41563.00335648148</v>
      </c>
      <c r="L1372" s="15">
        <v>1380585890</v>
      </c>
      <c r="M1372" s="13">
        <f t="shared" si="109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106"/>
        <v>103.66666666666666</v>
      </c>
      <c r="S1372" s="8">
        <f t="shared" si="107"/>
        <v>77.75</v>
      </c>
      <c r="T1372" t="s">
        <v>8325</v>
      </c>
      <c r="U1372" t="s">
        <v>8326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tr">
        <f t="shared" si="105"/>
        <v>successful</v>
      </c>
      <c r="H1373" t="s">
        <v>8224</v>
      </c>
      <c r="I1373" t="s">
        <v>8246</v>
      </c>
      <c r="J1373">
        <v>1431022342</v>
      </c>
      <c r="K1373" s="13">
        <f t="shared" si="108"/>
        <v>42131.758587962962</v>
      </c>
      <c r="L1373" s="15">
        <v>1428430342</v>
      </c>
      <c r="M1373" s="13">
        <f t="shared" si="109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106"/>
        <v>107.08672667523933</v>
      </c>
      <c r="S1373" s="8">
        <f t="shared" si="107"/>
        <v>107.07142857142857</v>
      </c>
      <c r="T1373" t="s">
        <v>8325</v>
      </c>
      <c r="U1373" t="s">
        <v>8326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tr">
        <f t="shared" si="105"/>
        <v>successful</v>
      </c>
      <c r="H1374" t="s">
        <v>8224</v>
      </c>
      <c r="I1374" t="s">
        <v>8246</v>
      </c>
      <c r="J1374">
        <v>1342115132</v>
      </c>
      <c r="K1374" s="13">
        <f t="shared" si="108"/>
        <v>41102.739953703705</v>
      </c>
      <c r="L1374" s="15">
        <v>1339523132</v>
      </c>
      <c r="M1374" s="13">
        <f t="shared" si="109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106"/>
        <v>124</v>
      </c>
      <c r="S1374" s="8">
        <f t="shared" si="107"/>
        <v>38.75</v>
      </c>
      <c r="T1374" t="s">
        <v>8325</v>
      </c>
      <c r="U1374" t="s">
        <v>8326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tr">
        <f t="shared" si="105"/>
        <v>successful</v>
      </c>
      <c r="H1375" t="s">
        <v>8224</v>
      </c>
      <c r="I1375" t="s">
        <v>8246</v>
      </c>
      <c r="J1375">
        <v>1483138233</v>
      </c>
      <c r="K1375" s="13">
        <f t="shared" si="108"/>
        <v>42734.95177083333</v>
      </c>
      <c r="L1375" s="15">
        <v>1480546233</v>
      </c>
      <c r="M1375" s="13">
        <f t="shared" si="109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106"/>
        <v>105.01</v>
      </c>
      <c r="S1375" s="8">
        <f t="shared" si="107"/>
        <v>201.94230769230768</v>
      </c>
      <c r="T1375" t="s">
        <v>8325</v>
      </c>
      <c r="U1375" t="s">
        <v>8326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tr">
        <f t="shared" si="105"/>
        <v>successful</v>
      </c>
      <c r="H1376" t="s">
        <v>8224</v>
      </c>
      <c r="I1376" t="s">
        <v>8246</v>
      </c>
      <c r="J1376">
        <v>1458874388</v>
      </c>
      <c r="K1376" s="13">
        <f t="shared" si="108"/>
        <v>42454.12023148148</v>
      </c>
      <c r="L1376" s="15">
        <v>1456285988</v>
      </c>
      <c r="M1376" s="13">
        <f t="shared" si="109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106"/>
        <v>189.46666666666667</v>
      </c>
      <c r="S1376" s="8">
        <f t="shared" si="107"/>
        <v>43.060606060606062</v>
      </c>
      <c r="T1376" t="s">
        <v>8325</v>
      </c>
      <c r="U1376" t="s">
        <v>8326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tr">
        <f t="shared" si="105"/>
        <v>successful</v>
      </c>
      <c r="H1377" t="s">
        <v>8230</v>
      </c>
      <c r="I1377" t="s">
        <v>8249</v>
      </c>
      <c r="J1377">
        <v>1484444119</v>
      </c>
      <c r="K1377" s="13">
        <f t="shared" si="108"/>
        <v>42750.066192129627</v>
      </c>
      <c r="L1377" s="15">
        <v>1481852119</v>
      </c>
      <c r="M1377" s="13">
        <f t="shared" si="109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106"/>
        <v>171.32499999999999</v>
      </c>
      <c r="S1377" s="8">
        <f t="shared" si="107"/>
        <v>62.871559633027523</v>
      </c>
      <c r="T1377" t="s">
        <v>8325</v>
      </c>
      <c r="U1377" t="s">
        <v>8326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tr">
        <f t="shared" si="105"/>
        <v>successful</v>
      </c>
      <c r="H1378" t="s">
        <v>8225</v>
      </c>
      <c r="I1378" t="s">
        <v>8247</v>
      </c>
      <c r="J1378">
        <v>1480784606</v>
      </c>
      <c r="K1378" s="13">
        <f t="shared" si="108"/>
        <v>42707.710717592592</v>
      </c>
      <c r="L1378" s="15">
        <v>1478189006</v>
      </c>
      <c r="M1378" s="13">
        <f t="shared" si="109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106"/>
        <v>252.48648648648651</v>
      </c>
      <c r="S1378" s="8">
        <f t="shared" si="107"/>
        <v>55.607142857142854</v>
      </c>
      <c r="T1378" t="s">
        <v>8325</v>
      </c>
      <c r="U1378" t="s">
        <v>8326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tr">
        <f t="shared" si="105"/>
        <v>successful</v>
      </c>
      <c r="H1379" t="s">
        <v>8224</v>
      </c>
      <c r="I1379" t="s">
        <v>8246</v>
      </c>
      <c r="J1379">
        <v>1486095060</v>
      </c>
      <c r="K1379" s="13">
        <f t="shared" si="108"/>
        <v>42769.174305555556</v>
      </c>
      <c r="L1379" s="15">
        <v>1484198170</v>
      </c>
      <c r="M1379" s="13">
        <f t="shared" si="109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106"/>
        <v>116.15384615384616</v>
      </c>
      <c r="S1379" s="8">
        <f t="shared" si="107"/>
        <v>48.70967741935484</v>
      </c>
      <c r="T1379" t="s">
        <v>8325</v>
      </c>
      <c r="U1379" t="s">
        <v>8326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tr">
        <f t="shared" si="105"/>
        <v>successful</v>
      </c>
      <c r="H1380" t="s">
        <v>8225</v>
      </c>
      <c r="I1380" t="s">
        <v>8247</v>
      </c>
      <c r="J1380">
        <v>1470075210</v>
      </c>
      <c r="K1380" s="13">
        <f t="shared" si="108"/>
        <v>42583.759374999994</v>
      </c>
      <c r="L1380" s="15">
        <v>1468779210</v>
      </c>
      <c r="M1380" s="13">
        <f t="shared" si="109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106"/>
        <v>203.35000000000002</v>
      </c>
      <c r="S1380" s="8">
        <f t="shared" si="107"/>
        <v>30.578947368421051</v>
      </c>
      <c r="T1380" t="s">
        <v>8325</v>
      </c>
      <c r="U1380" t="s">
        <v>8326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tr">
        <f t="shared" si="105"/>
        <v>successful</v>
      </c>
      <c r="H1381" t="s">
        <v>8224</v>
      </c>
      <c r="I1381" t="s">
        <v>8246</v>
      </c>
      <c r="J1381">
        <v>1433504876</v>
      </c>
      <c r="K1381" s="13">
        <f t="shared" si="108"/>
        <v>42160.491620370376</v>
      </c>
      <c r="L1381" s="15">
        <v>1430912876</v>
      </c>
      <c r="M1381" s="13">
        <f t="shared" si="109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106"/>
        <v>111.60000000000001</v>
      </c>
      <c r="S1381" s="8">
        <f t="shared" si="107"/>
        <v>73.907284768211923</v>
      </c>
      <c r="T1381" t="s">
        <v>8325</v>
      </c>
      <c r="U1381" t="s">
        <v>8326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tr">
        <f t="shared" si="105"/>
        <v>successful</v>
      </c>
      <c r="H1382" t="s">
        <v>8224</v>
      </c>
      <c r="I1382" t="s">
        <v>8246</v>
      </c>
      <c r="J1382">
        <v>1433815200</v>
      </c>
      <c r="K1382" s="13">
        <f t="shared" si="108"/>
        <v>42164.083333333328</v>
      </c>
      <c r="L1382" s="15">
        <v>1431886706</v>
      </c>
      <c r="M1382" s="13">
        <f t="shared" si="109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106"/>
        <v>424</v>
      </c>
      <c r="S1382" s="8">
        <f t="shared" si="107"/>
        <v>21.2</v>
      </c>
      <c r="T1382" t="s">
        <v>8325</v>
      </c>
      <c r="U1382" t="s">
        <v>8326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tr">
        <f t="shared" si="105"/>
        <v>successful</v>
      </c>
      <c r="H1383" t="s">
        <v>8224</v>
      </c>
      <c r="I1383" t="s">
        <v>8246</v>
      </c>
      <c r="J1383">
        <v>1482988125</v>
      </c>
      <c r="K1383" s="13">
        <f t="shared" si="108"/>
        <v>42733.214409722219</v>
      </c>
      <c r="L1383" s="15">
        <v>1480396125</v>
      </c>
      <c r="M1383" s="13">
        <f t="shared" si="109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106"/>
        <v>107.1</v>
      </c>
      <c r="S1383" s="8">
        <f t="shared" si="107"/>
        <v>73.356164383561648</v>
      </c>
      <c r="T1383" t="s">
        <v>8325</v>
      </c>
      <c r="U1383" t="s">
        <v>8326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tr">
        <f t="shared" si="105"/>
        <v>successful</v>
      </c>
      <c r="H1384" t="s">
        <v>8224</v>
      </c>
      <c r="I1384" t="s">
        <v>8246</v>
      </c>
      <c r="J1384">
        <v>1367867536</v>
      </c>
      <c r="K1384" s="13">
        <f t="shared" si="108"/>
        <v>41400.800185185188</v>
      </c>
      <c r="L1384" s="15">
        <v>1365275536</v>
      </c>
      <c r="M1384" s="13">
        <f t="shared" si="109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106"/>
        <v>104.3625</v>
      </c>
      <c r="S1384" s="8">
        <f t="shared" si="107"/>
        <v>56.412162162162161</v>
      </c>
      <c r="T1384" t="s">
        <v>8325</v>
      </c>
      <c r="U1384" t="s">
        <v>8326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tr">
        <f t="shared" si="105"/>
        <v>successful</v>
      </c>
      <c r="H1385" t="s">
        <v>8229</v>
      </c>
      <c r="I1385" t="s">
        <v>8251</v>
      </c>
      <c r="J1385">
        <v>1482457678</v>
      </c>
      <c r="K1385" s="13">
        <f t="shared" si="108"/>
        <v>42727.074976851851</v>
      </c>
      <c r="L1385" s="15">
        <v>1480729678</v>
      </c>
      <c r="M1385" s="13">
        <f t="shared" si="109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106"/>
        <v>212.40909090909091</v>
      </c>
      <c r="S1385" s="8">
        <f t="shared" si="107"/>
        <v>50.247311827956992</v>
      </c>
      <c r="T1385" t="s">
        <v>8325</v>
      </c>
      <c r="U1385" t="s">
        <v>8326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tr">
        <f t="shared" si="105"/>
        <v>successful</v>
      </c>
      <c r="H1386" t="s">
        <v>8224</v>
      </c>
      <c r="I1386" t="s">
        <v>8246</v>
      </c>
      <c r="J1386">
        <v>1436117922</v>
      </c>
      <c r="K1386" s="13">
        <f t="shared" si="108"/>
        <v>42190.735208333332</v>
      </c>
      <c r="L1386" s="15">
        <v>1433525922</v>
      </c>
      <c r="M1386" s="13">
        <f t="shared" si="109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106"/>
        <v>124.08571428571429</v>
      </c>
      <c r="S1386" s="8">
        <f t="shared" si="107"/>
        <v>68.936507936507937</v>
      </c>
      <c r="T1386" t="s">
        <v>8325</v>
      </c>
      <c r="U1386" t="s">
        <v>8326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tr">
        <f t="shared" si="105"/>
        <v>successful</v>
      </c>
      <c r="H1387" t="s">
        <v>8236</v>
      </c>
      <c r="I1387" t="s">
        <v>8249</v>
      </c>
      <c r="J1387">
        <v>1461931860</v>
      </c>
      <c r="K1387" s="13">
        <f t="shared" si="108"/>
        <v>42489.507638888885</v>
      </c>
      <c r="L1387" s="15">
        <v>1457109121</v>
      </c>
      <c r="M1387" s="13">
        <f t="shared" si="109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106"/>
        <v>110.406125</v>
      </c>
      <c r="S1387" s="8">
        <f t="shared" si="107"/>
        <v>65.914104477611943</v>
      </c>
      <c r="T1387" t="s">
        <v>8325</v>
      </c>
      <c r="U1387" t="s">
        <v>8326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tr">
        <f t="shared" si="105"/>
        <v>successful</v>
      </c>
      <c r="H1388" t="s">
        <v>8224</v>
      </c>
      <c r="I1388" t="s">
        <v>8246</v>
      </c>
      <c r="J1388">
        <v>1438183889</v>
      </c>
      <c r="K1388" s="13">
        <f t="shared" si="108"/>
        <v>42214.646863425922</v>
      </c>
      <c r="L1388" s="15">
        <v>1435591889</v>
      </c>
      <c r="M1388" s="13">
        <f t="shared" si="109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106"/>
        <v>218.75</v>
      </c>
      <c r="S1388" s="8">
        <f t="shared" si="107"/>
        <v>62.5</v>
      </c>
      <c r="T1388" t="s">
        <v>8325</v>
      </c>
      <c r="U1388" t="s">
        <v>8326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tr">
        <f t="shared" si="105"/>
        <v>successful</v>
      </c>
      <c r="H1389" t="s">
        <v>8224</v>
      </c>
      <c r="I1389" t="s">
        <v>8246</v>
      </c>
      <c r="J1389">
        <v>1433305800</v>
      </c>
      <c r="K1389" s="13">
        <f t="shared" si="108"/>
        <v>42158.1875</v>
      </c>
      <c r="L1389" s="15">
        <v>1430604395</v>
      </c>
      <c r="M1389" s="13">
        <f t="shared" si="109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106"/>
        <v>136.625</v>
      </c>
      <c r="S1389" s="8">
        <f t="shared" si="107"/>
        <v>70.064102564102569</v>
      </c>
      <c r="T1389" t="s">
        <v>8325</v>
      </c>
      <c r="U1389" t="s">
        <v>8326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tr">
        <f t="shared" si="105"/>
        <v>successful</v>
      </c>
      <c r="H1390" t="s">
        <v>8224</v>
      </c>
      <c r="I1390" t="s">
        <v>8246</v>
      </c>
      <c r="J1390">
        <v>1476720840</v>
      </c>
      <c r="K1390" s="13">
        <f t="shared" si="108"/>
        <v>42660.676388888889</v>
      </c>
      <c r="L1390" s="15">
        <v>1474469117</v>
      </c>
      <c r="M1390" s="13">
        <f t="shared" si="109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106"/>
        <v>134.8074</v>
      </c>
      <c r="S1390" s="8">
        <f t="shared" si="107"/>
        <v>60.181874999999998</v>
      </c>
      <c r="T1390" t="s">
        <v>8325</v>
      </c>
      <c r="U1390" t="s">
        <v>8326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tr">
        <f t="shared" si="105"/>
        <v>successful</v>
      </c>
      <c r="H1391" t="s">
        <v>8225</v>
      </c>
      <c r="I1391" t="s">
        <v>8247</v>
      </c>
      <c r="J1391">
        <v>1471087957</v>
      </c>
      <c r="K1391" s="13">
        <f t="shared" si="108"/>
        <v>42595.480983796297</v>
      </c>
      <c r="L1391" s="15">
        <v>1468495957</v>
      </c>
      <c r="M1391" s="13">
        <f t="shared" si="109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106"/>
        <v>145.4</v>
      </c>
      <c r="S1391" s="8">
        <f t="shared" si="107"/>
        <v>21.382352941176471</v>
      </c>
      <c r="T1391" t="s">
        <v>8325</v>
      </c>
      <c r="U1391" t="s">
        <v>8326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tr">
        <f t="shared" si="105"/>
        <v>successful</v>
      </c>
      <c r="H1392" t="s">
        <v>8224</v>
      </c>
      <c r="I1392" t="s">
        <v>8246</v>
      </c>
      <c r="J1392">
        <v>1430154720</v>
      </c>
      <c r="K1392" s="13">
        <f t="shared" si="108"/>
        <v>42121.716666666667</v>
      </c>
      <c r="L1392" s="15">
        <v>1427224606</v>
      </c>
      <c r="M1392" s="13">
        <f t="shared" si="109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106"/>
        <v>109.10714285714285</v>
      </c>
      <c r="S1392" s="8">
        <f t="shared" si="107"/>
        <v>160.78947368421052</v>
      </c>
      <c r="T1392" t="s">
        <v>8325</v>
      </c>
      <c r="U1392" t="s">
        <v>8326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tr">
        <f t="shared" si="105"/>
        <v>successful</v>
      </c>
      <c r="H1393" t="s">
        <v>8224</v>
      </c>
      <c r="I1393" t="s">
        <v>8246</v>
      </c>
      <c r="J1393">
        <v>1440219540</v>
      </c>
      <c r="K1393" s="13">
        <f t="shared" si="108"/>
        <v>42238.207638888889</v>
      </c>
      <c r="L1393" s="15">
        <v>1436369818</v>
      </c>
      <c r="M1393" s="13">
        <f t="shared" si="109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106"/>
        <v>110.2</v>
      </c>
      <c r="S1393" s="8">
        <f t="shared" si="107"/>
        <v>42.384615384615387</v>
      </c>
      <c r="T1393" t="s">
        <v>8325</v>
      </c>
      <c r="U1393" t="s">
        <v>8326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tr">
        <f t="shared" si="105"/>
        <v>successful</v>
      </c>
      <c r="H1394" t="s">
        <v>8224</v>
      </c>
      <c r="I1394" t="s">
        <v>8246</v>
      </c>
      <c r="J1394">
        <v>1456976586</v>
      </c>
      <c r="K1394" s="13">
        <f t="shared" si="108"/>
        <v>42432.154930555553</v>
      </c>
      <c r="L1394" s="15">
        <v>1454298186</v>
      </c>
      <c r="M1394" s="13">
        <f t="shared" si="109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106"/>
        <v>113.64000000000001</v>
      </c>
      <c r="S1394" s="8">
        <f t="shared" si="107"/>
        <v>27.317307692307693</v>
      </c>
      <c r="T1394" t="s">
        <v>8325</v>
      </c>
      <c r="U1394" t="s">
        <v>8326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tr">
        <f t="shared" si="105"/>
        <v>successful</v>
      </c>
      <c r="H1395" t="s">
        <v>8224</v>
      </c>
      <c r="I1395" t="s">
        <v>8246</v>
      </c>
      <c r="J1395">
        <v>1470068523</v>
      </c>
      <c r="K1395" s="13">
        <f t="shared" si="108"/>
        <v>42583.681979166664</v>
      </c>
      <c r="L1395" s="15">
        <v>1467476523</v>
      </c>
      <c r="M1395" s="13">
        <f t="shared" si="109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106"/>
        <v>102.35000000000001</v>
      </c>
      <c r="S1395" s="8">
        <f t="shared" si="107"/>
        <v>196.82692307692307</v>
      </c>
      <c r="T1395" t="s">
        <v>8325</v>
      </c>
      <c r="U1395" t="s">
        <v>8326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tr">
        <f t="shared" si="105"/>
        <v>successful</v>
      </c>
      <c r="H1396" t="s">
        <v>8224</v>
      </c>
      <c r="I1396" t="s">
        <v>8246</v>
      </c>
      <c r="J1396">
        <v>1488337200</v>
      </c>
      <c r="K1396" s="13">
        <f t="shared" si="108"/>
        <v>42795.125</v>
      </c>
      <c r="L1396" s="15">
        <v>1484623726</v>
      </c>
      <c r="M1396" s="13">
        <f t="shared" si="109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106"/>
        <v>122.13333333333334</v>
      </c>
      <c r="S1396" s="8">
        <f t="shared" si="107"/>
        <v>53.882352941176471</v>
      </c>
      <c r="T1396" t="s">
        <v>8325</v>
      </c>
      <c r="U1396" t="s">
        <v>8326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tr">
        <f t="shared" si="105"/>
        <v>successful</v>
      </c>
      <c r="H1397" t="s">
        <v>8224</v>
      </c>
      <c r="I1397" t="s">
        <v>8246</v>
      </c>
      <c r="J1397">
        <v>1484430481</v>
      </c>
      <c r="K1397" s="13">
        <f t="shared" si="108"/>
        <v>42749.90834490741</v>
      </c>
      <c r="L1397" s="15">
        <v>1481838481</v>
      </c>
      <c r="M1397" s="13">
        <f t="shared" si="109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106"/>
        <v>111.88571428571427</v>
      </c>
      <c r="S1397" s="8">
        <f t="shared" si="107"/>
        <v>47.756097560975611</v>
      </c>
      <c r="T1397" t="s">
        <v>8325</v>
      </c>
      <c r="U1397" t="s">
        <v>8326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tr">
        <f t="shared" si="105"/>
        <v>successful</v>
      </c>
      <c r="H1398" t="s">
        <v>8224</v>
      </c>
      <c r="I1398" t="s">
        <v>8246</v>
      </c>
      <c r="J1398">
        <v>1423871882</v>
      </c>
      <c r="K1398" s="13">
        <f t="shared" si="108"/>
        <v>42048.99863425926</v>
      </c>
      <c r="L1398" s="15">
        <v>1421279882</v>
      </c>
      <c r="M1398" s="13">
        <f t="shared" si="109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106"/>
        <v>107.3</v>
      </c>
      <c r="S1398" s="8">
        <f t="shared" si="107"/>
        <v>88.191780821917803</v>
      </c>
      <c r="T1398" t="s">
        <v>8325</v>
      </c>
      <c r="U1398" t="s">
        <v>8326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tr">
        <f t="shared" si="105"/>
        <v>successful</v>
      </c>
      <c r="H1399" t="s">
        <v>8224</v>
      </c>
      <c r="I1399" t="s">
        <v>8246</v>
      </c>
      <c r="J1399">
        <v>1477603140</v>
      </c>
      <c r="K1399" s="13">
        <f t="shared" si="108"/>
        <v>42670.888194444444</v>
      </c>
      <c r="L1399" s="15">
        <v>1475013710</v>
      </c>
      <c r="M1399" s="13">
        <f t="shared" si="109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106"/>
        <v>113.85000000000001</v>
      </c>
      <c r="S1399" s="8">
        <f t="shared" si="107"/>
        <v>72.056962025316452</v>
      </c>
      <c r="T1399" t="s">
        <v>8325</v>
      </c>
      <c r="U1399" t="s">
        <v>8326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tr">
        <f t="shared" si="105"/>
        <v>successful</v>
      </c>
      <c r="H1400" t="s">
        <v>8224</v>
      </c>
      <c r="I1400" t="s">
        <v>8246</v>
      </c>
      <c r="J1400">
        <v>1467752334</v>
      </c>
      <c r="K1400" s="13">
        <f t="shared" si="108"/>
        <v>42556.874236111107</v>
      </c>
      <c r="L1400" s="15">
        <v>1465160334</v>
      </c>
      <c r="M1400" s="13">
        <f t="shared" si="109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106"/>
        <v>109.68181818181819</v>
      </c>
      <c r="S1400" s="8">
        <f t="shared" si="107"/>
        <v>74.246153846153845</v>
      </c>
      <c r="T1400" t="s">
        <v>8325</v>
      </c>
      <c r="U1400" t="s">
        <v>8326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tr">
        <f t="shared" si="105"/>
        <v>successful</v>
      </c>
      <c r="H1401" t="s">
        <v>8224</v>
      </c>
      <c r="I1401" t="s">
        <v>8246</v>
      </c>
      <c r="J1401">
        <v>1412640373</v>
      </c>
      <c r="K1401" s="13">
        <f t="shared" si="108"/>
        <v>41919.004317129627</v>
      </c>
      <c r="L1401" s="15">
        <v>1410048373</v>
      </c>
      <c r="M1401" s="13">
        <f t="shared" si="109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106"/>
        <v>126.14444444444443</v>
      </c>
      <c r="S1401" s="8">
        <f t="shared" si="107"/>
        <v>61.701086956521742</v>
      </c>
      <c r="T1401" t="s">
        <v>8325</v>
      </c>
      <c r="U1401" t="s">
        <v>8326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tr">
        <f t="shared" si="105"/>
        <v>successful</v>
      </c>
      <c r="H1402" t="s">
        <v>8225</v>
      </c>
      <c r="I1402" t="s">
        <v>8247</v>
      </c>
      <c r="J1402">
        <v>1465709400</v>
      </c>
      <c r="K1402" s="13">
        <f t="shared" si="108"/>
        <v>42533.229166666672</v>
      </c>
      <c r="L1402" s="15">
        <v>1462695073</v>
      </c>
      <c r="M1402" s="13">
        <f t="shared" si="109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106"/>
        <v>167.42857142857144</v>
      </c>
      <c r="S1402" s="8">
        <f t="shared" si="107"/>
        <v>17.235294117647058</v>
      </c>
      <c r="T1402" t="s">
        <v>8325</v>
      </c>
      <c r="U1402" t="s">
        <v>8326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tr">
        <f t="shared" si="105"/>
        <v>successful</v>
      </c>
      <c r="H1403" t="s">
        <v>8224</v>
      </c>
      <c r="I1403" t="s">
        <v>8246</v>
      </c>
      <c r="J1403">
        <v>1369612474</v>
      </c>
      <c r="K1403" s="13">
        <f t="shared" si="108"/>
        <v>41420.99622685185</v>
      </c>
      <c r="L1403" s="15">
        <v>1367798074</v>
      </c>
      <c r="M1403" s="13">
        <f t="shared" si="109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106"/>
        <v>496.52000000000004</v>
      </c>
      <c r="S1403" s="8">
        <f t="shared" si="107"/>
        <v>51.720833333333331</v>
      </c>
      <c r="T1403" t="s">
        <v>8325</v>
      </c>
      <c r="U1403" t="s">
        <v>8326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tr">
        <f t="shared" si="105"/>
        <v>successful</v>
      </c>
      <c r="H1404" t="s">
        <v>8225</v>
      </c>
      <c r="I1404" t="s">
        <v>8247</v>
      </c>
      <c r="J1404">
        <v>1430439411</v>
      </c>
      <c r="K1404" s="13">
        <f t="shared" si="108"/>
        <v>42125.011701388896</v>
      </c>
      <c r="L1404" s="15">
        <v>1425259011</v>
      </c>
      <c r="M1404" s="13">
        <f t="shared" si="109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106"/>
        <v>109.16</v>
      </c>
      <c r="S1404" s="8">
        <f t="shared" si="107"/>
        <v>24.150442477876105</v>
      </c>
      <c r="T1404" t="s">
        <v>8325</v>
      </c>
      <c r="U1404" t="s">
        <v>8326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tr">
        <f t="shared" si="105"/>
        <v>successful</v>
      </c>
      <c r="H1405" t="s">
        <v>8224</v>
      </c>
      <c r="I1405" t="s">
        <v>8246</v>
      </c>
      <c r="J1405">
        <v>1374802235</v>
      </c>
      <c r="K1405" s="13">
        <f t="shared" si="108"/>
        <v>41481.062905092593</v>
      </c>
      <c r="L1405" s="15">
        <v>1372210235</v>
      </c>
      <c r="M1405" s="13">
        <f t="shared" si="109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106"/>
        <v>102.57499999999999</v>
      </c>
      <c r="S1405" s="8">
        <f t="shared" si="107"/>
        <v>62.166666666666664</v>
      </c>
      <c r="T1405" t="s">
        <v>8325</v>
      </c>
      <c r="U1405" t="s">
        <v>8326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tr">
        <f t="shared" si="105"/>
        <v>failed</v>
      </c>
      <c r="H1406" t="s">
        <v>8225</v>
      </c>
      <c r="I1406" t="s">
        <v>8247</v>
      </c>
      <c r="J1406">
        <v>1424607285</v>
      </c>
      <c r="K1406" s="13">
        <f t="shared" si="108"/>
        <v>42057.510243055556</v>
      </c>
      <c r="L1406" s="15">
        <v>1422447285</v>
      </c>
      <c r="M1406" s="13">
        <f t="shared" si="109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106"/>
        <v>1.6620689655172414</v>
      </c>
      <c r="S1406" s="8">
        <f t="shared" si="107"/>
        <v>48.2</v>
      </c>
      <c r="T1406" t="s">
        <v>8322</v>
      </c>
      <c r="U1406" t="s">
        <v>8341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tr">
        <f t="shared" si="105"/>
        <v>failed</v>
      </c>
      <c r="H1407" t="s">
        <v>8224</v>
      </c>
      <c r="I1407" t="s">
        <v>8246</v>
      </c>
      <c r="J1407">
        <v>1417195201</v>
      </c>
      <c r="K1407" s="13">
        <f t="shared" si="108"/>
        <v>41971.722233796296</v>
      </c>
      <c r="L1407" s="15">
        <v>1414599601</v>
      </c>
      <c r="M1407" s="13">
        <f t="shared" si="109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106"/>
        <v>0.42</v>
      </c>
      <c r="S1407" s="8">
        <f t="shared" si="107"/>
        <v>6.1764705882352944</v>
      </c>
      <c r="T1407" t="s">
        <v>8322</v>
      </c>
      <c r="U1407" t="s">
        <v>8341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tr">
        <f t="shared" si="105"/>
        <v>failed</v>
      </c>
      <c r="H1408" t="s">
        <v>8237</v>
      </c>
      <c r="I1408" t="s">
        <v>8249</v>
      </c>
      <c r="J1408">
        <v>1449914400</v>
      </c>
      <c r="K1408" s="13">
        <f t="shared" si="108"/>
        <v>42350.416666666672</v>
      </c>
      <c r="L1408" s="15">
        <v>1445336607</v>
      </c>
      <c r="M1408" s="13">
        <f t="shared" si="109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106"/>
        <v>0.125</v>
      </c>
      <c r="S1408" s="8">
        <f t="shared" si="107"/>
        <v>5</v>
      </c>
      <c r="T1408" t="s">
        <v>8322</v>
      </c>
      <c r="U1408" t="s">
        <v>8341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tr">
        <f t="shared" si="105"/>
        <v>failed</v>
      </c>
      <c r="H1409" t="s">
        <v>8224</v>
      </c>
      <c r="I1409" t="s">
        <v>8246</v>
      </c>
      <c r="J1409">
        <v>1407847978</v>
      </c>
      <c r="K1409" s="13">
        <f t="shared" si="108"/>
        <v>41863.536782407406</v>
      </c>
      <c r="L1409" s="15">
        <v>1405687978</v>
      </c>
      <c r="M1409" s="13">
        <f t="shared" si="109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106"/>
        <v>0.5</v>
      </c>
      <c r="S1409" s="8">
        <f t="shared" si="107"/>
        <v>7.5</v>
      </c>
      <c r="T1409" t="s">
        <v>8322</v>
      </c>
      <c r="U1409" t="s">
        <v>8341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tr">
        <f t="shared" ref="G1410:G1473" si="110">F1410</f>
        <v>failed</v>
      </c>
      <c r="H1410" t="s">
        <v>8225</v>
      </c>
      <c r="I1410" t="s">
        <v>8247</v>
      </c>
      <c r="J1410">
        <v>1447451756</v>
      </c>
      <c r="K1410" s="13">
        <f t="shared" si="108"/>
        <v>42321.913842592592</v>
      </c>
      <c r="L1410" s="15">
        <v>1444856156</v>
      </c>
      <c r="M1410" s="13">
        <f t="shared" si="109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111">(E1410/D1410)*100</f>
        <v>7.1999999999999993</v>
      </c>
      <c r="S1410" s="8">
        <f t="shared" ref="S1410:S1473" si="112">E1410/O1410</f>
        <v>12</v>
      </c>
      <c r="T1410" t="s">
        <v>8322</v>
      </c>
      <c r="U1410" t="s">
        <v>8341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tr">
        <f t="shared" si="110"/>
        <v>failed</v>
      </c>
      <c r="H1411" t="s">
        <v>8224</v>
      </c>
      <c r="I1411" t="s">
        <v>8246</v>
      </c>
      <c r="J1411">
        <v>1420085535</v>
      </c>
      <c r="K1411" s="13">
        <f t="shared" ref="K1411:K1474" si="113">(((J1411/60)/60)/24)+DATE(1970,1,1)</f>
        <v>42005.175173611111</v>
      </c>
      <c r="L1411" s="15">
        <v>1414897935</v>
      </c>
      <c r="M1411" s="13">
        <f t="shared" ref="M1411:M1474" si="114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111"/>
        <v>0</v>
      </c>
      <c r="S1411" s="8" t="e">
        <f t="shared" si="112"/>
        <v>#DIV/0!</v>
      </c>
      <c r="T1411" t="s">
        <v>8322</v>
      </c>
      <c r="U1411" t="s">
        <v>8341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tr">
        <f t="shared" si="110"/>
        <v>failed</v>
      </c>
      <c r="H1412" t="s">
        <v>8237</v>
      </c>
      <c r="I1412" t="s">
        <v>8249</v>
      </c>
      <c r="J1412">
        <v>1464939520</v>
      </c>
      <c r="K1412" s="13">
        <f t="shared" si="113"/>
        <v>42524.318518518514</v>
      </c>
      <c r="L1412" s="15">
        <v>1461051520</v>
      </c>
      <c r="M1412" s="13">
        <f t="shared" si="114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111"/>
        <v>1.6666666666666666E-2</v>
      </c>
      <c r="S1412" s="8">
        <f t="shared" si="112"/>
        <v>1</v>
      </c>
      <c r="T1412" t="s">
        <v>8322</v>
      </c>
      <c r="U1412" t="s">
        <v>8341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tr">
        <f t="shared" si="110"/>
        <v>failed</v>
      </c>
      <c r="H1413" t="s">
        <v>8225</v>
      </c>
      <c r="I1413" t="s">
        <v>8247</v>
      </c>
      <c r="J1413">
        <v>1423185900</v>
      </c>
      <c r="K1413" s="13">
        <f t="shared" si="113"/>
        <v>42041.059027777781</v>
      </c>
      <c r="L1413" s="15">
        <v>1420766700</v>
      </c>
      <c r="M1413" s="13">
        <f t="shared" si="114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111"/>
        <v>0.23333333333333336</v>
      </c>
      <c r="S1413" s="8">
        <f t="shared" si="112"/>
        <v>2.3333333333333335</v>
      </c>
      <c r="T1413" t="s">
        <v>8322</v>
      </c>
      <c r="U1413" t="s">
        <v>8341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tr">
        <f t="shared" si="110"/>
        <v>failed</v>
      </c>
      <c r="H1414" t="s">
        <v>8224</v>
      </c>
      <c r="I1414" t="s">
        <v>8246</v>
      </c>
      <c r="J1414">
        <v>1417656699</v>
      </c>
      <c r="K1414" s="13">
        <f t="shared" si="113"/>
        <v>41977.063645833332</v>
      </c>
      <c r="L1414" s="15">
        <v>1415064699</v>
      </c>
      <c r="M1414" s="13">
        <f t="shared" si="114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111"/>
        <v>4.5714285714285712</v>
      </c>
      <c r="S1414" s="8">
        <f t="shared" si="112"/>
        <v>24.615384615384617</v>
      </c>
      <c r="T1414" t="s">
        <v>8322</v>
      </c>
      <c r="U1414" t="s">
        <v>8341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tr">
        <f t="shared" si="110"/>
        <v>failed</v>
      </c>
      <c r="H1415" t="s">
        <v>8237</v>
      </c>
      <c r="I1415" t="s">
        <v>8249</v>
      </c>
      <c r="J1415">
        <v>1455964170</v>
      </c>
      <c r="K1415" s="13">
        <f t="shared" si="113"/>
        <v>42420.437152777777</v>
      </c>
      <c r="L1415" s="15">
        <v>1450780170</v>
      </c>
      <c r="M1415" s="13">
        <f t="shared" si="114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111"/>
        <v>5</v>
      </c>
      <c r="S1415" s="8">
        <f t="shared" si="112"/>
        <v>100</v>
      </c>
      <c r="T1415" t="s">
        <v>8322</v>
      </c>
      <c r="U1415" t="s">
        <v>8341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tr">
        <f t="shared" si="110"/>
        <v>failed</v>
      </c>
      <c r="H1416" t="s">
        <v>8224</v>
      </c>
      <c r="I1416" t="s">
        <v>8246</v>
      </c>
      <c r="J1416">
        <v>1483423467</v>
      </c>
      <c r="K1416" s="13">
        <f t="shared" si="113"/>
        <v>42738.25309027778</v>
      </c>
      <c r="L1416" s="15">
        <v>1480831467</v>
      </c>
      <c r="M1416" s="13">
        <f t="shared" si="114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111"/>
        <v>0.2</v>
      </c>
      <c r="S1416" s="8">
        <f t="shared" si="112"/>
        <v>1</v>
      </c>
      <c r="T1416" t="s">
        <v>8322</v>
      </c>
      <c r="U1416" t="s">
        <v>8341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tr">
        <f t="shared" si="110"/>
        <v>failed</v>
      </c>
      <c r="H1417" t="s">
        <v>8224</v>
      </c>
      <c r="I1417" t="s">
        <v>8246</v>
      </c>
      <c r="J1417">
        <v>1439741591</v>
      </c>
      <c r="K1417" s="13">
        <f t="shared" si="113"/>
        <v>42232.675821759258</v>
      </c>
      <c r="L1417" s="15">
        <v>1436285591</v>
      </c>
      <c r="M1417" s="13">
        <f t="shared" si="114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111"/>
        <v>18.181818181818183</v>
      </c>
      <c r="S1417" s="8">
        <f t="shared" si="112"/>
        <v>88.888888888888886</v>
      </c>
      <c r="T1417" t="s">
        <v>8322</v>
      </c>
      <c r="U1417" t="s">
        <v>8341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tr">
        <f t="shared" si="110"/>
        <v>failed</v>
      </c>
      <c r="H1418" t="s">
        <v>8224</v>
      </c>
      <c r="I1418" t="s">
        <v>8246</v>
      </c>
      <c r="J1418">
        <v>1448147619</v>
      </c>
      <c r="K1418" s="13">
        <f t="shared" si="113"/>
        <v>42329.967812499999</v>
      </c>
      <c r="L1418" s="15">
        <v>1445552019</v>
      </c>
      <c r="M1418" s="13">
        <f t="shared" si="114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111"/>
        <v>0</v>
      </c>
      <c r="S1418" s="8" t="e">
        <f t="shared" si="112"/>
        <v>#DIV/0!</v>
      </c>
      <c r="T1418" t="s">
        <v>8322</v>
      </c>
      <c r="U1418" t="s">
        <v>8341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tr">
        <f t="shared" si="110"/>
        <v>failed</v>
      </c>
      <c r="H1419" t="s">
        <v>8224</v>
      </c>
      <c r="I1419" t="s">
        <v>8246</v>
      </c>
      <c r="J1419">
        <v>1442315460</v>
      </c>
      <c r="K1419" s="13">
        <f t="shared" si="113"/>
        <v>42262.465972222228</v>
      </c>
      <c r="L1419" s="15">
        <v>1439696174</v>
      </c>
      <c r="M1419" s="13">
        <f t="shared" si="114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111"/>
        <v>1.2222222222222223</v>
      </c>
      <c r="S1419" s="8">
        <f t="shared" si="112"/>
        <v>27.5</v>
      </c>
      <c r="T1419" t="s">
        <v>8322</v>
      </c>
      <c r="U1419" t="s">
        <v>8341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tr">
        <f t="shared" si="110"/>
        <v>failed</v>
      </c>
      <c r="H1420" t="s">
        <v>8227</v>
      </c>
      <c r="I1420" t="s">
        <v>8249</v>
      </c>
      <c r="J1420">
        <v>1456397834</v>
      </c>
      <c r="K1420" s="13">
        <f t="shared" si="113"/>
        <v>42425.456412037034</v>
      </c>
      <c r="L1420" s="15">
        <v>1453805834</v>
      </c>
      <c r="M1420" s="13">
        <f t="shared" si="114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111"/>
        <v>0.2</v>
      </c>
      <c r="S1420" s="8">
        <f t="shared" si="112"/>
        <v>6</v>
      </c>
      <c r="T1420" t="s">
        <v>8322</v>
      </c>
      <c r="U1420" t="s">
        <v>8341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tr">
        <f t="shared" si="110"/>
        <v>failed</v>
      </c>
      <c r="H1421" t="s">
        <v>8224</v>
      </c>
      <c r="I1421" t="s">
        <v>8246</v>
      </c>
      <c r="J1421">
        <v>1476010619</v>
      </c>
      <c r="K1421" s="13">
        <f t="shared" si="113"/>
        <v>42652.456238425926</v>
      </c>
      <c r="L1421" s="15">
        <v>1473418619</v>
      </c>
      <c r="M1421" s="13">
        <f t="shared" si="114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111"/>
        <v>7.0634920634920633</v>
      </c>
      <c r="S1421" s="8">
        <f t="shared" si="112"/>
        <v>44.5</v>
      </c>
      <c r="T1421" t="s">
        <v>8322</v>
      </c>
      <c r="U1421" t="s">
        <v>8341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tr">
        <f t="shared" si="110"/>
        <v>failed</v>
      </c>
      <c r="H1422" t="s">
        <v>8224</v>
      </c>
      <c r="I1422" t="s">
        <v>8246</v>
      </c>
      <c r="J1422">
        <v>1467129686</v>
      </c>
      <c r="K1422" s="13">
        <f t="shared" si="113"/>
        <v>42549.667662037042</v>
      </c>
      <c r="L1422" s="15">
        <v>1464969686</v>
      </c>
      <c r="M1422" s="13">
        <f t="shared" si="114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111"/>
        <v>2.7272727272727271</v>
      </c>
      <c r="S1422" s="8">
        <f t="shared" si="112"/>
        <v>1</v>
      </c>
      <c r="T1422" t="s">
        <v>8322</v>
      </c>
      <c r="U1422" t="s">
        <v>8341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tr">
        <f t="shared" si="110"/>
        <v>failed</v>
      </c>
      <c r="H1423" t="s">
        <v>8235</v>
      </c>
      <c r="I1423" t="s">
        <v>8255</v>
      </c>
      <c r="J1423">
        <v>1423432709</v>
      </c>
      <c r="K1423" s="13">
        <f t="shared" si="113"/>
        <v>42043.915613425925</v>
      </c>
      <c r="L1423" s="15">
        <v>1420840709</v>
      </c>
      <c r="M1423" s="13">
        <f t="shared" si="114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111"/>
        <v>0.1</v>
      </c>
      <c r="S1423" s="8">
        <f t="shared" si="112"/>
        <v>100</v>
      </c>
      <c r="T1423" t="s">
        <v>8322</v>
      </c>
      <c r="U1423" t="s">
        <v>8341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tr">
        <f t="shared" si="110"/>
        <v>failed</v>
      </c>
      <c r="H1424" t="s">
        <v>8228</v>
      </c>
      <c r="I1424" t="s">
        <v>8250</v>
      </c>
      <c r="J1424">
        <v>1474436704</v>
      </c>
      <c r="K1424" s="13">
        <f t="shared" si="113"/>
        <v>42634.239629629628</v>
      </c>
      <c r="L1424" s="15">
        <v>1471844704</v>
      </c>
      <c r="M1424" s="13">
        <f t="shared" si="114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111"/>
        <v>0.104</v>
      </c>
      <c r="S1424" s="8">
        <f t="shared" si="112"/>
        <v>13</v>
      </c>
      <c r="T1424" t="s">
        <v>8322</v>
      </c>
      <c r="U1424" t="s">
        <v>8341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tr">
        <f t="shared" si="110"/>
        <v>failed</v>
      </c>
      <c r="H1425" t="s">
        <v>8226</v>
      </c>
      <c r="I1425" t="s">
        <v>8248</v>
      </c>
      <c r="J1425">
        <v>1451637531</v>
      </c>
      <c r="K1425" s="13">
        <f t="shared" si="113"/>
        <v>42370.360312500001</v>
      </c>
      <c r="L1425" s="15">
        <v>1449045531</v>
      </c>
      <c r="M1425" s="13">
        <f t="shared" si="114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111"/>
        <v>0.33333333333333337</v>
      </c>
      <c r="S1425" s="8">
        <f t="shared" si="112"/>
        <v>100</v>
      </c>
      <c r="T1425" t="s">
        <v>8322</v>
      </c>
      <c r="U1425" t="s">
        <v>8341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tr">
        <f t="shared" si="110"/>
        <v>failed</v>
      </c>
      <c r="H1426" t="s">
        <v>8224</v>
      </c>
      <c r="I1426" t="s">
        <v>8246</v>
      </c>
      <c r="J1426">
        <v>1479233602</v>
      </c>
      <c r="K1426" s="13">
        <f t="shared" si="113"/>
        <v>42689.759282407409</v>
      </c>
      <c r="L1426" s="15">
        <v>1478106802</v>
      </c>
      <c r="M1426" s="13">
        <f t="shared" si="114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111"/>
        <v>20.36</v>
      </c>
      <c r="S1426" s="8">
        <f t="shared" si="112"/>
        <v>109.07142857142857</v>
      </c>
      <c r="T1426" t="s">
        <v>8322</v>
      </c>
      <c r="U1426" t="s">
        <v>8341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tr">
        <f t="shared" si="110"/>
        <v>failed</v>
      </c>
      <c r="H1427" t="s">
        <v>8224</v>
      </c>
      <c r="I1427" t="s">
        <v>8246</v>
      </c>
      <c r="J1427">
        <v>1430276959</v>
      </c>
      <c r="K1427" s="13">
        <f t="shared" si="113"/>
        <v>42123.131469907406</v>
      </c>
      <c r="L1427" s="15">
        <v>1427684959</v>
      </c>
      <c r="M1427" s="13">
        <f t="shared" si="114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111"/>
        <v>0</v>
      </c>
      <c r="S1427" s="8" t="e">
        <f t="shared" si="112"/>
        <v>#DIV/0!</v>
      </c>
      <c r="T1427" t="s">
        <v>8322</v>
      </c>
      <c r="U1427" t="s">
        <v>8341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tr">
        <f t="shared" si="110"/>
        <v>failed</v>
      </c>
      <c r="H1428" t="s">
        <v>8236</v>
      </c>
      <c r="I1428" t="s">
        <v>8249</v>
      </c>
      <c r="J1428">
        <v>1440408120</v>
      </c>
      <c r="K1428" s="13">
        <f t="shared" si="113"/>
        <v>42240.390277777777</v>
      </c>
      <c r="L1428" s="15">
        <v>1435224120</v>
      </c>
      <c r="M1428" s="13">
        <f t="shared" si="114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111"/>
        <v>0</v>
      </c>
      <c r="S1428" s="8" t="e">
        <f t="shared" si="112"/>
        <v>#DIV/0!</v>
      </c>
      <c r="T1428" t="s">
        <v>8322</v>
      </c>
      <c r="U1428" t="s">
        <v>8341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tr">
        <f t="shared" si="110"/>
        <v>failed</v>
      </c>
      <c r="H1429" t="s">
        <v>8236</v>
      </c>
      <c r="I1429" t="s">
        <v>8249</v>
      </c>
      <c r="J1429">
        <v>1474230385</v>
      </c>
      <c r="K1429" s="13">
        <f t="shared" si="113"/>
        <v>42631.851678240739</v>
      </c>
      <c r="L1429" s="15">
        <v>1471638385</v>
      </c>
      <c r="M1429" s="13">
        <f t="shared" si="114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111"/>
        <v>8.3800000000000008</v>
      </c>
      <c r="S1429" s="8">
        <f t="shared" si="112"/>
        <v>104.75</v>
      </c>
      <c r="T1429" t="s">
        <v>8322</v>
      </c>
      <c r="U1429" t="s">
        <v>8341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tr">
        <f t="shared" si="110"/>
        <v>failed</v>
      </c>
      <c r="H1430" t="s">
        <v>8227</v>
      </c>
      <c r="I1430" t="s">
        <v>8249</v>
      </c>
      <c r="J1430">
        <v>1459584417</v>
      </c>
      <c r="K1430" s="13">
        <f t="shared" si="113"/>
        <v>42462.338159722218</v>
      </c>
      <c r="L1430" s="15">
        <v>1456996017</v>
      </c>
      <c r="M1430" s="13">
        <f t="shared" si="114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111"/>
        <v>4.5</v>
      </c>
      <c r="S1430" s="8">
        <f t="shared" si="112"/>
        <v>15</v>
      </c>
      <c r="T1430" t="s">
        <v>8322</v>
      </c>
      <c r="U1430" t="s">
        <v>8341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tr">
        <f t="shared" si="110"/>
        <v>failed</v>
      </c>
      <c r="H1431" t="s">
        <v>8224</v>
      </c>
      <c r="I1431" t="s">
        <v>8246</v>
      </c>
      <c r="J1431">
        <v>1428629242</v>
      </c>
      <c r="K1431" s="13">
        <f t="shared" si="113"/>
        <v>42104.060671296291</v>
      </c>
      <c r="L1431" s="15">
        <v>1426037242</v>
      </c>
      <c r="M1431" s="13">
        <f t="shared" si="114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111"/>
        <v>0</v>
      </c>
      <c r="S1431" s="8" t="e">
        <f t="shared" si="112"/>
        <v>#DIV/0!</v>
      </c>
      <c r="T1431" t="s">
        <v>8322</v>
      </c>
      <c r="U1431" t="s">
        <v>8341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tr">
        <f t="shared" si="110"/>
        <v>failed</v>
      </c>
      <c r="H1432" t="s">
        <v>8224</v>
      </c>
      <c r="I1432" t="s">
        <v>8246</v>
      </c>
      <c r="J1432">
        <v>1419017488</v>
      </c>
      <c r="K1432" s="13">
        <f t="shared" si="113"/>
        <v>41992.813518518517</v>
      </c>
      <c r="L1432" s="15">
        <v>1416339088</v>
      </c>
      <c r="M1432" s="13">
        <f t="shared" si="114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111"/>
        <v>8.06</v>
      </c>
      <c r="S1432" s="8">
        <f t="shared" si="112"/>
        <v>80.599999999999994</v>
      </c>
      <c r="T1432" t="s">
        <v>8322</v>
      </c>
      <c r="U1432" t="s">
        <v>8341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tr">
        <f t="shared" si="110"/>
        <v>failed</v>
      </c>
      <c r="H1433" t="s">
        <v>8224</v>
      </c>
      <c r="I1433" t="s">
        <v>8246</v>
      </c>
      <c r="J1433">
        <v>1448517816</v>
      </c>
      <c r="K1433" s="13">
        <f t="shared" si="113"/>
        <v>42334.252500000002</v>
      </c>
      <c r="L1433" s="15">
        <v>1445922216</v>
      </c>
      <c r="M1433" s="13">
        <f t="shared" si="114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111"/>
        <v>31.94705882352941</v>
      </c>
      <c r="S1433" s="8">
        <f t="shared" si="112"/>
        <v>115.55319148936171</v>
      </c>
      <c r="T1433" t="s">
        <v>8322</v>
      </c>
      <c r="U1433" t="s">
        <v>8341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tr">
        <f t="shared" si="110"/>
        <v>failed</v>
      </c>
      <c r="H1434" t="s">
        <v>8224</v>
      </c>
      <c r="I1434" t="s">
        <v>8246</v>
      </c>
      <c r="J1434">
        <v>1437417828</v>
      </c>
      <c r="K1434" s="13">
        <f t="shared" si="113"/>
        <v>42205.780416666668</v>
      </c>
      <c r="L1434" s="15">
        <v>1434825828</v>
      </c>
      <c r="M1434" s="13">
        <f t="shared" si="114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111"/>
        <v>0</v>
      </c>
      <c r="S1434" s="8" t="e">
        <f t="shared" si="112"/>
        <v>#DIV/0!</v>
      </c>
      <c r="T1434" t="s">
        <v>8322</v>
      </c>
      <c r="U1434" t="s">
        <v>8341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tr">
        <f t="shared" si="110"/>
        <v>failed</v>
      </c>
      <c r="H1435" t="s">
        <v>8237</v>
      </c>
      <c r="I1435" t="s">
        <v>8249</v>
      </c>
      <c r="J1435">
        <v>1481367600</v>
      </c>
      <c r="K1435" s="13">
        <f t="shared" si="113"/>
        <v>42714.458333333328</v>
      </c>
      <c r="L1435" s="15">
        <v>1477839675</v>
      </c>
      <c r="M1435" s="13">
        <f t="shared" si="114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111"/>
        <v>6.708333333333333</v>
      </c>
      <c r="S1435" s="8">
        <f t="shared" si="112"/>
        <v>80.5</v>
      </c>
      <c r="T1435" t="s">
        <v>8322</v>
      </c>
      <c r="U1435" t="s">
        <v>8341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tr">
        <f t="shared" si="110"/>
        <v>failed</v>
      </c>
      <c r="H1436" t="s">
        <v>8232</v>
      </c>
      <c r="I1436" t="s">
        <v>8253</v>
      </c>
      <c r="J1436">
        <v>1433775600</v>
      </c>
      <c r="K1436" s="13">
        <f t="shared" si="113"/>
        <v>42163.625</v>
      </c>
      <c r="L1436" s="15">
        <v>1431973478</v>
      </c>
      <c r="M1436" s="13">
        <f t="shared" si="114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111"/>
        <v>9.9878048780487809</v>
      </c>
      <c r="S1436" s="8">
        <f t="shared" si="112"/>
        <v>744.5454545454545</v>
      </c>
      <c r="T1436" t="s">
        <v>8322</v>
      </c>
      <c r="U1436" t="s">
        <v>8341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tr">
        <f t="shared" si="110"/>
        <v>failed</v>
      </c>
      <c r="H1437" t="s">
        <v>8237</v>
      </c>
      <c r="I1437" t="s">
        <v>8249</v>
      </c>
      <c r="J1437">
        <v>1444589020</v>
      </c>
      <c r="K1437" s="13">
        <f t="shared" si="113"/>
        <v>42288.780324074076</v>
      </c>
      <c r="L1437" s="15">
        <v>1441997020</v>
      </c>
      <c r="M1437" s="13">
        <f t="shared" si="114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111"/>
        <v>0.1</v>
      </c>
      <c r="S1437" s="8">
        <f t="shared" si="112"/>
        <v>7.5</v>
      </c>
      <c r="T1437" t="s">
        <v>8322</v>
      </c>
      <c r="U1437" t="s">
        <v>8341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tr">
        <f t="shared" si="110"/>
        <v>failed</v>
      </c>
      <c r="H1438" t="s">
        <v>8236</v>
      </c>
      <c r="I1438" t="s">
        <v>8249</v>
      </c>
      <c r="J1438">
        <v>1456043057</v>
      </c>
      <c r="K1438" s="13">
        <f t="shared" si="113"/>
        <v>42421.35019675926</v>
      </c>
      <c r="L1438" s="15">
        <v>1453451057</v>
      </c>
      <c r="M1438" s="13">
        <f t="shared" si="114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111"/>
        <v>0.77</v>
      </c>
      <c r="S1438" s="8">
        <f t="shared" si="112"/>
        <v>38.5</v>
      </c>
      <c r="T1438" t="s">
        <v>8322</v>
      </c>
      <c r="U1438" t="s">
        <v>8341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tr">
        <f t="shared" si="110"/>
        <v>failed</v>
      </c>
      <c r="H1439" t="s">
        <v>8224</v>
      </c>
      <c r="I1439" t="s">
        <v>8246</v>
      </c>
      <c r="J1439">
        <v>1405227540</v>
      </c>
      <c r="K1439" s="13">
        <f t="shared" si="113"/>
        <v>41833.207638888889</v>
      </c>
      <c r="L1439" s="15">
        <v>1402058739</v>
      </c>
      <c r="M1439" s="13">
        <f t="shared" si="114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111"/>
        <v>26.900000000000002</v>
      </c>
      <c r="S1439" s="8">
        <f t="shared" si="112"/>
        <v>36.68181818181818</v>
      </c>
      <c r="T1439" t="s">
        <v>8322</v>
      </c>
      <c r="U1439" t="s">
        <v>8341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tr">
        <f t="shared" si="110"/>
        <v>failed</v>
      </c>
      <c r="H1440" t="s">
        <v>8232</v>
      </c>
      <c r="I1440" t="s">
        <v>8253</v>
      </c>
      <c r="J1440">
        <v>1461765300</v>
      </c>
      <c r="K1440" s="13">
        <f t="shared" si="113"/>
        <v>42487.579861111109</v>
      </c>
      <c r="L1440" s="15">
        <v>1459198499</v>
      </c>
      <c r="M1440" s="13">
        <f t="shared" si="114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111"/>
        <v>3</v>
      </c>
      <c r="S1440" s="8">
        <f t="shared" si="112"/>
        <v>75</v>
      </c>
      <c r="T1440" t="s">
        <v>8322</v>
      </c>
      <c r="U1440" t="s">
        <v>8341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tr">
        <f t="shared" si="110"/>
        <v>failed</v>
      </c>
      <c r="H1441" t="s">
        <v>8229</v>
      </c>
      <c r="I1441" t="s">
        <v>8251</v>
      </c>
      <c r="J1441">
        <v>1425758101</v>
      </c>
      <c r="K1441" s="13">
        <f t="shared" si="113"/>
        <v>42070.829872685179</v>
      </c>
      <c r="L1441" s="15">
        <v>1423166101</v>
      </c>
      <c r="M1441" s="13">
        <f t="shared" si="114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111"/>
        <v>6.6055045871559637</v>
      </c>
      <c r="S1441" s="8">
        <f t="shared" si="112"/>
        <v>30</v>
      </c>
      <c r="T1441" t="s">
        <v>8322</v>
      </c>
      <c r="U1441" t="s">
        <v>8341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tr">
        <f t="shared" si="110"/>
        <v>failed</v>
      </c>
      <c r="H1442" t="s">
        <v>8237</v>
      </c>
      <c r="I1442" t="s">
        <v>8249</v>
      </c>
      <c r="J1442">
        <v>1464285463</v>
      </c>
      <c r="K1442" s="13">
        <f t="shared" si="113"/>
        <v>42516.748414351852</v>
      </c>
      <c r="L1442" s="15">
        <v>1461693463</v>
      </c>
      <c r="M1442" s="13">
        <f t="shared" si="114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111"/>
        <v>7.6923076923076927E-3</v>
      </c>
      <c r="S1442" s="8">
        <f t="shared" si="112"/>
        <v>1</v>
      </c>
      <c r="T1442" t="s">
        <v>8322</v>
      </c>
      <c r="U1442" t="s">
        <v>8341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tr">
        <f t="shared" si="110"/>
        <v>failed</v>
      </c>
      <c r="H1443" t="s">
        <v>8225</v>
      </c>
      <c r="I1443" t="s">
        <v>8247</v>
      </c>
      <c r="J1443">
        <v>1441995769</v>
      </c>
      <c r="K1443" s="13">
        <f t="shared" si="113"/>
        <v>42258.765844907408</v>
      </c>
      <c r="L1443" s="15">
        <v>1436811769</v>
      </c>
      <c r="M1443" s="13">
        <f t="shared" si="114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111"/>
        <v>1.1222222222222222</v>
      </c>
      <c r="S1443" s="8">
        <f t="shared" si="112"/>
        <v>673.33333333333337</v>
      </c>
      <c r="T1443" t="s">
        <v>8322</v>
      </c>
      <c r="U1443" t="s">
        <v>8341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tr">
        <f t="shared" si="110"/>
        <v>failed</v>
      </c>
      <c r="H1444" t="s">
        <v>8224</v>
      </c>
      <c r="I1444" t="s">
        <v>8246</v>
      </c>
      <c r="J1444">
        <v>1464190158</v>
      </c>
      <c r="K1444" s="13">
        <f t="shared" si="113"/>
        <v>42515.64534722222</v>
      </c>
      <c r="L1444" s="15">
        <v>1461598158</v>
      </c>
      <c r="M1444" s="13">
        <f t="shared" si="114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111"/>
        <v>0</v>
      </c>
      <c r="S1444" s="8" t="e">
        <f t="shared" si="112"/>
        <v>#DIV/0!</v>
      </c>
      <c r="T1444" t="s">
        <v>8322</v>
      </c>
      <c r="U1444" t="s">
        <v>8341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tr">
        <f t="shared" si="110"/>
        <v>failed</v>
      </c>
      <c r="H1445" t="s">
        <v>8230</v>
      </c>
      <c r="I1445" t="s">
        <v>8249</v>
      </c>
      <c r="J1445">
        <v>1483395209</v>
      </c>
      <c r="K1445" s="13">
        <f t="shared" si="113"/>
        <v>42737.926030092596</v>
      </c>
      <c r="L1445" s="15">
        <v>1480803209</v>
      </c>
      <c r="M1445" s="13">
        <f t="shared" si="114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111"/>
        <v>0</v>
      </c>
      <c r="S1445" s="8" t="e">
        <f t="shared" si="112"/>
        <v>#DIV/0!</v>
      </c>
      <c r="T1445" t="s">
        <v>8322</v>
      </c>
      <c r="U1445" t="s">
        <v>8341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tr">
        <f t="shared" si="110"/>
        <v>failed</v>
      </c>
      <c r="H1446" t="s">
        <v>8236</v>
      </c>
      <c r="I1446" t="s">
        <v>8249</v>
      </c>
      <c r="J1446">
        <v>1442091462</v>
      </c>
      <c r="K1446" s="13">
        <f t="shared" si="113"/>
        <v>42259.873402777783</v>
      </c>
      <c r="L1446" s="15">
        <v>1436907462</v>
      </c>
      <c r="M1446" s="13">
        <f t="shared" si="114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111"/>
        <v>0</v>
      </c>
      <c r="S1446" s="8" t="e">
        <f t="shared" si="112"/>
        <v>#DIV/0!</v>
      </c>
      <c r="T1446" t="s">
        <v>8322</v>
      </c>
      <c r="U1446" t="s">
        <v>8341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tr">
        <f t="shared" si="110"/>
        <v>failed</v>
      </c>
      <c r="H1447" t="s">
        <v>8236</v>
      </c>
      <c r="I1447" t="s">
        <v>8249</v>
      </c>
      <c r="J1447">
        <v>1434286855</v>
      </c>
      <c r="K1447" s="13">
        <f t="shared" si="113"/>
        <v>42169.542303240742</v>
      </c>
      <c r="L1447" s="15">
        <v>1431694855</v>
      </c>
      <c r="M1447" s="13">
        <f t="shared" si="114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111"/>
        <v>0</v>
      </c>
      <c r="S1447" s="8" t="e">
        <f t="shared" si="112"/>
        <v>#DIV/0!</v>
      </c>
      <c r="T1447" t="s">
        <v>8322</v>
      </c>
      <c r="U1447" t="s">
        <v>8341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tr">
        <f t="shared" si="110"/>
        <v>failed</v>
      </c>
      <c r="H1448" t="s">
        <v>8237</v>
      </c>
      <c r="I1448" t="s">
        <v>8249</v>
      </c>
      <c r="J1448">
        <v>1461235478</v>
      </c>
      <c r="K1448" s="13">
        <f t="shared" si="113"/>
        <v>42481.447662037041</v>
      </c>
      <c r="L1448" s="15">
        <v>1459507478</v>
      </c>
      <c r="M1448" s="13">
        <f t="shared" si="114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111"/>
        <v>0</v>
      </c>
      <c r="S1448" s="8" t="e">
        <f t="shared" si="112"/>
        <v>#DIV/0!</v>
      </c>
      <c r="T1448" t="s">
        <v>8322</v>
      </c>
      <c r="U1448" t="s">
        <v>8341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tr">
        <f t="shared" si="110"/>
        <v>failed</v>
      </c>
      <c r="H1449" t="s">
        <v>8224</v>
      </c>
      <c r="I1449" t="s">
        <v>8246</v>
      </c>
      <c r="J1449">
        <v>1467999134</v>
      </c>
      <c r="K1449" s="13">
        <f t="shared" si="113"/>
        <v>42559.730717592596</v>
      </c>
      <c r="L1449" s="15">
        <v>1465407134</v>
      </c>
      <c r="M1449" s="13">
        <f t="shared" si="114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111"/>
        <v>1.4999999999999999E-2</v>
      </c>
      <c r="S1449" s="8">
        <f t="shared" si="112"/>
        <v>25</v>
      </c>
      <c r="T1449" t="s">
        <v>8322</v>
      </c>
      <c r="U1449" t="s">
        <v>8341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tr">
        <f t="shared" si="110"/>
        <v>failed</v>
      </c>
      <c r="H1450" t="s">
        <v>8226</v>
      </c>
      <c r="I1450" t="s">
        <v>8248</v>
      </c>
      <c r="J1450">
        <v>1432272300</v>
      </c>
      <c r="K1450" s="13">
        <f t="shared" si="113"/>
        <v>42146.225694444445</v>
      </c>
      <c r="L1450" s="15">
        <v>1429655318</v>
      </c>
      <c r="M1450" s="13">
        <f t="shared" si="114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111"/>
        <v>0</v>
      </c>
      <c r="S1450" s="8" t="e">
        <f t="shared" si="112"/>
        <v>#DIV/0!</v>
      </c>
      <c r="T1450" t="s">
        <v>8322</v>
      </c>
      <c r="U1450" t="s">
        <v>8341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tr">
        <f t="shared" si="110"/>
        <v>failed</v>
      </c>
      <c r="H1451" t="s">
        <v>8224</v>
      </c>
      <c r="I1451" t="s">
        <v>8246</v>
      </c>
      <c r="J1451">
        <v>1431286105</v>
      </c>
      <c r="K1451" s="13">
        <f t="shared" si="113"/>
        <v>42134.811400462961</v>
      </c>
      <c r="L1451" s="15">
        <v>1427138905</v>
      </c>
      <c r="M1451" s="13">
        <f t="shared" si="114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111"/>
        <v>0</v>
      </c>
      <c r="S1451" s="8" t="e">
        <f t="shared" si="112"/>
        <v>#DIV/0!</v>
      </c>
      <c r="T1451" t="s">
        <v>8322</v>
      </c>
      <c r="U1451" t="s">
        <v>8341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tr">
        <f t="shared" si="110"/>
        <v>failed</v>
      </c>
      <c r="H1452" t="s">
        <v>8224</v>
      </c>
      <c r="I1452" t="s">
        <v>8246</v>
      </c>
      <c r="J1452">
        <v>1455941197</v>
      </c>
      <c r="K1452" s="13">
        <f t="shared" si="113"/>
        <v>42420.171261574069</v>
      </c>
      <c r="L1452" s="15">
        <v>1453349197</v>
      </c>
      <c r="M1452" s="13">
        <f t="shared" si="114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111"/>
        <v>1E-3</v>
      </c>
      <c r="S1452" s="8">
        <f t="shared" si="112"/>
        <v>1</v>
      </c>
      <c r="T1452" t="s">
        <v>8322</v>
      </c>
      <c r="U1452" t="s">
        <v>8341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tr">
        <f t="shared" si="110"/>
        <v>canceled</v>
      </c>
      <c r="H1453" t="s">
        <v>8224</v>
      </c>
      <c r="I1453" t="s">
        <v>8246</v>
      </c>
      <c r="J1453">
        <v>1416355259</v>
      </c>
      <c r="K1453" s="13">
        <f t="shared" si="113"/>
        <v>41962.00068287037</v>
      </c>
      <c r="L1453" s="15">
        <v>1413759659</v>
      </c>
      <c r="M1453" s="13">
        <f t="shared" si="114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111"/>
        <v>1.0554089709762533E-2</v>
      </c>
      <c r="S1453" s="8">
        <f t="shared" si="112"/>
        <v>1</v>
      </c>
      <c r="T1453" t="s">
        <v>8322</v>
      </c>
      <c r="U1453" t="s">
        <v>8341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tr">
        <f t="shared" si="110"/>
        <v>canceled</v>
      </c>
      <c r="H1454" t="s">
        <v>8224</v>
      </c>
      <c r="I1454" t="s">
        <v>8246</v>
      </c>
      <c r="J1454">
        <v>1406566363</v>
      </c>
      <c r="K1454" s="13">
        <f t="shared" si="113"/>
        <v>41848.703275462962</v>
      </c>
      <c r="L1454" s="15">
        <v>1403974363</v>
      </c>
      <c r="M1454" s="13">
        <f t="shared" si="114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111"/>
        <v>0</v>
      </c>
      <c r="S1454" s="8" t="e">
        <f t="shared" si="112"/>
        <v>#DIV/0!</v>
      </c>
      <c r="T1454" t="s">
        <v>8322</v>
      </c>
      <c r="U1454" t="s">
        <v>8341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tr">
        <f t="shared" si="110"/>
        <v>canceled</v>
      </c>
      <c r="H1455" t="s">
        <v>8230</v>
      </c>
      <c r="I1455" t="s">
        <v>8249</v>
      </c>
      <c r="J1455">
        <v>1492270947</v>
      </c>
      <c r="K1455" s="13">
        <f t="shared" si="113"/>
        <v>42840.654479166667</v>
      </c>
      <c r="L1455" s="15">
        <v>1488386547</v>
      </c>
      <c r="M1455" s="13">
        <f t="shared" si="114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111"/>
        <v>0</v>
      </c>
      <c r="S1455" s="8" t="e">
        <f t="shared" si="112"/>
        <v>#DIV/0!</v>
      </c>
      <c r="T1455" t="s">
        <v>8322</v>
      </c>
      <c r="U1455" t="s">
        <v>8341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tr">
        <f t="shared" si="110"/>
        <v>canceled</v>
      </c>
      <c r="H1456" t="s">
        <v>8227</v>
      </c>
      <c r="I1456" t="s">
        <v>8249</v>
      </c>
      <c r="J1456">
        <v>1461535140</v>
      </c>
      <c r="K1456" s="13">
        <f t="shared" si="113"/>
        <v>42484.915972222225</v>
      </c>
      <c r="L1456" s="15">
        <v>1459716480</v>
      </c>
      <c r="M1456" s="13">
        <f t="shared" si="114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111"/>
        <v>0.85714285714285721</v>
      </c>
      <c r="S1456" s="8">
        <f t="shared" si="112"/>
        <v>15</v>
      </c>
      <c r="T1456" t="s">
        <v>8322</v>
      </c>
      <c r="U1456" t="s">
        <v>8341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tr">
        <f t="shared" si="110"/>
        <v>canceled</v>
      </c>
      <c r="H1457" t="s">
        <v>8224</v>
      </c>
      <c r="I1457" t="s">
        <v>8246</v>
      </c>
      <c r="J1457">
        <v>1409924340</v>
      </c>
      <c r="K1457" s="13">
        <f t="shared" si="113"/>
        <v>41887.568749999999</v>
      </c>
      <c r="L1457" s="15">
        <v>1405181320</v>
      </c>
      <c r="M1457" s="13">
        <f t="shared" si="114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111"/>
        <v>10.5</v>
      </c>
      <c r="S1457" s="8">
        <f t="shared" si="112"/>
        <v>225</v>
      </c>
      <c r="T1457" t="s">
        <v>8322</v>
      </c>
      <c r="U1457" t="s">
        <v>8341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tr">
        <f t="shared" si="110"/>
        <v>canceled</v>
      </c>
      <c r="H1458" t="s">
        <v>8237</v>
      </c>
      <c r="I1458" t="s">
        <v>8249</v>
      </c>
      <c r="J1458">
        <v>1483459365</v>
      </c>
      <c r="K1458" s="13">
        <f t="shared" si="113"/>
        <v>42738.668576388889</v>
      </c>
      <c r="L1458" s="15">
        <v>1480867365</v>
      </c>
      <c r="M1458" s="13">
        <f t="shared" si="114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111"/>
        <v>2.9000000000000004</v>
      </c>
      <c r="S1458" s="8">
        <f t="shared" si="112"/>
        <v>48.333333333333336</v>
      </c>
      <c r="T1458" t="s">
        <v>8322</v>
      </c>
      <c r="U1458" t="s">
        <v>8341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tr">
        <f t="shared" si="110"/>
        <v>canceled</v>
      </c>
      <c r="H1459" t="s">
        <v>8224</v>
      </c>
      <c r="I1459" t="s">
        <v>8246</v>
      </c>
      <c r="J1459">
        <v>1447281044</v>
      </c>
      <c r="K1459" s="13">
        <f t="shared" si="113"/>
        <v>42319.938009259262</v>
      </c>
      <c r="L1459" s="15">
        <v>1444685444</v>
      </c>
      <c r="M1459" s="13">
        <f t="shared" si="114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111"/>
        <v>0</v>
      </c>
      <c r="S1459" s="8" t="e">
        <f t="shared" si="112"/>
        <v>#DIV/0!</v>
      </c>
      <c r="T1459" t="s">
        <v>8322</v>
      </c>
      <c r="U1459" t="s">
        <v>8341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tr">
        <f t="shared" si="110"/>
        <v>canceled</v>
      </c>
      <c r="H1460" t="s">
        <v>8224</v>
      </c>
      <c r="I1460" t="s">
        <v>8246</v>
      </c>
      <c r="J1460">
        <v>1407729600</v>
      </c>
      <c r="K1460" s="13">
        <f t="shared" si="113"/>
        <v>41862.166666666664</v>
      </c>
      <c r="L1460" s="15">
        <v>1405097760</v>
      </c>
      <c r="M1460" s="13">
        <f t="shared" si="114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111"/>
        <v>0</v>
      </c>
      <c r="S1460" s="8" t="e">
        <f t="shared" si="112"/>
        <v>#DIV/0!</v>
      </c>
      <c r="T1460" t="s">
        <v>8322</v>
      </c>
      <c r="U1460" t="s">
        <v>8341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tr">
        <f t="shared" si="110"/>
        <v>canceled</v>
      </c>
      <c r="H1461" t="s">
        <v>8232</v>
      </c>
      <c r="I1461" t="s">
        <v>8253</v>
      </c>
      <c r="J1461">
        <v>1449077100</v>
      </c>
      <c r="K1461" s="13">
        <f t="shared" si="113"/>
        <v>42340.725694444445</v>
      </c>
      <c r="L1461" s="15">
        <v>1446612896</v>
      </c>
      <c r="M1461" s="13">
        <f t="shared" si="114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111"/>
        <v>0</v>
      </c>
      <c r="S1461" s="8" t="e">
        <f t="shared" si="112"/>
        <v>#DIV/0!</v>
      </c>
      <c r="T1461" t="s">
        <v>8322</v>
      </c>
      <c r="U1461" t="s">
        <v>8341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tr">
        <f t="shared" si="110"/>
        <v>canceled</v>
      </c>
      <c r="H1462" t="s">
        <v>8224</v>
      </c>
      <c r="I1462" t="s">
        <v>8246</v>
      </c>
      <c r="J1462">
        <v>1417391100</v>
      </c>
      <c r="K1462" s="13">
        <f t="shared" si="113"/>
        <v>41973.989583333328</v>
      </c>
      <c r="L1462" s="15">
        <v>1412371898</v>
      </c>
      <c r="M1462" s="13">
        <f t="shared" si="114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111"/>
        <v>0</v>
      </c>
      <c r="S1462" s="8" t="e">
        <f t="shared" si="112"/>
        <v>#DIV/0!</v>
      </c>
      <c r="T1462" t="s">
        <v>8322</v>
      </c>
      <c r="U1462" t="s">
        <v>8341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tr">
        <f t="shared" si="110"/>
        <v>successful</v>
      </c>
      <c r="H1463" t="s">
        <v>8224</v>
      </c>
      <c r="I1463" t="s">
        <v>8246</v>
      </c>
      <c r="J1463">
        <v>1413849600</v>
      </c>
      <c r="K1463" s="13">
        <f t="shared" si="113"/>
        <v>41933</v>
      </c>
      <c r="L1463" s="15">
        <v>1410967754</v>
      </c>
      <c r="M1463" s="13">
        <f t="shared" si="114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111"/>
        <v>101.24459999999999</v>
      </c>
      <c r="S1463" s="8">
        <f t="shared" si="112"/>
        <v>44.66673529411765</v>
      </c>
      <c r="T1463" t="s">
        <v>8322</v>
      </c>
      <c r="U1463" t="s">
        <v>8342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tr">
        <f t="shared" si="110"/>
        <v>successful</v>
      </c>
      <c r="H1464" t="s">
        <v>8224</v>
      </c>
      <c r="I1464" t="s">
        <v>8246</v>
      </c>
      <c r="J1464">
        <v>1365609271</v>
      </c>
      <c r="K1464" s="13">
        <f t="shared" si="113"/>
        <v>41374.662858796299</v>
      </c>
      <c r="L1464" s="15">
        <v>1363017271</v>
      </c>
      <c r="M1464" s="13">
        <f t="shared" si="114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111"/>
        <v>108.5175</v>
      </c>
      <c r="S1464" s="8">
        <f t="shared" si="112"/>
        <v>28.937999999999999</v>
      </c>
      <c r="T1464" t="s">
        <v>8322</v>
      </c>
      <c r="U1464" t="s">
        <v>8342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tr">
        <f t="shared" si="110"/>
        <v>successful</v>
      </c>
      <c r="H1465" t="s">
        <v>8224</v>
      </c>
      <c r="I1465" t="s">
        <v>8246</v>
      </c>
      <c r="J1465">
        <v>1365367938</v>
      </c>
      <c r="K1465" s="13">
        <f t="shared" si="113"/>
        <v>41371.869652777779</v>
      </c>
      <c r="L1465" s="15">
        <v>1361483538</v>
      </c>
      <c r="M1465" s="13">
        <f t="shared" si="114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111"/>
        <v>147.66666666666666</v>
      </c>
      <c r="S1465" s="8">
        <f t="shared" si="112"/>
        <v>35.44</v>
      </c>
      <c r="T1465" t="s">
        <v>8322</v>
      </c>
      <c r="U1465" t="s">
        <v>8342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tr">
        <f t="shared" si="110"/>
        <v>successful</v>
      </c>
      <c r="H1466" t="s">
        <v>8224</v>
      </c>
      <c r="I1466" t="s">
        <v>8246</v>
      </c>
      <c r="J1466">
        <v>1361029958</v>
      </c>
      <c r="K1466" s="13">
        <f t="shared" si="113"/>
        <v>41321.661550925928</v>
      </c>
      <c r="L1466" s="15">
        <v>1358437958</v>
      </c>
      <c r="M1466" s="13">
        <f t="shared" si="114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111"/>
        <v>163.19999999999999</v>
      </c>
      <c r="S1466" s="8">
        <f t="shared" si="112"/>
        <v>34.871794871794869</v>
      </c>
      <c r="T1466" t="s">
        <v>8322</v>
      </c>
      <c r="U1466" t="s">
        <v>8342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tr">
        <f t="shared" si="110"/>
        <v>successful</v>
      </c>
      <c r="H1467" t="s">
        <v>8224</v>
      </c>
      <c r="I1467" t="s">
        <v>8246</v>
      </c>
      <c r="J1467">
        <v>1332385200</v>
      </c>
      <c r="K1467" s="13">
        <f t="shared" si="113"/>
        <v>40990.125</v>
      </c>
      <c r="L1467" s="15">
        <v>1329759452</v>
      </c>
      <c r="M1467" s="13">
        <f t="shared" si="114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111"/>
        <v>456.41449999999998</v>
      </c>
      <c r="S1467" s="8">
        <f t="shared" si="112"/>
        <v>52.622732513451197</v>
      </c>
      <c r="T1467" t="s">
        <v>8322</v>
      </c>
      <c r="U1467" t="s">
        <v>8342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tr">
        <f t="shared" si="110"/>
        <v>successful</v>
      </c>
      <c r="H1468" t="s">
        <v>8224</v>
      </c>
      <c r="I1468" t="s">
        <v>8246</v>
      </c>
      <c r="J1468">
        <v>1452574800</v>
      </c>
      <c r="K1468" s="13">
        <f t="shared" si="113"/>
        <v>42381.208333333328</v>
      </c>
      <c r="L1468" s="15">
        <v>1449029266</v>
      </c>
      <c r="M1468" s="13">
        <f t="shared" si="114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111"/>
        <v>107.87731249999999</v>
      </c>
      <c r="S1468" s="8">
        <f t="shared" si="112"/>
        <v>69.598266129032254</v>
      </c>
      <c r="T1468" t="s">
        <v>8322</v>
      </c>
      <c r="U1468" t="s">
        <v>8342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tr">
        <f t="shared" si="110"/>
        <v>successful</v>
      </c>
      <c r="H1469" t="s">
        <v>8224</v>
      </c>
      <c r="I1469" t="s">
        <v>8246</v>
      </c>
      <c r="J1469">
        <v>1332699285</v>
      </c>
      <c r="K1469" s="13">
        <f t="shared" si="113"/>
        <v>40993.760243055556</v>
      </c>
      <c r="L1469" s="15">
        <v>1327518885</v>
      </c>
      <c r="M1469" s="13">
        <f t="shared" si="114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111"/>
        <v>115.08</v>
      </c>
      <c r="S1469" s="8">
        <f t="shared" si="112"/>
        <v>76.72</v>
      </c>
      <c r="T1469" t="s">
        <v>8322</v>
      </c>
      <c r="U1469" t="s">
        <v>8342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tr">
        <f t="shared" si="110"/>
        <v>successful</v>
      </c>
      <c r="H1470" t="s">
        <v>8224</v>
      </c>
      <c r="I1470" t="s">
        <v>8246</v>
      </c>
      <c r="J1470">
        <v>1307838049</v>
      </c>
      <c r="K1470" s="13">
        <f t="shared" si="113"/>
        <v>40706.014456018522</v>
      </c>
      <c r="L1470" s="15">
        <v>1302654049</v>
      </c>
      <c r="M1470" s="13">
        <f t="shared" si="114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111"/>
        <v>102.36842105263158</v>
      </c>
      <c r="S1470" s="8">
        <f t="shared" si="112"/>
        <v>33.191126279863482</v>
      </c>
      <c r="T1470" t="s">
        <v>8322</v>
      </c>
      <c r="U1470" t="s">
        <v>8342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tr">
        <f t="shared" si="110"/>
        <v>successful</v>
      </c>
      <c r="H1471" t="s">
        <v>8224</v>
      </c>
      <c r="I1471" t="s">
        <v>8246</v>
      </c>
      <c r="J1471">
        <v>1360938109</v>
      </c>
      <c r="K1471" s="13">
        <f t="shared" si="113"/>
        <v>41320.598483796297</v>
      </c>
      <c r="L1471" s="15">
        <v>1358346109</v>
      </c>
      <c r="M1471" s="13">
        <f t="shared" si="114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111"/>
        <v>108.42485875706214</v>
      </c>
      <c r="S1471" s="8">
        <f t="shared" si="112"/>
        <v>149.46417445482865</v>
      </c>
      <c r="T1471" t="s">
        <v>8322</v>
      </c>
      <c r="U1471" t="s">
        <v>8342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tr">
        <f t="shared" si="110"/>
        <v>successful</v>
      </c>
      <c r="H1472" t="s">
        <v>8224</v>
      </c>
      <c r="I1472" t="s">
        <v>8246</v>
      </c>
      <c r="J1472">
        <v>1356724263</v>
      </c>
      <c r="K1472" s="13">
        <f t="shared" si="113"/>
        <v>41271.827118055553</v>
      </c>
      <c r="L1472" s="15">
        <v>1354909863</v>
      </c>
      <c r="M1472" s="13">
        <f t="shared" si="114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111"/>
        <v>125.13333333333334</v>
      </c>
      <c r="S1472" s="8">
        <f t="shared" si="112"/>
        <v>23.172839506172838</v>
      </c>
      <c r="T1472" t="s">
        <v>8322</v>
      </c>
      <c r="U1472" t="s">
        <v>8342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tr">
        <f t="shared" si="110"/>
        <v>successful</v>
      </c>
      <c r="H1473" t="s">
        <v>8224</v>
      </c>
      <c r="I1473" t="s">
        <v>8246</v>
      </c>
      <c r="J1473">
        <v>1428620334</v>
      </c>
      <c r="K1473" s="13">
        <f t="shared" si="113"/>
        <v>42103.957569444443</v>
      </c>
      <c r="L1473" s="15">
        <v>1426028334</v>
      </c>
      <c r="M1473" s="13">
        <f t="shared" si="114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111"/>
        <v>103.840625</v>
      </c>
      <c r="S1473" s="8">
        <f t="shared" si="112"/>
        <v>96.877551020408163</v>
      </c>
      <c r="T1473" t="s">
        <v>8322</v>
      </c>
      <c r="U1473" t="s">
        <v>8342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tr">
        <f t="shared" ref="G1474:G1537" si="115">F1474</f>
        <v>successful</v>
      </c>
      <c r="H1474" t="s">
        <v>8224</v>
      </c>
      <c r="I1474" t="s">
        <v>8246</v>
      </c>
      <c r="J1474">
        <v>1381928503</v>
      </c>
      <c r="K1474" s="13">
        <f t="shared" si="113"/>
        <v>41563.542858796296</v>
      </c>
      <c r="L1474" s="15">
        <v>1379336503</v>
      </c>
      <c r="M1474" s="13">
        <f t="shared" si="114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116">(E1474/D1474)*100</f>
        <v>138.70400000000001</v>
      </c>
      <c r="S1474" s="8">
        <f t="shared" ref="S1474:S1537" si="117">E1474/O1474</f>
        <v>103.20238095238095</v>
      </c>
      <c r="T1474" t="s">
        <v>8322</v>
      </c>
      <c r="U1474" t="s">
        <v>8342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tr">
        <f t="shared" si="115"/>
        <v>successful</v>
      </c>
      <c r="H1475" t="s">
        <v>8224</v>
      </c>
      <c r="I1475" t="s">
        <v>8246</v>
      </c>
      <c r="J1475">
        <v>1330644639</v>
      </c>
      <c r="K1475" s="13">
        <f t="shared" ref="K1475:K1538" si="118">(((J1475/60)/60)/24)+DATE(1970,1,1)</f>
        <v>40969.979618055557</v>
      </c>
      <c r="L1475" s="15">
        <v>1328052639</v>
      </c>
      <c r="M1475" s="13">
        <f t="shared" ref="M1475:M1538" si="119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116"/>
        <v>120.51600000000001</v>
      </c>
      <c r="S1475" s="8">
        <f t="shared" si="117"/>
        <v>38.462553191489363</v>
      </c>
      <c r="T1475" t="s">
        <v>8322</v>
      </c>
      <c r="U1475" t="s">
        <v>8342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tr">
        <f t="shared" si="115"/>
        <v>successful</v>
      </c>
      <c r="H1476" t="s">
        <v>8224</v>
      </c>
      <c r="I1476" t="s">
        <v>8246</v>
      </c>
      <c r="J1476">
        <v>1379093292</v>
      </c>
      <c r="K1476" s="13">
        <f t="shared" si="118"/>
        <v>41530.727916666663</v>
      </c>
      <c r="L1476" s="15">
        <v>1376501292</v>
      </c>
      <c r="M1476" s="13">
        <f t="shared" si="119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116"/>
        <v>112.26666666666667</v>
      </c>
      <c r="S1476" s="8">
        <f t="shared" si="117"/>
        <v>44.315789473684212</v>
      </c>
      <c r="T1476" t="s">
        <v>8322</v>
      </c>
      <c r="U1476" t="s">
        <v>8342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tr">
        <f t="shared" si="115"/>
        <v>successful</v>
      </c>
      <c r="H1477" t="s">
        <v>8224</v>
      </c>
      <c r="I1477" t="s">
        <v>8246</v>
      </c>
      <c r="J1477">
        <v>1419051540</v>
      </c>
      <c r="K1477" s="13">
        <f t="shared" si="118"/>
        <v>41993.207638888889</v>
      </c>
      <c r="L1477" s="15">
        <v>1416244863</v>
      </c>
      <c r="M1477" s="13">
        <f t="shared" si="119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116"/>
        <v>188.66966666666667</v>
      </c>
      <c r="S1477" s="8">
        <f t="shared" si="117"/>
        <v>64.173356009070289</v>
      </c>
      <c r="T1477" t="s">
        <v>8322</v>
      </c>
      <c r="U1477" t="s">
        <v>8342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tr">
        <f t="shared" si="115"/>
        <v>successful</v>
      </c>
      <c r="H1478" t="s">
        <v>8224</v>
      </c>
      <c r="I1478" t="s">
        <v>8246</v>
      </c>
      <c r="J1478">
        <v>1315616422</v>
      </c>
      <c r="K1478" s="13">
        <f t="shared" si="118"/>
        <v>40796.041921296295</v>
      </c>
      <c r="L1478" s="15">
        <v>1313024422</v>
      </c>
      <c r="M1478" s="13">
        <f t="shared" si="119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116"/>
        <v>661.55466666666666</v>
      </c>
      <c r="S1478" s="8">
        <f t="shared" si="117"/>
        <v>43.333275109170302</v>
      </c>
      <c r="T1478" t="s">
        <v>8322</v>
      </c>
      <c r="U1478" t="s">
        <v>8342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tr">
        <f t="shared" si="115"/>
        <v>successful</v>
      </c>
      <c r="H1479" t="s">
        <v>8224</v>
      </c>
      <c r="I1479" t="s">
        <v>8246</v>
      </c>
      <c r="J1479">
        <v>1324609200</v>
      </c>
      <c r="K1479" s="13">
        <f t="shared" si="118"/>
        <v>40900.125</v>
      </c>
      <c r="L1479" s="15">
        <v>1319467604</v>
      </c>
      <c r="M1479" s="13">
        <f t="shared" si="119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116"/>
        <v>111.31</v>
      </c>
      <c r="S1479" s="8">
        <f t="shared" si="117"/>
        <v>90.495934959349597</v>
      </c>
      <c r="T1479" t="s">
        <v>8322</v>
      </c>
      <c r="U1479" t="s">
        <v>8342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tr">
        <f t="shared" si="115"/>
        <v>successful</v>
      </c>
      <c r="H1480" t="s">
        <v>8224</v>
      </c>
      <c r="I1480" t="s">
        <v>8246</v>
      </c>
      <c r="J1480">
        <v>1368564913</v>
      </c>
      <c r="K1480" s="13">
        <f t="shared" si="118"/>
        <v>41408.871678240743</v>
      </c>
      <c r="L1480" s="15">
        <v>1367355313</v>
      </c>
      <c r="M1480" s="13">
        <f t="shared" si="119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116"/>
        <v>1181.6142199999999</v>
      </c>
      <c r="S1480" s="8">
        <f t="shared" si="117"/>
        <v>29.187190495010373</v>
      </c>
      <c r="T1480" t="s">
        <v>8322</v>
      </c>
      <c r="U1480" t="s">
        <v>8342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tr">
        <f t="shared" si="115"/>
        <v>successful</v>
      </c>
      <c r="H1481" t="s">
        <v>8224</v>
      </c>
      <c r="I1481" t="s">
        <v>8246</v>
      </c>
      <c r="J1481">
        <v>1399694340</v>
      </c>
      <c r="K1481" s="13">
        <f t="shared" si="118"/>
        <v>41769.165972222225</v>
      </c>
      <c r="L1481" s="15">
        <v>1398448389</v>
      </c>
      <c r="M1481" s="13">
        <f t="shared" si="119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116"/>
        <v>137.375</v>
      </c>
      <c r="S1481" s="8">
        <f t="shared" si="117"/>
        <v>30.95774647887324</v>
      </c>
      <c r="T1481" t="s">
        <v>8322</v>
      </c>
      <c r="U1481" t="s">
        <v>8342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tr">
        <f t="shared" si="115"/>
        <v>successful</v>
      </c>
      <c r="H1482" t="s">
        <v>8224</v>
      </c>
      <c r="I1482" t="s">
        <v>8246</v>
      </c>
      <c r="J1482">
        <v>1374858000</v>
      </c>
      <c r="K1482" s="13">
        <f t="shared" si="118"/>
        <v>41481.708333333336</v>
      </c>
      <c r="L1482" s="15">
        <v>1373408699</v>
      </c>
      <c r="M1482" s="13">
        <f t="shared" si="119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116"/>
        <v>117.04040000000001</v>
      </c>
      <c r="S1482" s="8">
        <f t="shared" si="117"/>
        <v>92.157795275590544</v>
      </c>
      <c r="T1482" t="s">
        <v>8322</v>
      </c>
      <c r="U1482" t="s">
        <v>8342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tr">
        <f t="shared" si="115"/>
        <v>failed</v>
      </c>
      <c r="H1483" t="s">
        <v>8229</v>
      </c>
      <c r="I1483" t="s">
        <v>8251</v>
      </c>
      <c r="J1483">
        <v>1383430145</v>
      </c>
      <c r="K1483" s="13">
        <f t="shared" si="118"/>
        <v>41580.922974537039</v>
      </c>
      <c r="L1483" s="15">
        <v>1380838145</v>
      </c>
      <c r="M1483" s="13">
        <f t="shared" si="119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116"/>
        <v>2.1</v>
      </c>
      <c r="S1483" s="8">
        <f t="shared" si="117"/>
        <v>17.5</v>
      </c>
      <c r="T1483" t="s">
        <v>8322</v>
      </c>
      <c r="U1483" t="s">
        <v>8324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tr">
        <f t="shared" si="115"/>
        <v>failed</v>
      </c>
      <c r="H1484" t="s">
        <v>8224</v>
      </c>
      <c r="I1484" t="s">
        <v>8246</v>
      </c>
      <c r="J1484">
        <v>1347004260</v>
      </c>
      <c r="K1484" s="13">
        <f t="shared" si="118"/>
        <v>41159.32708333333</v>
      </c>
      <c r="L1484" s="15">
        <v>1345062936</v>
      </c>
      <c r="M1484" s="13">
        <f t="shared" si="119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116"/>
        <v>0.1</v>
      </c>
      <c r="S1484" s="8">
        <f t="shared" si="117"/>
        <v>5</v>
      </c>
      <c r="T1484" t="s">
        <v>8322</v>
      </c>
      <c r="U1484" t="s">
        <v>8324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tr">
        <f t="shared" si="115"/>
        <v>failed</v>
      </c>
      <c r="H1485" t="s">
        <v>8224</v>
      </c>
      <c r="I1485" t="s">
        <v>8246</v>
      </c>
      <c r="J1485">
        <v>1469162275</v>
      </c>
      <c r="K1485" s="13">
        <f t="shared" si="118"/>
        <v>42573.192997685182</v>
      </c>
      <c r="L1485" s="15">
        <v>1467002275</v>
      </c>
      <c r="M1485" s="13">
        <f t="shared" si="119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116"/>
        <v>0.7142857142857143</v>
      </c>
      <c r="S1485" s="8">
        <f t="shared" si="117"/>
        <v>25</v>
      </c>
      <c r="T1485" t="s">
        <v>8322</v>
      </c>
      <c r="U1485" t="s">
        <v>8324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tr">
        <f t="shared" si="115"/>
        <v>failed</v>
      </c>
      <c r="H1486" t="s">
        <v>8224</v>
      </c>
      <c r="I1486" t="s">
        <v>8246</v>
      </c>
      <c r="J1486">
        <v>1342882260</v>
      </c>
      <c r="K1486" s="13">
        <f t="shared" si="118"/>
        <v>41111.618750000001</v>
      </c>
      <c r="L1486" s="15">
        <v>1337834963</v>
      </c>
      <c r="M1486" s="13">
        <f t="shared" si="119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116"/>
        <v>0</v>
      </c>
      <c r="S1486" s="8" t="e">
        <f t="shared" si="117"/>
        <v>#DIV/0!</v>
      </c>
      <c r="T1486" t="s">
        <v>8322</v>
      </c>
      <c r="U1486" t="s">
        <v>8324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tr">
        <f t="shared" si="115"/>
        <v>failed</v>
      </c>
      <c r="H1487" t="s">
        <v>8224</v>
      </c>
      <c r="I1487" t="s">
        <v>8246</v>
      </c>
      <c r="J1487">
        <v>1434827173</v>
      </c>
      <c r="K1487" s="13">
        <f t="shared" si="118"/>
        <v>42175.795983796299</v>
      </c>
      <c r="L1487" s="15">
        <v>1430939173</v>
      </c>
      <c r="M1487" s="13">
        <f t="shared" si="119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116"/>
        <v>2.2388059701492535</v>
      </c>
      <c r="S1487" s="8">
        <f t="shared" si="117"/>
        <v>50</v>
      </c>
      <c r="T1487" t="s">
        <v>8322</v>
      </c>
      <c r="U1487" t="s">
        <v>8324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tr">
        <f t="shared" si="115"/>
        <v>failed</v>
      </c>
      <c r="H1488" t="s">
        <v>8224</v>
      </c>
      <c r="I1488" t="s">
        <v>8246</v>
      </c>
      <c r="J1488">
        <v>1425009761</v>
      </c>
      <c r="K1488" s="13">
        <f t="shared" si="118"/>
        <v>42062.168530092589</v>
      </c>
      <c r="L1488" s="15">
        <v>1422417761</v>
      </c>
      <c r="M1488" s="13">
        <f t="shared" si="119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116"/>
        <v>0.24</v>
      </c>
      <c r="S1488" s="8">
        <f t="shared" si="117"/>
        <v>16</v>
      </c>
      <c r="T1488" t="s">
        <v>8322</v>
      </c>
      <c r="U1488" t="s">
        <v>8324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tr">
        <f t="shared" si="115"/>
        <v>failed</v>
      </c>
      <c r="H1489" t="s">
        <v>8224</v>
      </c>
      <c r="I1489" t="s">
        <v>8246</v>
      </c>
      <c r="J1489">
        <v>1470175271</v>
      </c>
      <c r="K1489" s="13">
        <f t="shared" si="118"/>
        <v>42584.917488425926</v>
      </c>
      <c r="L1489" s="15">
        <v>1467583271</v>
      </c>
      <c r="M1489" s="13">
        <f t="shared" si="119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116"/>
        <v>0</v>
      </c>
      <c r="S1489" s="8" t="e">
        <f t="shared" si="117"/>
        <v>#DIV/0!</v>
      </c>
      <c r="T1489" t="s">
        <v>8322</v>
      </c>
      <c r="U1489" t="s">
        <v>8324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tr">
        <f t="shared" si="115"/>
        <v>failed</v>
      </c>
      <c r="H1490" t="s">
        <v>8226</v>
      </c>
      <c r="I1490" t="s">
        <v>8248</v>
      </c>
      <c r="J1490">
        <v>1388928660</v>
      </c>
      <c r="K1490" s="13">
        <f t="shared" si="118"/>
        <v>41644.563194444447</v>
      </c>
      <c r="L1490" s="15">
        <v>1386336660</v>
      </c>
      <c r="M1490" s="13">
        <f t="shared" si="119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116"/>
        <v>2.4</v>
      </c>
      <c r="S1490" s="8">
        <f t="shared" si="117"/>
        <v>60</v>
      </c>
      <c r="T1490" t="s">
        <v>8322</v>
      </c>
      <c r="U1490" t="s">
        <v>8324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tr">
        <f t="shared" si="115"/>
        <v>failed</v>
      </c>
      <c r="H1491" t="s">
        <v>8224</v>
      </c>
      <c r="I1491" t="s">
        <v>8246</v>
      </c>
      <c r="J1491">
        <v>1352994052</v>
      </c>
      <c r="K1491" s="13">
        <f t="shared" si="118"/>
        <v>41228.653379629628</v>
      </c>
      <c r="L1491" s="15">
        <v>1350398452</v>
      </c>
      <c r="M1491" s="13">
        <f t="shared" si="119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116"/>
        <v>0</v>
      </c>
      <c r="S1491" s="8" t="e">
        <f t="shared" si="117"/>
        <v>#DIV/0!</v>
      </c>
      <c r="T1491" t="s">
        <v>8322</v>
      </c>
      <c r="U1491" t="s">
        <v>8324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tr">
        <f t="shared" si="115"/>
        <v>failed</v>
      </c>
      <c r="H1492" t="s">
        <v>8224</v>
      </c>
      <c r="I1492" t="s">
        <v>8246</v>
      </c>
      <c r="J1492">
        <v>1380720474</v>
      </c>
      <c r="K1492" s="13">
        <f t="shared" si="118"/>
        <v>41549.561041666668</v>
      </c>
      <c r="L1492" s="15">
        <v>1378214874</v>
      </c>
      <c r="M1492" s="13">
        <f t="shared" si="119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116"/>
        <v>30.862068965517242</v>
      </c>
      <c r="S1492" s="8">
        <f t="shared" si="117"/>
        <v>47.10526315789474</v>
      </c>
      <c r="T1492" t="s">
        <v>8322</v>
      </c>
      <c r="U1492" t="s">
        <v>8324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tr">
        <f t="shared" si="115"/>
        <v>failed</v>
      </c>
      <c r="H1493" t="s">
        <v>8224</v>
      </c>
      <c r="I1493" t="s">
        <v>8246</v>
      </c>
      <c r="J1493">
        <v>1424014680</v>
      </c>
      <c r="K1493" s="13">
        <f t="shared" si="118"/>
        <v>42050.651388888888</v>
      </c>
      <c r="L1493" s="15">
        <v>1418922443</v>
      </c>
      <c r="M1493" s="13">
        <f t="shared" si="119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116"/>
        <v>8.3333333333333321</v>
      </c>
      <c r="S1493" s="8">
        <f t="shared" si="117"/>
        <v>100</v>
      </c>
      <c r="T1493" t="s">
        <v>8322</v>
      </c>
      <c r="U1493" t="s">
        <v>8324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tr">
        <f t="shared" si="115"/>
        <v>failed</v>
      </c>
      <c r="H1494" t="s">
        <v>8224</v>
      </c>
      <c r="I1494" t="s">
        <v>8246</v>
      </c>
      <c r="J1494">
        <v>1308431646</v>
      </c>
      <c r="K1494" s="13">
        <f t="shared" si="118"/>
        <v>40712.884791666671</v>
      </c>
      <c r="L1494" s="15">
        <v>1305839646</v>
      </c>
      <c r="M1494" s="13">
        <f t="shared" si="119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116"/>
        <v>0.75</v>
      </c>
      <c r="S1494" s="8">
        <f t="shared" si="117"/>
        <v>15</v>
      </c>
      <c r="T1494" t="s">
        <v>8322</v>
      </c>
      <c r="U1494" t="s">
        <v>8324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tr">
        <f t="shared" si="115"/>
        <v>failed</v>
      </c>
      <c r="H1495" t="s">
        <v>8224</v>
      </c>
      <c r="I1495" t="s">
        <v>8246</v>
      </c>
      <c r="J1495">
        <v>1371415675</v>
      </c>
      <c r="K1495" s="13">
        <f t="shared" si="118"/>
        <v>41441.866608796299</v>
      </c>
      <c r="L1495" s="15">
        <v>1368823675</v>
      </c>
      <c r="M1495" s="13">
        <f t="shared" si="119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116"/>
        <v>0</v>
      </c>
      <c r="S1495" s="8" t="e">
        <f t="shared" si="117"/>
        <v>#DIV/0!</v>
      </c>
      <c r="T1495" t="s">
        <v>8322</v>
      </c>
      <c r="U1495" t="s">
        <v>8324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tr">
        <f t="shared" si="115"/>
        <v>failed</v>
      </c>
      <c r="H1496" t="s">
        <v>8224</v>
      </c>
      <c r="I1496" t="s">
        <v>8246</v>
      </c>
      <c r="J1496">
        <v>1428075480</v>
      </c>
      <c r="K1496" s="13">
        <f t="shared" si="118"/>
        <v>42097.651388888888</v>
      </c>
      <c r="L1496" s="15">
        <v>1425489613</v>
      </c>
      <c r="M1496" s="13">
        <f t="shared" si="119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116"/>
        <v>8.9</v>
      </c>
      <c r="S1496" s="8">
        <f t="shared" si="117"/>
        <v>40.454545454545453</v>
      </c>
      <c r="T1496" t="s">
        <v>8322</v>
      </c>
      <c r="U1496" t="s">
        <v>8324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tr">
        <f t="shared" si="115"/>
        <v>failed</v>
      </c>
      <c r="H1497" t="s">
        <v>8224</v>
      </c>
      <c r="I1497" t="s">
        <v>8246</v>
      </c>
      <c r="J1497">
        <v>1314471431</v>
      </c>
      <c r="K1497" s="13">
        <f t="shared" si="118"/>
        <v>40782.789710648147</v>
      </c>
      <c r="L1497" s="15">
        <v>1311879431</v>
      </c>
      <c r="M1497" s="13">
        <f t="shared" si="119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116"/>
        <v>0</v>
      </c>
      <c r="S1497" s="8" t="e">
        <f t="shared" si="117"/>
        <v>#DIV/0!</v>
      </c>
      <c r="T1497" t="s">
        <v>8322</v>
      </c>
      <c r="U1497" t="s">
        <v>8324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tr">
        <f t="shared" si="115"/>
        <v>failed</v>
      </c>
      <c r="H1498" t="s">
        <v>8224</v>
      </c>
      <c r="I1498" t="s">
        <v>8246</v>
      </c>
      <c r="J1498">
        <v>1410866659</v>
      </c>
      <c r="K1498" s="13">
        <f t="shared" si="118"/>
        <v>41898.475219907406</v>
      </c>
      <c r="L1498" s="15">
        <v>1405682659</v>
      </c>
      <c r="M1498" s="13">
        <f t="shared" si="119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116"/>
        <v>0</v>
      </c>
      <c r="S1498" s="8" t="e">
        <f t="shared" si="117"/>
        <v>#DIV/0!</v>
      </c>
      <c r="T1498" t="s">
        <v>8322</v>
      </c>
      <c r="U1498" t="s">
        <v>8324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tr">
        <f t="shared" si="115"/>
        <v>failed</v>
      </c>
      <c r="H1499" t="s">
        <v>8224</v>
      </c>
      <c r="I1499" t="s">
        <v>8246</v>
      </c>
      <c r="J1499">
        <v>1375299780</v>
      </c>
      <c r="K1499" s="13">
        <f t="shared" si="118"/>
        <v>41486.821527777778</v>
      </c>
      <c r="L1499" s="15">
        <v>1371655522</v>
      </c>
      <c r="M1499" s="13">
        <f t="shared" si="119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116"/>
        <v>6.6666666666666671E-3</v>
      </c>
      <c r="S1499" s="8">
        <f t="shared" si="117"/>
        <v>1</v>
      </c>
      <c r="T1499" t="s">
        <v>8322</v>
      </c>
      <c r="U1499" t="s">
        <v>8324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tr">
        <f t="shared" si="115"/>
        <v>failed</v>
      </c>
      <c r="H1500" t="s">
        <v>8224</v>
      </c>
      <c r="I1500" t="s">
        <v>8246</v>
      </c>
      <c r="J1500">
        <v>1409787378</v>
      </c>
      <c r="K1500" s="13">
        <f t="shared" si="118"/>
        <v>41885.983541666668</v>
      </c>
      <c r="L1500" s="15">
        <v>1405899378</v>
      </c>
      <c r="M1500" s="13">
        <f t="shared" si="119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116"/>
        <v>1.9</v>
      </c>
      <c r="S1500" s="8">
        <f t="shared" si="117"/>
        <v>19</v>
      </c>
      <c r="T1500" t="s">
        <v>8322</v>
      </c>
      <c r="U1500" t="s">
        <v>8324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tr">
        <f t="shared" si="115"/>
        <v>failed</v>
      </c>
      <c r="H1501" t="s">
        <v>8224</v>
      </c>
      <c r="I1501" t="s">
        <v>8246</v>
      </c>
      <c r="J1501">
        <v>1470355833</v>
      </c>
      <c r="K1501" s="13">
        <f t="shared" si="118"/>
        <v>42587.007326388892</v>
      </c>
      <c r="L1501" s="15">
        <v>1465171833</v>
      </c>
      <c r="M1501" s="13">
        <f t="shared" si="119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116"/>
        <v>0.25</v>
      </c>
      <c r="S1501" s="8">
        <f t="shared" si="117"/>
        <v>5</v>
      </c>
      <c r="T1501" t="s">
        <v>8322</v>
      </c>
      <c r="U1501" t="s">
        <v>8324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tr">
        <f t="shared" si="115"/>
        <v>failed</v>
      </c>
      <c r="H1502" t="s">
        <v>8224</v>
      </c>
      <c r="I1502" t="s">
        <v>8246</v>
      </c>
      <c r="J1502">
        <v>1367444557</v>
      </c>
      <c r="K1502" s="13">
        <f t="shared" si="118"/>
        <v>41395.904594907406</v>
      </c>
      <c r="L1502" s="15">
        <v>1364852557</v>
      </c>
      <c r="M1502" s="13">
        <f t="shared" si="119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116"/>
        <v>25.035714285714285</v>
      </c>
      <c r="S1502" s="8">
        <f t="shared" si="117"/>
        <v>46.733333333333334</v>
      </c>
      <c r="T1502" t="s">
        <v>8322</v>
      </c>
      <c r="U1502" t="s">
        <v>8324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tr">
        <f t="shared" si="115"/>
        <v>successful</v>
      </c>
      <c r="H1503" t="s">
        <v>8229</v>
      </c>
      <c r="I1503" t="s">
        <v>8251</v>
      </c>
      <c r="J1503">
        <v>1436364023</v>
      </c>
      <c r="K1503" s="13">
        <f t="shared" si="118"/>
        <v>42193.583599537036</v>
      </c>
      <c r="L1503" s="15">
        <v>1433772023</v>
      </c>
      <c r="M1503" s="13">
        <f t="shared" si="119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116"/>
        <v>166.33076923076925</v>
      </c>
      <c r="S1503" s="8">
        <f t="shared" si="117"/>
        <v>97.731073446327684</v>
      </c>
      <c r="T1503" t="s">
        <v>8338</v>
      </c>
      <c r="U1503" t="s">
        <v>8339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tr">
        <f t="shared" si="115"/>
        <v>successful</v>
      </c>
      <c r="H1504" t="s">
        <v>8225</v>
      </c>
      <c r="I1504" t="s">
        <v>8247</v>
      </c>
      <c r="J1504">
        <v>1458943200</v>
      </c>
      <c r="K1504" s="13">
        <f t="shared" si="118"/>
        <v>42454.916666666672</v>
      </c>
      <c r="L1504" s="15">
        <v>1456491680</v>
      </c>
      <c r="M1504" s="13">
        <f t="shared" si="119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116"/>
        <v>101.44545454545455</v>
      </c>
      <c r="S1504" s="8">
        <f t="shared" si="117"/>
        <v>67.835866261398181</v>
      </c>
      <c r="T1504" t="s">
        <v>8338</v>
      </c>
      <c r="U1504" t="s">
        <v>8339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tr">
        <f t="shared" si="115"/>
        <v>successful</v>
      </c>
      <c r="H1505" t="s">
        <v>8242</v>
      </c>
      <c r="I1505" t="s">
        <v>8249</v>
      </c>
      <c r="J1505">
        <v>1477210801</v>
      </c>
      <c r="K1505" s="13">
        <f t="shared" si="118"/>
        <v>42666.347233796296</v>
      </c>
      <c r="L1505" s="15">
        <v>1472026801</v>
      </c>
      <c r="M1505" s="13">
        <f t="shared" si="119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116"/>
        <v>107.89146666666667</v>
      </c>
      <c r="S1505" s="8">
        <f t="shared" si="117"/>
        <v>56.98492957746479</v>
      </c>
      <c r="T1505" t="s">
        <v>8338</v>
      </c>
      <c r="U1505" t="s">
        <v>8339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tr">
        <f t="shared" si="115"/>
        <v>successful</v>
      </c>
      <c r="H1506" t="s">
        <v>8225</v>
      </c>
      <c r="I1506" t="s">
        <v>8247</v>
      </c>
      <c r="J1506">
        <v>1402389180</v>
      </c>
      <c r="K1506" s="13">
        <f t="shared" si="118"/>
        <v>41800.356249999997</v>
      </c>
      <c r="L1506" s="15">
        <v>1399996024</v>
      </c>
      <c r="M1506" s="13">
        <f t="shared" si="119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116"/>
        <v>277.93846153846158</v>
      </c>
      <c r="S1506" s="8">
        <f t="shared" si="117"/>
        <v>67.159851301115239</v>
      </c>
      <c r="T1506" t="s">
        <v>8338</v>
      </c>
      <c r="U1506" t="s">
        <v>8339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tr">
        <f t="shared" si="115"/>
        <v>successful</v>
      </c>
      <c r="H1507" t="s">
        <v>8236</v>
      </c>
      <c r="I1507" t="s">
        <v>8249</v>
      </c>
      <c r="J1507">
        <v>1458676860</v>
      </c>
      <c r="K1507" s="13">
        <f t="shared" si="118"/>
        <v>42451.834027777775</v>
      </c>
      <c r="L1507" s="15">
        <v>1455446303</v>
      </c>
      <c r="M1507" s="13">
        <f t="shared" si="119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116"/>
        <v>103.58125</v>
      </c>
      <c r="S1507" s="8">
        <f t="shared" si="117"/>
        <v>48.037681159420288</v>
      </c>
      <c r="T1507" t="s">
        <v>8338</v>
      </c>
      <c r="U1507" t="s">
        <v>8339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tr">
        <f t="shared" si="115"/>
        <v>successful</v>
      </c>
      <c r="H1508" t="s">
        <v>8225</v>
      </c>
      <c r="I1508" t="s">
        <v>8247</v>
      </c>
      <c r="J1508">
        <v>1406227904</v>
      </c>
      <c r="K1508" s="13">
        <f t="shared" si="118"/>
        <v>41844.785925925928</v>
      </c>
      <c r="L1508" s="15">
        <v>1403635904</v>
      </c>
      <c r="M1508" s="13">
        <f t="shared" si="119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116"/>
        <v>111.4</v>
      </c>
      <c r="S1508" s="8">
        <f t="shared" si="117"/>
        <v>38.860465116279073</v>
      </c>
      <c r="T1508" t="s">
        <v>8338</v>
      </c>
      <c r="U1508" t="s">
        <v>8339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tr">
        <f t="shared" si="115"/>
        <v>successful</v>
      </c>
      <c r="H1509" t="s">
        <v>8224</v>
      </c>
      <c r="I1509" t="s">
        <v>8246</v>
      </c>
      <c r="J1509">
        <v>1273911000</v>
      </c>
      <c r="K1509" s="13">
        <f t="shared" si="118"/>
        <v>40313.340277777781</v>
      </c>
      <c r="L1509" s="15">
        <v>1268822909</v>
      </c>
      <c r="M1509" s="13">
        <f t="shared" si="119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116"/>
        <v>215</v>
      </c>
      <c r="S1509" s="8">
        <f t="shared" si="117"/>
        <v>78.181818181818187</v>
      </c>
      <c r="T1509" t="s">
        <v>8338</v>
      </c>
      <c r="U1509" t="s">
        <v>8339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tr">
        <f t="shared" si="115"/>
        <v>successful</v>
      </c>
      <c r="H1510" t="s">
        <v>8224</v>
      </c>
      <c r="I1510" t="s">
        <v>8246</v>
      </c>
      <c r="J1510">
        <v>1403880281</v>
      </c>
      <c r="K1510" s="13">
        <f t="shared" si="118"/>
        <v>41817.614363425928</v>
      </c>
      <c r="L1510" s="15">
        <v>1401201881</v>
      </c>
      <c r="M1510" s="13">
        <f t="shared" si="119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116"/>
        <v>110.76216216216217</v>
      </c>
      <c r="S1510" s="8">
        <f t="shared" si="117"/>
        <v>97.113744075829388</v>
      </c>
      <c r="T1510" t="s">
        <v>8338</v>
      </c>
      <c r="U1510" t="s">
        <v>8339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tr">
        <f t="shared" si="115"/>
        <v>successful</v>
      </c>
      <c r="H1511" t="s">
        <v>8236</v>
      </c>
      <c r="I1511" t="s">
        <v>8249</v>
      </c>
      <c r="J1511">
        <v>1487113140</v>
      </c>
      <c r="K1511" s="13">
        <f t="shared" si="118"/>
        <v>42780.957638888889</v>
      </c>
      <c r="L1511" s="15">
        <v>1484570885</v>
      </c>
      <c r="M1511" s="13">
        <f t="shared" si="119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116"/>
        <v>123.64125714285714</v>
      </c>
      <c r="S1511" s="8">
        <f t="shared" si="117"/>
        <v>110.39397959183674</v>
      </c>
      <c r="T1511" t="s">
        <v>8338</v>
      </c>
      <c r="U1511" t="s">
        <v>8339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tr">
        <f t="shared" si="115"/>
        <v>successful</v>
      </c>
      <c r="H1512" t="s">
        <v>8225</v>
      </c>
      <c r="I1512" t="s">
        <v>8247</v>
      </c>
      <c r="J1512">
        <v>1405761278</v>
      </c>
      <c r="K1512" s="13">
        <f t="shared" si="118"/>
        <v>41839.385162037033</v>
      </c>
      <c r="L1512" s="15">
        <v>1403169278</v>
      </c>
      <c r="M1512" s="13">
        <f t="shared" si="119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116"/>
        <v>101.03500000000001</v>
      </c>
      <c r="S1512" s="8">
        <f t="shared" si="117"/>
        <v>39.91506172839506</v>
      </c>
      <c r="T1512" t="s">
        <v>8338</v>
      </c>
      <c r="U1512" t="s">
        <v>8339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tr">
        <f t="shared" si="115"/>
        <v>successful</v>
      </c>
      <c r="H1513" t="s">
        <v>8224</v>
      </c>
      <c r="I1513" t="s">
        <v>8246</v>
      </c>
      <c r="J1513">
        <v>1447858804</v>
      </c>
      <c r="K1513" s="13">
        <f t="shared" si="118"/>
        <v>42326.625046296293</v>
      </c>
      <c r="L1513" s="15">
        <v>1445263204</v>
      </c>
      <c r="M1513" s="13">
        <f t="shared" si="119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116"/>
        <v>111.79285714285714</v>
      </c>
      <c r="S1513" s="8">
        <f t="shared" si="117"/>
        <v>75.975728155339809</v>
      </c>
      <c r="T1513" t="s">
        <v>8338</v>
      </c>
      <c r="U1513" t="s">
        <v>8339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tr">
        <f t="shared" si="115"/>
        <v>successful</v>
      </c>
      <c r="H1514" t="s">
        <v>8224</v>
      </c>
      <c r="I1514" t="s">
        <v>8246</v>
      </c>
      <c r="J1514">
        <v>1486311939</v>
      </c>
      <c r="K1514" s="13">
        <f t="shared" si="118"/>
        <v>42771.684479166666</v>
      </c>
      <c r="L1514" s="15">
        <v>1483719939</v>
      </c>
      <c r="M1514" s="13">
        <f t="shared" si="119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116"/>
        <v>558.7714285714286</v>
      </c>
      <c r="S1514" s="8">
        <f t="shared" si="117"/>
        <v>58.379104477611939</v>
      </c>
      <c r="T1514" t="s">
        <v>8338</v>
      </c>
      <c r="U1514" t="s">
        <v>8339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tr">
        <f t="shared" si="115"/>
        <v>successful</v>
      </c>
      <c r="H1515" t="s">
        <v>8225</v>
      </c>
      <c r="I1515" t="s">
        <v>8247</v>
      </c>
      <c r="J1515">
        <v>1405523866</v>
      </c>
      <c r="K1515" s="13">
        <f t="shared" si="118"/>
        <v>41836.637337962966</v>
      </c>
      <c r="L1515" s="15">
        <v>1402931866</v>
      </c>
      <c r="M1515" s="13">
        <f t="shared" si="119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116"/>
        <v>150.01875000000001</v>
      </c>
      <c r="S1515" s="8">
        <f t="shared" si="117"/>
        <v>55.82093023255814</v>
      </c>
      <c r="T1515" t="s">
        <v>8338</v>
      </c>
      <c r="U1515" t="s">
        <v>8339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tr">
        <f t="shared" si="115"/>
        <v>successful</v>
      </c>
      <c r="H1516" t="s">
        <v>8224</v>
      </c>
      <c r="I1516" t="s">
        <v>8246</v>
      </c>
      <c r="J1516">
        <v>1443363640</v>
      </c>
      <c r="K1516" s="13">
        <f t="shared" si="118"/>
        <v>42274.597685185188</v>
      </c>
      <c r="L1516" s="15">
        <v>1439907640</v>
      </c>
      <c r="M1516" s="13">
        <f t="shared" si="119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116"/>
        <v>106.476</v>
      </c>
      <c r="S1516" s="8">
        <f t="shared" si="117"/>
        <v>151.24431818181819</v>
      </c>
      <c r="T1516" t="s">
        <v>8338</v>
      </c>
      <c r="U1516" t="s">
        <v>8339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tr">
        <f t="shared" si="115"/>
        <v>successful</v>
      </c>
      <c r="H1517" t="s">
        <v>8234</v>
      </c>
      <c r="I1517" t="s">
        <v>8254</v>
      </c>
      <c r="J1517">
        <v>1458104697</v>
      </c>
      <c r="K1517" s="13">
        <f t="shared" si="118"/>
        <v>42445.211770833332</v>
      </c>
      <c r="L1517" s="15">
        <v>1455516297</v>
      </c>
      <c r="M1517" s="13">
        <f t="shared" si="119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116"/>
        <v>157.18899999999999</v>
      </c>
      <c r="S1517" s="8">
        <f t="shared" si="117"/>
        <v>849.67027027027029</v>
      </c>
      <c r="T1517" t="s">
        <v>8338</v>
      </c>
      <c r="U1517" t="s">
        <v>8339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tr">
        <f t="shared" si="115"/>
        <v>successful</v>
      </c>
      <c r="H1518" t="s">
        <v>8224</v>
      </c>
      <c r="I1518" t="s">
        <v>8246</v>
      </c>
      <c r="J1518">
        <v>1475762400</v>
      </c>
      <c r="K1518" s="13">
        <f t="shared" si="118"/>
        <v>42649.583333333328</v>
      </c>
      <c r="L1518" s="15">
        <v>1473160292</v>
      </c>
      <c r="M1518" s="13">
        <f t="shared" si="119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116"/>
        <v>108.65882352941176</v>
      </c>
      <c r="S1518" s="8">
        <f t="shared" si="117"/>
        <v>159.24137931034483</v>
      </c>
      <c r="T1518" t="s">
        <v>8338</v>
      </c>
      <c r="U1518" t="s">
        <v>8339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tr">
        <f t="shared" si="115"/>
        <v>successful</v>
      </c>
      <c r="H1519" t="s">
        <v>8224</v>
      </c>
      <c r="I1519" t="s">
        <v>8246</v>
      </c>
      <c r="J1519">
        <v>1417845600</v>
      </c>
      <c r="K1519" s="13">
        <f t="shared" si="118"/>
        <v>41979.25</v>
      </c>
      <c r="L1519" s="15">
        <v>1415194553</v>
      </c>
      <c r="M1519" s="13">
        <f t="shared" si="119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116"/>
        <v>161.97999999999999</v>
      </c>
      <c r="S1519" s="8">
        <f t="shared" si="117"/>
        <v>39.507317073170732</v>
      </c>
      <c r="T1519" t="s">
        <v>8338</v>
      </c>
      <c r="U1519" t="s">
        <v>8339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tr">
        <f t="shared" si="115"/>
        <v>successful</v>
      </c>
      <c r="H1520" t="s">
        <v>8224</v>
      </c>
      <c r="I1520" t="s">
        <v>8246</v>
      </c>
      <c r="J1520">
        <v>1401565252</v>
      </c>
      <c r="K1520" s="13">
        <f t="shared" si="118"/>
        <v>41790.8200462963</v>
      </c>
      <c r="L1520" s="15">
        <v>1398973252</v>
      </c>
      <c r="M1520" s="13">
        <f t="shared" si="119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116"/>
        <v>205.36666666666665</v>
      </c>
      <c r="S1520" s="8">
        <f t="shared" si="117"/>
        <v>130.52966101694915</v>
      </c>
      <c r="T1520" t="s">
        <v>8338</v>
      </c>
      <c r="U1520" t="s">
        <v>8339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tr">
        <f t="shared" si="115"/>
        <v>successful</v>
      </c>
      <c r="H1521" t="s">
        <v>8224</v>
      </c>
      <c r="I1521" t="s">
        <v>8246</v>
      </c>
      <c r="J1521">
        <v>1403301540</v>
      </c>
      <c r="K1521" s="13">
        <f t="shared" si="118"/>
        <v>41810.915972222225</v>
      </c>
      <c r="L1521" s="15">
        <v>1400867283</v>
      </c>
      <c r="M1521" s="13">
        <f t="shared" si="119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116"/>
        <v>103.36388888888889</v>
      </c>
      <c r="S1521" s="8">
        <f t="shared" si="117"/>
        <v>64.156896551724131</v>
      </c>
      <c r="T1521" t="s">
        <v>8338</v>
      </c>
      <c r="U1521" t="s">
        <v>8339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tr">
        <f t="shared" si="115"/>
        <v>successful</v>
      </c>
      <c r="H1522" t="s">
        <v>8224</v>
      </c>
      <c r="I1522" t="s">
        <v>8246</v>
      </c>
      <c r="J1522">
        <v>1418961600</v>
      </c>
      <c r="K1522" s="13">
        <f t="shared" si="118"/>
        <v>41992.166666666672</v>
      </c>
      <c r="L1522" s="15">
        <v>1415824513</v>
      </c>
      <c r="M1522" s="13">
        <f t="shared" si="119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116"/>
        <v>103.47222222222223</v>
      </c>
      <c r="S1522" s="8">
        <f t="shared" si="117"/>
        <v>111.52694610778443</v>
      </c>
      <c r="T1522" t="s">
        <v>8338</v>
      </c>
      <c r="U1522" t="s">
        <v>8339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tr">
        <f t="shared" si="115"/>
        <v>successful</v>
      </c>
      <c r="H1523" t="s">
        <v>8224</v>
      </c>
      <c r="I1523" t="s">
        <v>8246</v>
      </c>
      <c r="J1523">
        <v>1465272091</v>
      </c>
      <c r="K1523" s="13">
        <f t="shared" si="118"/>
        <v>42528.167719907404</v>
      </c>
      <c r="L1523" s="15">
        <v>1462248091</v>
      </c>
      <c r="M1523" s="13">
        <f t="shared" si="119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116"/>
        <v>106.81333333333333</v>
      </c>
      <c r="S1523" s="8">
        <f t="shared" si="117"/>
        <v>170.44680851063831</v>
      </c>
      <c r="T1523" t="s">
        <v>8338</v>
      </c>
      <c r="U1523" t="s">
        <v>8339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tr">
        <f t="shared" si="115"/>
        <v>successful</v>
      </c>
      <c r="H1524" t="s">
        <v>8224</v>
      </c>
      <c r="I1524" t="s">
        <v>8246</v>
      </c>
      <c r="J1524">
        <v>1413575739</v>
      </c>
      <c r="K1524" s="13">
        <f t="shared" si="118"/>
        <v>41929.830312500002</v>
      </c>
      <c r="L1524" s="15">
        <v>1410983739</v>
      </c>
      <c r="M1524" s="13">
        <f t="shared" si="119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116"/>
        <v>138.96574712643678</v>
      </c>
      <c r="S1524" s="8">
        <f t="shared" si="117"/>
        <v>133.7391592920354</v>
      </c>
      <c r="T1524" t="s">
        <v>8338</v>
      </c>
      <c r="U1524" t="s">
        <v>8339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tr">
        <f t="shared" si="115"/>
        <v>successful</v>
      </c>
      <c r="H1525" t="s">
        <v>8224</v>
      </c>
      <c r="I1525" t="s">
        <v>8246</v>
      </c>
      <c r="J1525">
        <v>1419292800</v>
      </c>
      <c r="K1525" s="13">
        <f t="shared" si="118"/>
        <v>41996</v>
      </c>
      <c r="L1525" s="15">
        <v>1416592916</v>
      </c>
      <c r="M1525" s="13">
        <f t="shared" si="119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116"/>
        <v>124.84324324324325</v>
      </c>
      <c r="S1525" s="8">
        <f t="shared" si="117"/>
        <v>95.834024896265561</v>
      </c>
      <c r="T1525" t="s">
        <v>8338</v>
      </c>
      <c r="U1525" t="s">
        <v>8339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tr">
        <f t="shared" si="115"/>
        <v>successful</v>
      </c>
      <c r="H1526" t="s">
        <v>8235</v>
      </c>
      <c r="I1526" t="s">
        <v>8255</v>
      </c>
      <c r="J1526">
        <v>1487592090</v>
      </c>
      <c r="K1526" s="13">
        <f t="shared" si="118"/>
        <v>42786.501041666663</v>
      </c>
      <c r="L1526" s="15">
        <v>1485000090</v>
      </c>
      <c r="M1526" s="13">
        <f t="shared" si="119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116"/>
        <v>206.99999999999997</v>
      </c>
      <c r="S1526" s="8">
        <f t="shared" si="117"/>
        <v>221.78571428571428</v>
      </c>
      <c r="T1526" t="s">
        <v>8338</v>
      </c>
      <c r="U1526" t="s">
        <v>8339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tr">
        <f t="shared" si="115"/>
        <v>successful</v>
      </c>
      <c r="H1527" t="s">
        <v>8224</v>
      </c>
      <c r="I1527" t="s">
        <v>8246</v>
      </c>
      <c r="J1527">
        <v>1471539138</v>
      </c>
      <c r="K1527" s="13">
        <f t="shared" si="118"/>
        <v>42600.702986111108</v>
      </c>
      <c r="L1527" s="15">
        <v>1468947138</v>
      </c>
      <c r="M1527" s="13">
        <f t="shared" si="119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116"/>
        <v>174.00576923076923</v>
      </c>
      <c r="S1527" s="8">
        <f t="shared" si="117"/>
        <v>32.315357142857138</v>
      </c>
      <c r="T1527" t="s">
        <v>8338</v>
      </c>
      <c r="U1527" t="s">
        <v>8339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tr">
        <f t="shared" si="115"/>
        <v>successful</v>
      </c>
      <c r="H1528" t="s">
        <v>8224</v>
      </c>
      <c r="I1528" t="s">
        <v>8246</v>
      </c>
      <c r="J1528">
        <v>1453185447</v>
      </c>
      <c r="K1528" s="13">
        <f t="shared" si="118"/>
        <v>42388.276006944448</v>
      </c>
      <c r="L1528" s="15">
        <v>1448951847</v>
      </c>
      <c r="M1528" s="13">
        <f t="shared" si="119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116"/>
        <v>120.32608695652173</v>
      </c>
      <c r="S1528" s="8">
        <f t="shared" si="117"/>
        <v>98.839285714285708</v>
      </c>
      <c r="T1528" t="s">
        <v>8338</v>
      </c>
      <c r="U1528" t="s">
        <v>8339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tr">
        <f t="shared" si="115"/>
        <v>successful</v>
      </c>
      <c r="H1529" t="s">
        <v>8224</v>
      </c>
      <c r="I1529" t="s">
        <v>8246</v>
      </c>
      <c r="J1529">
        <v>1489497886</v>
      </c>
      <c r="K1529" s="13">
        <f t="shared" si="118"/>
        <v>42808.558865740735</v>
      </c>
      <c r="L1529" s="15">
        <v>1487082286</v>
      </c>
      <c r="M1529" s="13">
        <f t="shared" si="119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116"/>
        <v>110.44428571428573</v>
      </c>
      <c r="S1529" s="8">
        <f t="shared" si="117"/>
        <v>55.222142857142863</v>
      </c>
      <c r="T1529" t="s">
        <v>8338</v>
      </c>
      <c r="U1529" t="s">
        <v>8339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tr">
        <f t="shared" si="115"/>
        <v>successful</v>
      </c>
      <c r="H1530" t="s">
        <v>8224</v>
      </c>
      <c r="I1530" t="s">
        <v>8246</v>
      </c>
      <c r="J1530">
        <v>1485907200</v>
      </c>
      <c r="K1530" s="13">
        <f t="shared" si="118"/>
        <v>42767</v>
      </c>
      <c r="L1530" s="15">
        <v>1483292122</v>
      </c>
      <c r="M1530" s="13">
        <f t="shared" si="119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116"/>
        <v>281.56666666666666</v>
      </c>
      <c r="S1530" s="8">
        <f t="shared" si="117"/>
        <v>52.793750000000003</v>
      </c>
      <c r="T1530" t="s">
        <v>8338</v>
      </c>
      <c r="U1530" t="s">
        <v>8339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tr">
        <f t="shared" si="115"/>
        <v>successful</v>
      </c>
      <c r="H1531" t="s">
        <v>8224</v>
      </c>
      <c r="I1531" t="s">
        <v>8246</v>
      </c>
      <c r="J1531">
        <v>1426773920</v>
      </c>
      <c r="K1531" s="13">
        <f t="shared" si="118"/>
        <v>42082.587037037039</v>
      </c>
      <c r="L1531" s="15">
        <v>1424185520</v>
      </c>
      <c r="M1531" s="13">
        <f t="shared" si="119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116"/>
        <v>100.67894736842105</v>
      </c>
      <c r="S1531" s="8">
        <f t="shared" si="117"/>
        <v>135.66666666666666</v>
      </c>
      <c r="T1531" t="s">
        <v>8338</v>
      </c>
      <c r="U1531" t="s">
        <v>8339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tr">
        <f t="shared" si="115"/>
        <v>successful</v>
      </c>
      <c r="H1532" t="s">
        <v>8224</v>
      </c>
      <c r="I1532" t="s">
        <v>8246</v>
      </c>
      <c r="J1532">
        <v>1445624695</v>
      </c>
      <c r="K1532" s="13">
        <f t="shared" si="118"/>
        <v>42300.767303240747</v>
      </c>
      <c r="L1532" s="15">
        <v>1443464695</v>
      </c>
      <c r="M1532" s="13">
        <f t="shared" si="119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116"/>
        <v>134.82571428571427</v>
      </c>
      <c r="S1532" s="8">
        <f t="shared" si="117"/>
        <v>53.991990846681922</v>
      </c>
      <c r="T1532" t="s">
        <v>8338</v>
      </c>
      <c r="U1532" t="s">
        <v>8339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tr">
        <f t="shared" si="115"/>
        <v>successful</v>
      </c>
      <c r="H1533" t="s">
        <v>8224</v>
      </c>
      <c r="I1533" t="s">
        <v>8246</v>
      </c>
      <c r="J1533">
        <v>1417402800</v>
      </c>
      <c r="K1533" s="13">
        <f t="shared" si="118"/>
        <v>41974.125</v>
      </c>
      <c r="L1533" s="15">
        <v>1414610126</v>
      </c>
      <c r="M1533" s="13">
        <f t="shared" si="119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116"/>
        <v>175.95744680851064</v>
      </c>
      <c r="S1533" s="8">
        <f t="shared" si="117"/>
        <v>56.643835616438359</v>
      </c>
      <c r="T1533" t="s">
        <v>8338</v>
      </c>
      <c r="U1533" t="s">
        <v>8339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tr">
        <f t="shared" si="115"/>
        <v>successful</v>
      </c>
      <c r="H1534" t="s">
        <v>8226</v>
      </c>
      <c r="I1534" t="s">
        <v>8248</v>
      </c>
      <c r="J1534">
        <v>1455548400</v>
      </c>
      <c r="K1534" s="13">
        <f t="shared" si="118"/>
        <v>42415.625</v>
      </c>
      <c r="L1534" s="15">
        <v>1453461865</v>
      </c>
      <c r="M1534" s="13">
        <f t="shared" si="119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116"/>
        <v>484.02000000000004</v>
      </c>
      <c r="S1534" s="8">
        <f t="shared" si="117"/>
        <v>82.316326530612244</v>
      </c>
      <c r="T1534" t="s">
        <v>8338</v>
      </c>
      <c r="U1534" t="s">
        <v>8339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tr">
        <f t="shared" si="115"/>
        <v>successful</v>
      </c>
      <c r="H1535" t="s">
        <v>8224</v>
      </c>
      <c r="I1535" t="s">
        <v>8246</v>
      </c>
      <c r="J1535">
        <v>1462161540</v>
      </c>
      <c r="K1535" s="13">
        <f t="shared" si="118"/>
        <v>42492.165972222225</v>
      </c>
      <c r="L1535" s="15">
        <v>1457913777</v>
      </c>
      <c r="M1535" s="13">
        <f t="shared" si="119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116"/>
        <v>145.14000000000001</v>
      </c>
      <c r="S1535" s="8">
        <f t="shared" si="117"/>
        <v>88.26081081081081</v>
      </c>
      <c r="T1535" t="s">
        <v>8338</v>
      </c>
      <c r="U1535" t="s">
        <v>8339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tr">
        <f t="shared" si="115"/>
        <v>successful</v>
      </c>
      <c r="H1536" t="s">
        <v>8224</v>
      </c>
      <c r="I1536" t="s">
        <v>8246</v>
      </c>
      <c r="J1536">
        <v>1441383062</v>
      </c>
      <c r="K1536" s="13">
        <f t="shared" si="118"/>
        <v>42251.67432870371</v>
      </c>
      <c r="L1536" s="15">
        <v>1438791062</v>
      </c>
      <c r="M1536" s="13">
        <f t="shared" si="119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116"/>
        <v>417.73333333333335</v>
      </c>
      <c r="S1536" s="8">
        <f t="shared" si="117"/>
        <v>84.905149051490511</v>
      </c>
      <c r="T1536" t="s">
        <v>8338</v>
      </c>
      <c r="U1536" t="s">
        <v>8339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tr">
        <f t="shared" si="115"/>
        <v>successful</v>
      </c>
      <c r="H1537" t="s">
        <v>8224</v>
      </c>
      <c r="I1537" t="s">
        <v>8246</v>
      </c>
      <c r="J1537">
        <v>1464040800</v>
      </c>
      <c r="K1537" s="13">
        <f t="shared" si="118"/>
        <v>42513.916666666672</v>
      </c>
      <c r="L1537" s="15">
        <v>1461527631</v>
      </c>
      <c r="M1537" s="13">
        <f t="shared" si="119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116"/>
        <v>132.42499999999998</v>
      </c>
      <c r="S1537" s="8">
        <f t="shared" si="117"/>
        <v>48.154545454545456</v>
      </c>
      <c r="T1537" t="s">
        <v>8338</v>
      </c>
      <c r="U1537" t="s">
        <v>8339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tr">
        <f t="shared" ref="G1538:G1601" si="120">F1538</f>
        <v>successful</v>
      </c>
      <c r="H1538" t="s">
        <v>8224</v>
      </c>
      <c r="I1538" t="s">
        <v>8246</v>
      </c>
      <c r="J1538">
        <v>1440702910</v>
      </c>
      <c r="K1538" s="13">
        <f t="shared" si="118"/>
        <v>42243.802199074074</v>
      </c>
      <c r="L1538" s="15">
        <v>1438110910</v>
      </c>
      <c r="M1538" s="13">
        <f t="shared" si="119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121">(E1538/D1538)*100</f>
        <v>250.30841666666666</v>
      </c>
      <c r="S1538" s="8">
        <f t="shared" ref="S1538:S1601" si="122">E1538/O1538</f>
        <v>66.015406593406595</v>
      </c>
      <c r="T1538" t="s">
        <v>8338</v>
      </c>
      <c r="U1538" t="s">
        <v>8339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tr">
        <f t="shared" si="120"/>
        <v>successful</v>
      </c>
      <c r="H1539" t="s">
        <v>8236</v>
      </c>
      <c r="I1539" t="s">
        <v>8249</v>
      </c>
      <c r="J1539">
        <v>1470506400</v>
      </c>
      <c r="K1539" s="13">
        <f t="shared" ref="K1539:K1602" si="123">(((J1539/60)/60)/24)+DATE(1970,1,1)</f>
        <v>42588.75</v>
      </c>
      <c r="L1539" s="15">
        <v>1467358427</v>
      </c>
      <c r="M1539" s="13">
        <f t="shared" ref="M1539:M1602" si="124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121"/>
        <v>179.9</v>
      </c>
      <c r="S1539" s="8">
        <f t="shared" si="122"/>
        <v>96.375</v>
      </c>
      <c r="T1539" t="s">
        <v>8338</v>
      </c>
      <c r="U1539" t="s">
        <v>8339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tr">
        <f t="shared" si="120"/>
        <v>successful</v>
      </c>
      <c r="H1540" t="s">
        <v>8224</v>
      </c>
      <c r="I1540" t="s">
        <v>8246</v>
      </c>
      <c r="J1540">
        <v>1421952370</v>
      </c>
      <c r="K1540" s="13">
        <f t="shared" si="123"/>
        <v>42026.782060185185</v>
      </c>
      <c r="L1540" s="15">
        <v>1418064370</v>
      </c>
      <c r="M1540" s="13">
        <f t="shared" si="124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121"/>
        <v>102.62857142857142</v>
      </c>
      <c r="S1540" s="8">
        <f t="shared" si="122"/>
        <v>156.17391304347825</v>
      </c>
      <c r="T1540" t="s">
        <v>8338</v>
      </c>
      <c r="U1540" t="s">
        <v>8339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tr">
        <f t="shared" si="120"/>
        <v>successful</v>
      </c>
      <c r="H1541" t="s">
        <v>8224</v>
      </c>
      <c r="I1541" t="s">
        <v>8246</v>
      </c>
      <c r="J1541">
        <v>1483481019</v>
      </c>
      <c r="K1541" s="13">
        <f t="shared" si="123"/>
        <v>42738.919201388882</v>
      </c>
      <c r="L1541" s="15">
        <v>1480629819</v>
      </c>
      <c r="M1541" s="13">
        <f t="shared" si="124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121"/>
        <v>135.98609999999999</v>
      </c>
      <c r="S1541" s="8">
        <f t="shared" si="122"/>
        <v>95.764859154929582</v>
      </c>
      <c r="T1541" t="s">
        <v>8338</v>
      </c>
      <c r="U1541" t="s">
        <v>8339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tr">
        <f t="shared" si="120"/>
        <v>successful</v>
      </c>
      <c r="H1542" t="s">
        <v>8224</v>
      </c>
      <c r="I1542" t="s">
        <v>8246</v>
      </c>
      <c r="J1542">
        <v>1416964500</v>
      </c>
      <c r="K1542" s="13">
        <f t="shared" si="123"/>
        <v>41969.052083333328</v>
      </c>
      <c r="L1542" s="15">
        <v>1414368616</v>
      </c>
      <c r="M1542" s="13">
        <f t="shared" si="124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121"/>
        <v>117.86666666666667</v>
      </c>
      <c r="S1542" s="8">
        <f t="shared" si="122"/>
        <v>180.40816326530611</v>
      </c>
      <c r="T1542" t="s">
        <v>8338</v>
      </c>
      <c r="U1542" t="s">
        <v>8339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tr">
        <f t="shared" si="120"/>
        <v>failed</v>
      </c>
      <c r="H1543" t="s">
        <v>8224</v>
      </c>
      <c r="I1543" t="s">
        <v>8246</v>
      </c>
      <c r="J1543">
        <v>1420045538</v>
      </c>
      <c r="K1543" s="13">
        <f t="shared" si="123"/>
        <v>42004.712245370371</v>
      </c>
      <c r="L1543" s="15">
        <v>1417453538</v>
      </c>
      <c r="M1543" s="13">
        <f t="shared" si="124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121"/>
        <v>3.3333333333333333E-2</v>
      </c>
      <c r="S1543" s="8">
        <f t="shared" si="122"/>
        <v>3</v>
      </c>
      <c r="T1543" t="s">
        <v>8338</v>
      </c>
      <c r="U1543" t="s">
        <v>8343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tr">
        <f t="shared" si="120"/>
        <v>failed</v>
      </c>
      <c r="H1544" t="s">
        <v>8229</v>
      </c>
      <c r="I1544" t="s">
        <v>8251</v>
      </c>
      <c r="J1544">
        <v>1435708500</v>
      </c>
      <c r="K1544" s="13">
        <f t="shared" si="123"/>
        <v>42185.996527777781</v>
      </c>
      <c r="L1544" s="15">
        <v>1434412500</v>
      </c>
      <c r="M1544" s="13">
        <f t="shared" si="124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121"/>
        <v>4</v>
      </c>
      <c r="S1544" s="8">
        <f t="shared" si="122"/>
        <v>20</v>
      </c>
      <c r="T1544" t="s">
        <v>8338</v>
      </c>
      <c r="U1544" t="s">
        <v>8343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tr">
        <f t="shared" si="120"/>
        <v>failed</v>
      </c>
      <c r="H1545" t="s">
        <v>8224</v>
      </c>
      <c r="I1545" t="s">
        <v>8246</v>
      </c>
      <c r="J1545">
        <v>1416662034</v>
      </c>
      <c r="K1545" s="13">
        <f t="shared" si="123"/>
        <v>41965.551319444443</v>
      </c>
      <c r="L1545" s="15">
        <v>1414066434</v>
      </c>
      <c r="M1545" s="13">
        <f t="shared" si="124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121"/>
        <v>0.44444444444444442</v>
      </c>
      <c r="S1545" s="8">
        <f t="shared" si="122"/>
        <v>10</v>
      </c>
      <c r="T1545" t="s">
        <v>8338</v>
      </c>
      <c r="U1545" t="s">
        <v>8343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tr">
        <f t="shared" si="120"/>
        <v>failed</v>
      </c>
      <c r="H1546" t="s">
        <v>8224</v>
      </c>
      <c r="I1546" t="s">
        <v>8246</v>
      </c>
      <c r="J1546">
        <v>1427847480</v>
      </c>
      <c r="K1546" s="13">
        <f t="shared" si="123"/>
        <v>42095.012499999997</v>
      </c>
      <c r="L1546" s="15">
        <v>1424222024</v>
      </c>
      <c r="M1546" s="13">
        <f t="shared" si="124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121"/>
        <v>0</v>
      </c>
      <c r="S1546" s="8" t="e">
        <f t="shared" si="122"/>
        <v>#DIV/0!</v>
      </c>
      <c r="T1546" t="s">
        <v>8338</v>
      </c>
      <c r="U1546" t="s">
        <v>8343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tr">
        <f t="shared" si="120"/>
        <v>failed</v>
      </c>
      <c r="H1547" t="s">
        <v>8224</v>
      </c>
      <c r="I1547" t="s">
        <v>8246</v>
      </c>
      <c r="J1547">
        <v>1425330960</v>
      </c>
      <c r="K1547" s="13">
        <f t="shared" si="123"/>
        <v>42065.886111111111</v>
      </c>
      <c r="L1547" s="15">
        <v>1422393234</v>
      </c>
      <c r="M1547" s="13">
        <f t="shared" si="124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121"/>
        <v>3.3333333333333333E-2</v>
      </c>
      <c r="S1547" s="8">
        <f t="shared" si="122"/>
        <v>1</v>
      </c>
      <c r="T1547" t="s">
        <v>8338</v>
      </c>
      <c r="U1547" t="s">
        <v>8343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tr">
        <f t="shared" si="120"/>
        <v>failed</v>
      </c>
      <c r="H1548" t="s">
        <v>8225</v>
      </c>
      <c r="I1548" t="s">
        <v>8247</v>
      </c>
      <c r="J1548">
        <v>1410930399</v>
      </c>
      <c r="K1548" s="13">
        <f t="shared" si="123"/>
        <v>41899.212951388887</v>
      </c>
      <c r="L1548" s="15">
        <v>1405746399</v>
      </c>
      <c r="M1548" s="13">
        <f t="shared" si="124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121"/>
        <v>28.9</v>
      </c>
      <c r="S1548" s="8">
        <f t="shared" si="122"/>
        <v>26.272727272727273</v>
      </c>
      <c r="T1548" t="s">
        <v>8338</v>
      </c>
      <c r="U1548" t="s">
        <v>8343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tr">
        <f t="shared" si="120"/>
        <v>failed</v>
      </c>
      <c r="H1549" t="s">
        <v>8224</v>
      </c>
      <c r="I1549" t="s">
        <v>8246</v>
      </c>
      <c r="J1549">
        <v>1487844882</v>
      </c>
      <c r="K1549" s="13">
        <f t="shared" si="123"/>
        <v>42789.426875000005</v>
      </c>
      <c r="L1549" s="15">
        <v>1487240082</v>
      </c>
      <c r="M1549" s="13">
        <f t="shared" si="124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121"/>
        <v>0</v>
      </c>
      <c r="S1549" s="8" t="e">
        <f t="shared" si="122"/>
        <v>#DIV/0!</v>
      </c>
      <c r="T1549" t="s">
        <v>8338</v>
      </c>
      <c r="U1549" t="s">
        <v>8343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tr">
        <f t="shared" si="120"/>
        <v>failed</v>
      </c>
      <c r="H1550" t="s">
        <v>8224</v>
      </c>
      <c r="I1550" t="s">
        <v>8246</v>
      </c>
      <c r="J1550">
        <v>1447020620</v>
      </c>
      <c r="K1550" s="13">
        <f t="shared" si="123"/>
        <v>42316.923842592587</v>
      </c>
      <c r="L1550" s="15">
        <v>1444425020</v>
      </c>
      <c r="M1550" s="13">
        <f t="shared" si="124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121"/>
        <v>8.5714285714285712</v>
      </c>
      <c r="S1550" s="8">
        <f t="shared" si="122"/>
        <v>60</v>
      </c>
      <c r="T1550" t="s">
        <v>8338</v>
      </c>
      <c r="U1550" t="s">
        <v>8343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tr">
        <f t="shared" si="120"/>
        <v>failed</v>
      </c>
      <c r="H1551" t="s">
        <v>8224</v>
      </c>
      <c r="I1551" t="s">
        <v>8246</v>
      </c>
      <c r="J1551">
        <v>1446524159</v>
      </c>
      <c r="K1551" s="13">
        <f t="shared" si="123"/>
        <v>42311.177766203706</v>
      </c>
      <c r="L1551" s="15">
        <v>1443928559</v>
      </c>
      <c r="M1551" s="13">
        <f t="shared" si="124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121"/>
        <v>34</v>
      </c>
      <c r="S1551" s="8">
        <f t="shared" si="122"/>
        <v>28.333333333333332</v>
      </c>
      <c r="T1551" t="s">
        <v>8338</v>
      </c>
      <c r="U1551" t="s">
        <v>8343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tr">
        <f t="shared" si="120"/>
        <v>failed</v>
      </c>
      <c r="H1552" t="s">
        <v>8225</v>
      </c>
      <c r="I1552" t="s">
        <v>8247</v>
      </c>
      <c r="J1552">
        <v>1463050034</v>
      </c>
      <c r="K1552" s="13">
        <f t="shared" si="123"/>
        <v>42502.449467592596</v>
      </c>
      <c r="L1552" s="15">
        <v>1460458034</v>
      </c>
      <c r="M1552" s="13">
        <f t="shared" si="124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121"/>
        <v>13.466666666666665</v>
      </c>
      <c r="S1552" s="8">
        <f t="shared" si="122"/>
        <v>14.428571428571429</v>
      </c>
      <c r="T1552" t="s">
        <v>8338</v>
      </c>
      <c r="U1552" t="s">
        <v>8343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tr">
        <f t="shared" si="120"/>
        <v>failed</v>
      </c>
      <c r="H1553" t="s">
        <v>8224</v>
      </c>
      <c r="I1553" t="s">
        <v>8246</v>
      </c>
      <c r="J1553">
        <v>1432756039</v>
      </c>
      <c r="K1553" s="13">
        <f t="shared" si="123"/>
        <v>42151.824525462958</v>
      </c>
      <c r="L1553" s="15">
        <v>1430164039</v>
      </c>
      <c r="M1553" s="13">
        <f t="shared" si="124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121"/>
        <v>0</v>
      </c>
      <c r="S1553" s="8" t="e">
        <f t="shared" si="122"/>
        <v>#DIV/0!</v>
      </c>
      <c r="T1553" t="s">
        <v>8338</v>
      </c>
      <c r="U1553" t="s">
        <v>8343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tr">
        <f t="shared" si="120"/>
        <v>failed</v>
      </c>
      <c r="H1554" t="s">
        <v>8224</v>
      </c>
      <c r="I1554" t="s">
        <v>8246</v>
      </c>
      <c r="J1554">
        <v>1412135940</v>
      </c>
      <c r="K1554" s="13">
        <f t="shared" si="123"/>
        <v>41913.165972222225</v>
      </c>
      <c r="L1554" s="15">
        <v>1410366708</v>
      </c>
      <c r="M1554" s="13">
        <f t="shared" si="124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121"/>
        <v>49.186046511627907</v>
      </c>
      <c r="S1554" s="8">
        <f t="shared" si="122"/>
        <v>132.1875</v>
      </c>
      <c r="T1554" t="s">
        <v>8338</v>
      </c>
      <c r="U1554" t="s">
        <v>8343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tr">
        <f t="shared" si="120"/>
        <v>failed</v>
      </c>
      <c r="H1555" t="s">
        <v>8224</v>
      </c>
      <c r="I1555" t="s">
        <v>8246</v>
      </c>
      <c r="J1555">
        <v>1441176447</v>
      </c>
      <c r="K1555" s="13">
        <f t="shared" si="123"/>
        <v>42249.282951388886</v>
      </c>
      <c r="L1555" s="15">
        <v>1438584447</v>
      </c>
      <c r="M1555" s="13">
        <f t="shared" si="124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121"/>
        <v>0</v>
      </c>
      <c r="S1555" s="8" t="e">
        <f t="shared" si="122"/>
        <v>#DIV/0!</v>
      </c>
      <c r="T1555" t="s">
        <v>8338</v>
      </c>
      <c r="U1555" t="s">
        <v>8343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tr">
        <f t="shared" si="120"/>
        <v>failed</v>
      </c>
      <c r="H1556" t="s">
        <v>8226</v>
      </c>
      <c r="I1556" t="s">
        <v>8248</v>
      </c>
      <c r="J1556">
        <v>1438495390</v>
      </c>
      <c r="K1556" s="13">
        <f t="shared" si="123"/>
        <v>42218.252199074079</v>
      </c>
      <c r="L1556" s="15">
        <v>1435903390</v>
      </c>
      <c r="M1556" s="13">
        <f t="shared" si="124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121"/>
        <v>0</v>
      </c>
      <c r="S1556" s="8" t="e">
        <f t="shared" si="122"/>
        <v>#DIV/0!</v>
      </c>
      <c r="T1556" t="s">
        <v>8338</v>
      </c>
      <c r="U1556" t="s">
        <v>8343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tr">
        <f t="shared" si="120"/>
        <v>failed</v>
      </c>
      <c r="H1557" t="s">
        <v>8224</v>
      </c>
      <c r="I1557" t="s">
        <v>8246</v>
      </c>
      <c r="J1557">
        <v>1442509200</v>
      </c>
      <c r="K1557" s="13">
        <f t="shared" si="123"/>
        <v>42264.708333333328</v>
      </c>
      <c r="L1557" s="15">
        <v>1440513832</v>
      </c>
      <c r="M1557" s="13">
        <f t="shared" si="124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121"/>
        <v>0</v>
      </c>
      <c r="S1557" s="8" t="e">
        <f t="shared" si="122"/>
        <v>#DIV/0!</v>
      </c>
      <c r="T1557" t="s">
        <v>8338</v>
      </c>
      <c r="U1557" t="s">
        <v>8343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tr">
        <f t="shared" si="120"/>
        <v>failed</v>
      </c>
      <c r="H1558" t="s">
        <v>8229</v>
      </c>
      <c r="I1558" t="s">
        <v>8251</v>
      </c>
      <c r="J1558">
        <v>1467603624</v>
      </c>
      <c r="K1558" s="13">
        <f t="shared" si="123"/>
        <v>42555.153055555551</v>
      </c>
      <c r="L1558" s="15">
        <v>1465011624</v>
      </c>
      <c r="M1558" s="13">
        <f t="shared" si="124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121"/>
        <v>45.133333333333333</v>
      </c>
      <c r="S1558" s="8">
        <f t="shared" si="122"/>
        <v>56.416666666666664</v>
      </c>
      <c r="T1558" t="s">
        <v>8338</v>
      </c>
      <c r="U1558" t="s">
        <v>8343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tr">
        <f t="shared" si="120"/>
        <v>failed</v>
      </c>
      <c r="H1559" t="s">
        <v>8224</v>
      </c>
      <c r="I1559" t="s">
        <v>8246</v>
      </c>
      <c r="J1559">
        <v>1411227633</v>
      </c>
      <c r="K1559" s="13">
        <f t="shared" si="123"/>
        <v>41902.65315972222</v>
      </c>
      <c r="L1559" s="15">
        <v>1408549233</v>
      </c>
      <c r="M1559" s="13">
        <f t="shared" si="124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121"/>
        <v>4</v>
      </c>
      <c r="S1559" s="8">
        <f t="shared" si="122"/>
        <v>100</v>
      </c>
      <c r="T1559" t="s">
        <v>8338</v>
      </c>
      <c r="U1559" t="s">
        <v>8343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tr">
        <f t="shared" si="120"/>
        <v>failed</v>
      </c>
      <c r="H1560" t="s">
        <v>8225</v>
      </c>
      <c r="I1560" t="s">
        <v>8247</v>
      </c>
      <c r="J1560">
        <v>1440763920</v>
      </c>
      <c r="K1560" s="13">
        <f t="shared" si="123"/>
        <v>42244.508333333331</v>
      </c>
      <c r="L1560" s="15">
        <v>1435656759</v>
      </c>
      <c r="M1560" s="13">
        <f t="shared" si="124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121"/>
        <v>4.666666666666667</v>
      </c>
      <c r="S1560" s="8">
        <f t="shared" si="122"/>
        <v>11.666666666666666</v>
      </c>
      <c r="T1560" t="s">
        <v>8338</v>
      </c>
      <c r="U1560" t="s">
        <v>8343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tr">
        <f t="shared" si="120"/>
        <v>failed</v>
      </c>
      <c r="H1561" t="s">
        <v>8224</v>
      </c>
      <c r="I1561" t="s">
        <v>8246</v>
      </c>
      <c r="J1561">
        <v>1430270199</v>
      </c>
      <c r="K1561" s="13">
        <f t="shared" si="123"/>
        <v>42123.05322916666</v>
      </c>
      <c r="L1561" s="15">
        <v>1428974199</v>
      </c>
      <c r="M1561" s="13">
        <f t="shared" si="124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121"/>
        <v>0.33333333333333337</v>
      </c>
      <c r="S1561" s="8">
        <f t="shared" si="122"/>
        <v>50</v>
      </c>
      <c r="T1561" t="s">
        <v>8338</v>
      </c>
      <c r="U1561" t="s">
        <v>8343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tr">
        <f t="shared" si="120"/>
        <v>failed</v>
      </c>
      <c r="H1562" t="s">
        <v>8224</v>
      </c>
      <c r="I1562" t="s">
        <v>8246</v>
      </c>
      <c r="J1562">
        <v>1415842193</v>
      </c>
      <c r="K1562" s="13">
        <f t="shared" si="123"/>
        <v>41956.062418981484</v>
      </c>
      <c r="L1562" s="15">
        <v>1414110593</v>
      </c>
      <c r="M1562" s="13">
        <f t="shared" si="124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121"/>
        <v>3.7600000000000002</v>
      </c>
      <c r="S1562" s="8">
        <f t="shared" si="122"/>
        <v>23.5</v>
      </c>
      <c r="T1562" t="s">
        <v>8338</v>
      </c>
      <c r="U1562" t="s">
        <v>8343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tr">
        <f t="shared" si="120"/>
        <v>canceled</v>
      </c>
      <c r="H1563" t="s">
        <v>8224</v>
      </c>
      <c r="I1563" t="s">
        <v>8246</v>
      </c>
      <c r="J1563">
        <v>1383789603</v>
      </c>
      <c r="K1563" s="13">
        <f t="shared" si="123"/>
        <v>41585.083368055559</v>
      </c>
      <c r="L1563" s="15">
        <v>1381194003</v>
      </c>
      <c r="M1563" s="13">
        <f t="shared" si="124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121"/>
        <v>0.67</v>
      </c>
      <c r="S1563" s="8">
        <f t="shared" si="122"/>
        <v>67</v>
      </c>
      <c r="T1563" t="s">
        <v>8322</v>
      </c>
      <c r="U1563" t="s">
        <v>8344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tr">
        <f t="shared" si="120"/>
        <v>canceled</v>
      </c>
      <c r="H1564" t="s">
        <v>8224</v>
      </c>
      <c r="I1564" t="s">
        <v>8246</v>
      </c>
      <c r="J1564">
        <v>1259715000</v>
      </c>
      <c r="K1564" s="13">
        <f t="shared" si="123"/>
        <v>40149.034722222219</v>
      </c>
      <c r="L1564" s="15">
        <v>1253712916</v>
      </c>
      <c r="M1564" s="13">
        <f t="shared" si="124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121"/>
        <v>0</v>
      </c>
      <c r="S1564" s="8" t="e">
        <f t="shared" si="122"/>
        <v>#DIV/0!</v>
      </c>
      <c r="T1564" t="s">
        <v>8322</v>
      </c>
      <c r="U1564" t="s">
        <v>8344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tr">
        <f t="shared" si="120"/>
        <v>canceled</v>
      </c>
      <c r="H1565" t="s">
        <v>8225</v>
      </c>
      <c r="I1565" t="s">
        <v>8247</v>
      </c>
      <c r="J1565">
        <v>1394815751</v>
      </c>
      <c r="K1565" s="13">
        <f t="shared" si="123"/>
        <v>41712.700821759259</v>
      </c>
      <c r="L1565" s="15">
        <v>1389635351</v>
      </c>
      <c r="M1565" s="13">
        <f t="shared" si="124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121"/>
        <v>1.4166666666666665</v>
      </c>
      <c r="S1565" s="8">
        <f t="shared" si="122"/>
        <v>42.5</v>
      </c>
      <c r="T1565" t="s">
        <v>8322</v>
      </c>
      <c r="U1565" t="s">
        <v>8344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tr">
        <f t="shared" si="120"/>
        <v>canceled</v>
      </c>
      <c r="H1566" t="s">
        <v>8224</v>
      </c>
      <c r="I1566" t="s">
        <v>8246</v>
      </c>
      <c r="J1566">
        <v>1432843500</v>
      </c>
      <c r="K1566" s="13">
        <f t="shared" si="123"/>
        <v>42152.836805555555</v>
      </c>
      <c r="L1566" s="15">
        <v>1430124509</v>
      </c>
      <c r="M1566" s="13">
        <f t="shared" si="124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121"/>
        <v>0.1</v>
      </c>
      <c r="S1566" s="8">
        <f t="shared" si="122"/>
        <v>10</v>
      </c>
      <c r="T1566" t="s">
        <v>8322</v>
      </c>
      <c r="U1566" t="s">
        <v>8344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tr">
        <f t="shared" si="120"/>
        <v>canceled</v>
      </c>
      <c r="H1567" t="s">
        <v>8224</v>
      </c>
      <c r="I1567" t="s">
        <v>8246</v>
      </c>
      <c r="J1567">
        <v>1307554261</v>
      </c>
      <c r="K1567" s="13">
        <f t="shared" si="123"/>
        <v>40702.729872685188</v>
      </c>
      <c r="L1567" s="15">
        <v>1304962261</v>
      </c>
      <c r="M1567" s="13">
        <f t="shared" si="124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121"/>
        <v>2.5</v>
      </c>
      <c r="S1567" s="8">
        <f t="shared" si="122"/>
        <v>100</v>
      </c>
      <c r="T1567" t="s">
        <v>8322</v>
      </c>
      <c r="U1567" t="s">
        <v>8344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tr">
        <f t="shared" si="120"/>
        <v>canceled</v>
      </c>
      <c r="H1568" t="s">
        <v>8224</v>
      </c>
      <c r="I1568" t="s">
        <v>8246</v>
      </c>
      <c r="J1568">
        <v>1469656800</v>
      </c>
      <c r="K1568" s="13">
        <f t="shared" si="123"/>
        <v>42578.916666666672</v>
      </c>
      <c r="L1568" s="15">
        <v>1467151204</v>
      </c>
      <c r="M1568" s="13">
        <f t="shared" si="124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121"/>
        <v>21.25</v>
      </c>
      <c r="S1568" s="8">
        <f t="shared" si="122"/>
        <v>108.05084745762711</v>
      </c>
      <c r="T1568" t="s">
        <v>8322</v>
      </c>
      <c r="U1568" t="s">
        <v>8344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tr">
        <f t="shared" si="120"/>
        <v>canceled</v>
      </c>
      <c r="H1569" t="s">
        <v>8224</v>
      </c>
      <c r="I1569" t="s">
        <v>8246</v>
      </c>
      <c r="J1569">
        <v>1392595200</v>
      </c>
      <c r="K1569" s="13">
        <f t="shared" si="123"/>
        <v>41687</v>
      </c>
      <c r="L1569" s="15">
        <v>1391293745</v>
      </c>
      <c r="M1569" s="13">
        <f t="shared" si="124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121"/>
        <v>4.117647058823529</v>
      </c>
      <c r="S1569" s="8">
        <f t="shared" si="122"/>
        <v>26.923076923076923</v>
      </c>
      <c r="T1569" t="s">
        <v>8322</v>
      </c>
      <c r="U1569" t="s">
        <v>8344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tr">
        <f t="shared" si="120"/>
        <v>canceled</v>
      </c>
      <c r="H1570" t="s">
        <v>8224</v>
      </c>
      <c r="I1570" t="s">
        <v>8246</v>
      </c>
      <c r="J1570">
        <v>1419384585</v>
      </c>
      <c r="K1570" s="13">
        <f t="shared" si="123"/>
        <v>41997.062326388885</v>
      </c>
      <c r="L1570" s="15">
        <v>1416360585</v>
      </c>
      <c r="M1570" s="13">
        <f t="shared" si="124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121"/>
        <v>13.639999999999999</v>
      </c>
      <c r="S1570" s="8">
        <f t="shared" si="122"/>
        <v>155</v>
      </c>
      <c r="T1570" t="s">
        <v>8322</v>
      </c>
      <c r="U1570" t="s">
        <v>8344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tr">
        <f t="shared" si="120"/>
        <v>canceled</v>
      </c>
      <c r="H1571" t="s">
        <v>8224</v>
      </c>
      <c r="I1571" t="s">
        <v>8246</v>
      </c>
      <c r="J1571">
        <v>1369498714</v>
      </c>
      <c r="K1571" s="13">
        <f t="shared" si="123"/>
        <v>41419.679560185185</v>
      </c>
      <c r="L1571" s="15">
        <v>1366906714</v>
      </c>
      <c r="M1571" s="13">
        <f t="shared" si="124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121"/>
        <v>0</v>
      </c>
      <c r="S1571" s="8" t="e">
        <f t="shared" si="122"/>
        <v>#DIV/0!</v>
      </c>
      <c r="T1571" t="s">
        <v>8322</v>
      </c>
      <c r="U1571" t="s">
        <v>8344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tr">
        <f t="shared" si="120"/>
        <v>canceled</v>
      </c>
      <c r="H1572" t="s">
        <v>8224</v>
      </c>
      <c r="I1572" t="s">
        <v>8246</v>
      </c>
      <c r="J1572">
        <v>1460140282</v>
      </c>
      <c r="K1572" s="13">
        <f t="shared" si="123"/>
        <v>42468.771782407406</v>
      </c>
      <c r="L1572" s="15">
        <v>1457551882</v>
      </c>
      <c r="M1572" s="13">
        <f t="shared" si="124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121"/>
        <v>41.4</v>
      </c>
      <c r="S1572" s="8">
        <f t="shared" si="122"/>
        <v>47.769230769230766</v>
      </c>
      <c r="T1572" t="s">
        <v>8322</v>
      </c>
      <c r="U1572" t="s">
        <v>8344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tr">
        <f t="shared" si="120"/>
        <v>canceled</v>
      </c>
      <c r="H1573" t="s">
        <v>8225</v>
      </c>
      <c r="I1573" t="s">
        <v>8247</v>
      </c>
      <c r="J1573">
        <v>1434738483</v>
      </c>
      <c r="K1573" s="13">
        <f t="shared" si="123"/>
        <v>42174.769479166673</v>
      </c>
      <c r="L1573" s="15">
        <v>1432146483</v>
      </c>
      <c r="M1573" s="13">
        <f t="shared" si="124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121"/>
        <v>0.66115702479338845</v>
      </c>
      <c r="S1573" s="8">
        <f t="shared" si="122"/>
        <v>20</v>
      </c>
      <c r="T1573" t="s">
        <v>8322</v>
      </c>
      <c r="U1573" t="s">
        <v>8344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tr">
        <f t="shared" si="120"/>
        <v>canceled</v>
      </c>
      <c r="H1574" t="s">
        <v>8225</v>
      </c>
      <c r="I1574" t="s">
        <v>8247</v>
      </c>
      <c r="J1574">
        <v>1456703940</v>
      </c>
      <c r="K1574" s="13">
        <f t="shared" si="123"/>
        <v>42428.999305555553</v>
      </c>
      <c r="L1574" s="15">
        <v>1454546859</v>
      </c>
      <c r="M1574" s="13">
        <f t="shared" si="124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121"/>
        <v>5</v>
      </c>
      <c r="S1574" s="8">
        <f t="shared" si="122"/>
        <v>41.666666666666664</v>
      </c>
      <c r="T1574" t="s">
        <v>8322</v>
      </c>
      <c r="U1574" t="s">
        <v>8344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tr">
        <f t="shared" si="120"/>
        <v>canceled</v>
      </c>
      <c r="H1575" t="s">
        <v>8229</v>
      </c>
      <c r="I1575" t="s">
        <v>8251</v>
      </c>
      <c r="J1575">
        <v>1491019140</v>
      </c>
      <c r="K1575" s="13">
        <f t="shared" si="123"/>
        <v>42826.165972222225</v>
      </c>
      <c r="L1575" s="15">
        <v>1487548802</v>
      </c>
      <c r="M1575" s="13">
        <f t="shared" si="124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121"/>
        <v>2.4777777777777779</v>
      </c>
      <c r="S1575" s="8">
        <f t="shared" si="122"/>
        <v>74.333333333333329</v>
      </c>
      <c r="T1575" t="s">
        <v>8322</v>
      </c>
      <c r="U1575" t="s">
        <v>8344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tr">
        <f t="shared" si="120"/>
        <v>canceled</v>
      </c>
      <c r="H1576" t="s">
        <v>8224</v>
      </c>
      <c r="I1576" t="s">
        <v>8246</v>
      </c>
      <c r="J1576">
        <v>1424211329</v>
      </c>
      <c r="K1576" s="13">
        <f t="shared" si="123"/>
        <v>42052.927418981482</v>
      </c>
      <c r="L1576" s="15">
        <v>1421187329</v>
      </c>
      <c r="M1576" s="13">
        <f t="shared" si="124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121"/>
        <v>5.0599999999999996</v>
      </c>
      <c r="S1576" s="8">
        <f t="shared" si="122"/>
        <v>84.333333333333329</v>
      </c>
      <c r="T1576" t="s">
        <v>8322</v>
      </c>
      <c r="U1576" t="s">
        <v>8344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tr">
        <f t="shared" si="120"/>
        <v>canceled</v>
      </c>
      <c r="H1577" t="s">
        <v>8224</v>
      </c>
      <c r="I1577" t="s">
        <v>8246</v>
      </c>
      <c r="J1577">
        <v>1404909296</v>
      </c>
      <c r="K1577" s="13">
        <f t="shared" si="123"/>
        <v>41829.524259259262</v>
      </c>
      <c r="L1577" s="15">
        <v>1402317296</v>
      </c>
      <c r="M1577" s="13">
        <f t="shared" si="124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121"/>
        <v>22.91</v>
      </c>
      <c r="S1577" s="8">
        <f t="shared" si="122"/>
        <v>65.457142857142856</v>
      </c>
      <c r="T1577" t="s">
        <v>8322</v>
      </c>
      <c r="U1577" t="s">
        <v>8344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tr">
        <f t="shared" si="120"/>
        <v>canceled</v>
      </c>
      <c r="H1578" t="s">
        <v>8224</v>
      </c>
      <c r="I1578" t="s">
        <v>8246</v>
      </c>
      <c r="J1578">
        <v>1435698368</v>
      </c>
      <c r="K1578" s="13">
        <f t="shared" si="123"/>
        <v>42185.879259259258</v>
      </c>
      <c r="L1578" s="15">
        <v>1431810368</v>
      </c>
      <c r="M1578" s="13">
        <f t="shared" si="124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121"/>
        <v>13</v>
      </c>
      <c r="S1578" s="8">
        <f t="shared" si="122"/>
        <v>65</v>
      </c>
      <c r="T1578" t="s">
        <v>8322</v>
      </c>
      <c r="U1578" t="s">
        <v>8344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tr">
        <f t="shared" si="120"/>
        <v>canceled</v>
      </c>
      <c r="H1579" t="s">
        <v>8224</v>
      </c>
      <c r="I1579" t="s">
        <v>8246</v>
      </c>
      <c r="J1579">
        <v>1343161248</v>
      </c>
      <c r="K1579" s="13">
        <f t="shared" si="123"/>
        <v>41114.847777777781</v>
      </c>
      <c r="L1579" s="15">
        <v>1337977248</v>
      </c>
      <c r="M1579" s="13">
        <f t="shared" si="124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121"/>
        <v>0.54999999999999993</v>
      </c>
      <c r="S1579" s="8">
        <f t="shared" si="122"/>
        <v>27.5</v>
      </c>
      <c r="T1579" t="s">
        <v>8322</v>
      </c>
      <c r="U1579" t="s">
        <v>8344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tr">
        <f t="shared" si="120"/>
        <v>canceled</v>
      </c>
      <c r="H1580" t="s">
        <v>8224</v>
      </c>
      <c r="I1580" t="s">
        <v>8246</v>
      </c>
      <c r="J1580">
        <v>1283392800</v>
      </c>
      <c r="K1580" s="13">
        <f t="shared" si="123"/>
        <v>40423.083333333336</v>
      </c>
      <c r="L1580" s="15">
        <v>1281317691</v>
      </c>
      <c r="M1580" s="13">
        <f t="shared" si="124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121"/>
        <v>10.806536636794938</v>
      </c>
      <c r="S1580" s="8">
        <f t="shared" si="122"/>
        <v>51.25</v>
      </c>
      <c r="T1580" t="s">
        <v>8322</v>
      </c>
      <c r="U1580" t="s">
        <v>8344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tr">
        <f t="shared" si="120"/>
        <v>canceled</v>
      </c>
      <c r="H1581" t="s">
        <v>8224</v>
      </c>
      <c r="I1581" t="s">
        <v>8246</v>
      </c>
      <c r="J1581">
        <v>1377734091</v>
      </c>
      <c r="K1581" s="13">
        <f t="shared" si="123"/>
        <v>41514.996423611112</v>
      </c>
      <c r="L1581" s="15">
        <v>1374882891</v>
      </c>
      <c r="M1581" s="13">
        <f t="shared" si="124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121"/>
        <v>0.84008400840084008</v>
      </c>
      <c r="S1581" s="8">
        <f t="shared" si="122"/>
        <v>14</v>
      </c>
      <c r="T1581" t="s">
        <v>8322</v>
      </c>
      <c r="U1581" t="s">
        <v>8344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tr">
        <f t="shared" si="120"/>
        <v>canceled</v>
      </c>
      <c r="H1582" t="s">
        <v>8224</v>
      </c>
      <c r="I1582" t="s">
        <v>8246</v>
      </c>
      <c r="J1582">
        <v>1337562726</v>
      </c>
      <c r="K1582" s="13">
        <f t="shared" si="123"/>
        <v>41050.050069444449</v>
      </c>
      <c r="L1582" s="15">
        <v>1332378726</v>
      </c>
      <c r="M1582" s="13">
        <f t="shared" si="124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121"/>
        <v>0</v>
      </c>
      <c r="S1582" s="8" t="e">
        <f t="shared" si="122"/>
        <v>#DIV/0!</v>
      </c>
      <c r="T1582" t="s">
        <v>8322</v>
      </c>
      <c r="U1582" t="s">
        <v>8344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tr">
        <f t="shared" si="120"/>
        <v>failed</v>
      </c>
      <c r="H1583" t="s">
        <v>8225</v>
      </c>
      <c r="I1583" t="s">
        <v>8247</v>
      </c>
      <c r="J1583">
        <v>1450521990</v>
      </c>
      <c r="K1583" s="13">
        <f t="shared" si="123"/>
        <v>42357.448958333334</v>
      </c>
      <c r="L1583" s="15">
        <v>1447757190</v>
      </c>
      <c r="M1583" s="13">
        <f t="shared" si="124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121"/>
        <v>0.5</v>
      </c>
      <c r="S1583" s="8">
        <f t="shared" si="122"/>
        <v>5</v>
      </c>
      <c r="T1583" t="s">
        <v>8338</v>
      </c>
      <c r="U1583" t="s">
        <v>8345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tr">
        <f t="shared" si="120"/>
        <v>failed</v>
      </c>
      <c r="H1584" t="s">
        <v>8224</v>
      </c>
      <c r="I1584" t="s">
        <v>8246</v>
      </c>
      <c r="J1584">
        <v>1445894400</v>
      </c>
      <c r="K1584" s="13">
        <f t="shared" si="123"/>
        <v>42303.888888888891</v>
      </c>
      <c r="L1584" s="15">
        <v>1440961053</v>
      </c>
      <c r="M1584" s="13">
        <f t="shared" si="124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121"/>
        <v>9.3000000000000007</v>
      </c>
      <c r="S1584" s="8">
        <f t="shared" si="122"/>
        <v>31</v>
      </c>
      <c r="T1584" t="s">
        <v>8338</v>
      </c>
      <c r="U1584" t="s">
        <v>8345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tr">
        <f t="shared" si="120"/>
        <v>failed</v>
      </c>
      <c r="H1585" t="s">
        <v>8225</v>
      </c>
      <c r="I1585" t="s">
        <v>8247</v>
      </c>
      <c r="J1585">
        <v>1411681391</v>
      </c>
      <c r="K1585" s="13">
        <f t="shared" si="123"/>
        <v>41907.904988425929</v>
      </c>
      <c r="L1585" s="15">
        <v>1409089391</v>
      </c>
      <c r="M1585" s="13">
        <f t="shared" si="124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121"/>
        <v>7.4999999999999997E-2</v>
      </c>
      <c r="S1585" s="8">
        <f t="shared" si="122"/>
        <v>15</v>
      </c>
      <c r="T1585" t="s">
        <v>8338</v>
      </c>
      <c r="U1585" t="s">
        <v>8345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tr">
        <f t="shared" si="120"/>
        <v>failed</v>
      </c>
      <c r="H1586" t="s">
        <v>8224</v>
      </c>
      <c r="I1586" t="s">
        <v>8246</v>
      </c>
      <c r="J1586">
        <v>1401464101</v>
      </c>
      <c r="K1586" s="13">
        <f t="shared" si="123"/>
        <v>41789.649317129632</v>
      </c>
      <c r="L1586" s="15">
        <v>1400600101</v>
      </c>
      <c r="M1586" s="13">
        <f t="shared" si="124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121"/>
        <v>0</v>
      </c>
      <c r="S1586" s="8" t="e">
        <f t="shared" si="122"/>
        <v>#DIV/0!</v>
      </c>
      <c r="T1586" t="s">
        <v>8338</v>
      </c>
      <c r="U1586" t="s">
        <v>8345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tr">
        <f t="shared" si="120"/>
        <v>failed</v>
      </c>
      <c r="H1587" t="s">
        <v>8229</v>
      </c>
      <c r="I1587" t="s">
        <v>8251</v>
      </c>
      <c r="J1587">
        <v>1482663600</v>
      </c>
      <c r="K1587" s="13">
        <f t="shared" si="123"/>
        <v>42729.458333333328</v>
      </c>
      <c r="L1587" s="15">
        <v>1480800568</v>
      </c>
      <c r="M1587" s="13">
        <f t="shared" si="124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121"/>
        <v>79</v>
      </c>
      <c r="S1587" s="8">
        <f t="shared" si="122"/>
        <v>131.66666666666666</v>
      </c>
      <c r="T1587" t="s">
        <v>8338</v>
      </c>
      <c r="U1587" t="s">
        <v>8345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tr">
        <f t="shared" si="120"/>
        <v>failed</v>
      </c>
      <c r="H1588" t="s">
        <v>8224</v>
      </c>
      <c r="I1588" t="s">
        <v>8246</v>
      </c>
      <c r="J1588">
        <v>1428197422</v>
      </c>
      <c r="K1588" s="13">
        <f t="shared" si="123"/>
        <v>42099.062754629631</v>
      </c>
      <c r="L1588" s="15">
        <v>1425609022</v>
      </c>
      <c r="M1588" s="13">
        <f t="shared" si="124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121"/>
        <v>0</v>
      </c>
      <c r="S1588" s="8" t="e">
        <f t="shared" si="122"/>
        <v>#DIV/0!</v>
      </c>
      <c r="T1588" t="s">
        <v>8338</v>
      </c>
      <c r="U1588" t="s">
        <v>8345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tr">
        <f t="shared" si="120"/>
        <v>failed</v>
      </c>
      <c r="H1589" t="s">
        <v>8224</v>
      </c>
      <c r="I1589" t="s">
        <v>8246</v>
      </c>
      <c r="J1589">
        <v>1418510965</v>
      </c>
      <c r="K1589" s="13">
        <f t="shared" si="123"/>
        <v>41986.950983796298</v>
      </c>
      <c r="L1589" s="15">
        <v>1415918965</v>
      </c>
      <c r="M1589" s="13">
        <f t="shared" si="124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121"/>
        <v>1.3333333333333334E-2</v>
      </c>
      <c r="S1589" s="8">
        <f t="shared" si="122"/>
        <v>1</v>
      </c>
      <c r="T1589" t="s">
        <v>8338</v>
      </c>
      <c r="U1589" t="s">
        <v>8345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tr">
        <f t="shared" si="120"/>
        <v>failed</v>
      </c>
      <c r="H1590" t="s">
        <v>8224</v>
      </c>
      <c r="I1590" t="s">
        <v>8246</v>
      </c>
      <c r="J1590">
        <v>1422735120</v>
      </c>
      <c r="K1590" s="13">
        <f t="shared" si="123"/>
        <v>42035.841666666667</v>
      </c>
      <c r="L1590" s="15">
        <v>1420091999</v>
      </c>
      <c r="M1590" s="13">
        <f t="shared" si="124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121"/>
        <v>0</v>
      </c>
      <c r="S1590" s="8" t="e">
        <f t="shared" si="122"/>
        <v>#DIV/0!</v>
      </c>
      <c r="T1590" t="s">
        <v>8338</v>
      </c>
      <c r="U1590" t="s">
        <v>8345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tr">
        <f t="shared" si="120"/>
        <v>failed</v>
      </c>
      <c r="H1591" t="s">
        <v>8224</v>
      </c>
      <c r="I1591" t="s">
        <v>8246</v>
      </c>
      <c r="J1591">
        <v>1444433886</v>
      </c>
      <c r="K1591" s="13">
        <f t="shared" si="123"/>
        <v>42286.984791666662</v>
      </c>
      <c r="L1591" s="15">
        <v>1441841886</v>
      </c>
      <c r="M1591" s="13">
        <f t="shared" si="124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121"/>
        <v>0</v>
      </c>
      <c r="S1591" s="8" t="e">
        <f t="shared" si="122"/>
        <v>#DIV/0!</v>
      </c>
      <c r="T1591" t="s">
        <v>8338</v>
      </c>
      <c r="U1591" t="s">
        <v>8345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tr">
        <f t="shared" si="120"/>
        <v>failed</v>
      </c>
      <c r="H1592" t="s">
        <v>8237</v>
      </c>
      <c r="I1592" t="s">
        <v>8249</v>
      </c>
      <c r="J1592">
        <v>1443040464</v>
      </c>
      <c r="K1592" s="13">
        <f t="shared" si="123"/>
        <v>42270.857222222221</v>
      </c>
      <c r="L1592" s="15">
        <v>1440448464</v>
      </c>
      <c r="M1592" s="13">
        <f t="shared" si="124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121"/>
        <v>1.7000000000000002</v>
      </c>
      <c r="S1592" s="8">
        <f t="shared" si="122"/>
        <v>510</v>
      </c>
      <c r="T1592" t="s">
        <v>8338</v>
      </c>
      <c r="U1592" t="s">
        <v>8345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tr">
        <f t="shared" si="120"/>
        <v>failed</v>
      </c>
      <c r="H1593" t="s">
        <v>8225</v>
      </c>
      <c r="I1593" t="s">
        <v>8247</v>
      </c>
      <c r="J1593">
        <v>1459700741</v>
      </c>
      <c r="K1593" s="13">
        <f t="shared" si="123"/>
        <v>42463.68450231482</v>
      </c>
      <c r="L1593" s="15">
        <v>1457112341</v>
      </c>
      <c r="M1593" s="13">
        <f t="shared" si="124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121"/>
        <v>29.228571428571428</v>
      </c>
      <c r="S1593" s="8">
        <f t="shared" si="122"/>
        <v>44.478260869565219</v>
      </c>
      <c r="T1593" t="s">
        <v>8338</v>
      </c>
      <c r="U1593" t="s">
        <v>8345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tr">
        <f t="shared" si="120"/>
        <v>failed</v>
      </c>
      <c r="H1594" t="s">
        <v>8224</v>
      </c>
      <c r="I1594" t="s">
        <v>8246</v>
      </c>
      <c r="J1594">
        <v>1427503485</v>
      </c>
      <c r="K1594" s="13">
        <f t="shared" si="123"/>
        <v>42091.031076388885</v>
      </c>
      <c r="L1594" s="15">
        <v>1423619085</v>
      </c>
      <c r="M1594" s="13">
        <f t="shared" si="124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121"/>
        <v>0</v>
      </c>
      <c r="S1594" s="8" t="e">
        <f t="shared" si="122"/>
        <v>#DIV/0!</v>
      </c>
      <c r="T1594" t="s">
        <v>8338</v>
      </c>
      <c r="U1594" t="s">
        <v>8345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tr">
        <f t="shared" si="120"/>
        <v>failed</v>
      </c>
      <c r="H1595" t="s">
        <v>8224</v>
      </c>
      <c r="I1595" t="s">
        <v>8246</v>
      </c>
      <c r="J1595">
        <v>1425154655</v>
      </c>
      <c r="K1595" s="13">
        <f t="shared" si="123"/>
        <v>42063.845543981486</v>
      </c>
      <c r="L1595" s="15">
        <v>1422562655</v>
      </c>
      <c r="M1595" s="13">
        <f t="shared" si="124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121"/>
        <v>1.3636363636363637E-2</v>
      </c>
      <c r="S1595" s="8">
        <f t="shared" si="122"/>
        <v>1</v>
      </c>
      <c r="T1595" t="s">
        <v>8338</v>
      </c>
      <c r="U1595" t="s">
        <v>8345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tr">
        <f t="shared" si="120"/>
        <v>failed</v>
      </c>
      <c r="H1596" t="s">
        <v>8224</v>
      </c>
      <c r="I1596" t="s">
        <v>8246</v>
      </c>
      <c r="J1596">
        <v>1463329260</v>
      </c>
      <c r="K1596" s="13">
        <f t="shared" si="123"/>
        <v>42505.681249999994</v>
      </c>
      <c r="L1596" s="15">
        <v>1458147982</v>
      </c>
      <c r="M1596" s="13">
        <f t="shared" si="124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121"/>
        <v>20.5</v>
      </c>
      <c r="S1596" s="8">
        <f t="shared" si="122"/>
        <v>20.5</v>
      </c>
      <c r="T1596" t="s">
        <v>8338</v>
      </c>
      <c r="U1596" t="s">
        <v>8345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tr">
        <f t="shared" si="120"/>
        <v>failed</v>
      </c>
      <c r="H1597" t="s">
        <v>8224</v>
      </c>
      <c r="I1597" t="s">
        <v>8246</v>
      </c>
      <c r="J1597">
        <v>1403122380</v>
      </c>
      <c r="K1597" s="13">
        <f t="shared" si="123"/>
        <v>41808.842361111114</v>
      </c>
      <c r="L1597" s="15">
        <v>1400634728</v>
      </c>
      <c r="M1597" s="13">
        <f t="shared" si="124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121"/>
        <v>0.27999999999999997</v>
      </c>
      <c r="S1597" s="8">
        <f t="shared" si="122"/>
        <v>40</v>
      </c>
      <c r="T1597" t="s">
        <v>8338</v>
      </c>
      <c r="U1597" t="s">
        <v>8345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tr">
        <f t="shared" si="120"/>
        <v>failed</v>
      </c>
      <c r="H1598" t="s">
        <v>8225</v>
      </c>
      <c r="I1598" t="s">
        <v>8247</v>
      </c>
      <c r="J1598">
        <v>1418469569</v>
      </c>
      <c r="K1598" s="13">
        <f t="shared" si="123"/>
        <v>41986.471863425926</v>
      </c>
      <c r="L1598" s="15">
        <v>1414577969</v>
      </c>
      <c r="M1598" s="13">
        <f t="shared" si="124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121"/>
        <v>2.3076923076923079</v>
      </c>
      <c r="S1598" s="8">
        <f t="shared" si="122"/>
        <v>25</v>
      </c>
      <c r="T1598" t="s">
        <v>8338</v>
      </c>
      <c r="U1598" t="s">
        <v>8345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tr">
        <f t="shared" si="120"/>
        <v>failed</v>
      </c>
      <c r="H1599" t="s">
        <v>8224</v>
      </c>
      <c r="I1599" t="s">
        <v>8246</v>
      </c>
      <c r="J1599">
        <v>1474360197</v>
      </c>
      <c r="K1599" s="13">
        <f t="shared" si="123"/>
        <v>42633.354131944448</v>
      </c>
      <c r="L1599" s="15">
        <v>1471768197</v>
      </c>
      <c r="M1599" s="13">
        <f t="shared" si="124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121"/>
        <v>0</v>
      </c>
      <c r="S1599" s="8" t="e">
        <f t="shared" si="122"/>
        <v>#DIV/0!</v>
      </c>
      <c r="T1599" t="s">
        <v>8338</v>
      </c>
      <c r="U1599" t="s">
        <v>8345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tr">
        <f t="shared" si="120"/>
        <v>failed</v>
      </c>
      <c r="H1600" t="s">
        <v>8224</v>
      </c>
      <c r="I1600" t="s">
        <v>8246</v>
      </c>
      <c r="J1600">
        <v>1437926458</v>
      </c>
      <c r="K1600" s="13">
        <f t="shared" si="123"/>
        <v>42211.667337962965</v>
      </c>
      <c r="L1600" s="15">
        <v>1432742458</v>
      </c>
      <c r="M1600" s="13">
        <f t="shared" si="124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121"/>
        <v>0.125</v>
      </c>
      <c r="S1600" s="8">
        <f t="shared" si="122"/>
        <v>1</v>
      </c>
      <c r="T1600" t="s">
        <v>8338</v>
      </c>
      <c r="U1600" t="s">
        <v>8345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tr">
        <f t="shared" si="120"/>
        <v>failed</v>
      </c>
      <c r="H1601" t="s">
        <v>8225</v>
      </c>
      <c r="I1601" t="s">
        <v>8247</v>
      </c>
      <c r="J1601">
        <v>1460116576</v>
      </c>
      <c r="K1601" s="13">
        <f t="shared" si="123"/>
        <v>42468.497407407413</v>
      </c>
      <c r="L1601" s="15">
        <v>1457528176</v>
      </c>
      <c r="M1601" s="13">
        <f t="shared" si="124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121"/>
        <v>0</v>
      </c>
      <c r="S1601" s="8" t="e">
        <f t="shared" si="122"/>
        <v>#DIV/0!</v>
      </c>
      <c r="T1601" t="s">
        <v>8338</v>
      </c>
      <c r="U1601" t="s">
        <v>8345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tr">
        <f t="shared" ref="G1602:G1665" si="125">F1602</f>
        <v>failed</v>
      </c>
      <c r="H1602" t="s">
        <v>8224</v>
      </c>
      <c r="I1602" t="s">
        <v>8246</v>
      </c>
      <c r="J1602">
        <v>1405401060</v>
      </c>
      <c r="K1602" s="13">
        <f t="shared" si="123"/>
        <v>41835.21597222222</v>
      </c>
      <c r="L1602" s="15">
        <v>1401585752</v>
      </c>
      <c r="M1602" s="13">
        <f t="shared" si="124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26">(E1602/D1602)*100</f>
        <v>7.3400000000000007</v>
      </c>
      <c r="S1602" s="8">
        <f t="shared" ref="S1602:S1665" si="127">E1602/O1602</f>
        <v>40.777777777777779</v>
      </c>
      <c r="T1602" t="s">
        <v>8338</v>
      </c>
      <c r="U1602" t="s">
        <v>8345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tr">
        <f t="shared" si="125"/>
        <v>successful</v>
      </c>
      <c r="H1603" t="s">
        <v>8224</v>
      </c>
      <c r="I1603" t="s">
        <v>8246</v>
      </c>
      <c r="J1603">
        <v>1304561633</v>
      </c>
      <c r="K1603" s="13">
        <f t="shared" ref="K1603:K1666" si="128">(((J1603/60)/60)/24)+DATE(1970,1,1)</f>
        <v>40668.092974537038</v>
      </c>
      <c r="L1603" s="15">
        <v>1301969633</v>
      </c>
      <c r="M1603" s="13">
        <f t="shared" ref="M1603:M1666" si="129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26"/>
        <v>108.2492</v>
      </c>
      <c r="S1603" s="8">
        <f t="shared" si="127"/>
        <v>48.325535714285714</v>
      </c>
      <c r="T1603" t="s">
        <v>8325</v>
      </c>
      <c r="U1603" t="s">
        <v>8326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tr">
        <f t="shared" si="125"/>
        <v>successful</v>
      </c>
      <c r="H1604" t="s">
        <v>8224</v>
      </c>
      <c r="I1604" t="s">
        <v>8246</v>
      </c>
      <c r="J1604">
        <v>1318633200</v>
      </c>
      <c r="K1604" s="13">
        <f t="shared" si="128"/>
        <v>40830.958333333336</v>
      </c>
      <c r="L1604" s="15">
        <v>1314947317</v>
      </c>
      <c r="M1604" s="13">
        <f t="shared" si="129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26"/>
        <v>100.16666666666667</v>
      </c>
      <c r="S1604" s="8">
        <f t="shared" si="127"/>
        <v>46.953125</v>
      </c>
      <c r="T1604" t="s">
        <v>8325</v>
      </c>
      <c r="U1604" t="s">
        <v>8326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tr">
        <f t="shared" si="125"/>
        <v>successful</v>
      </c>
      <c r="H1605" t="s">
        <v>8224</v>
      </c>
      <c r="I1605" t="s">
        <v>8246</v>
      </c>
      <c r="J1605">
        <v>1327723459</v>
      </c>
      <c r="K1605" s="13">
        <f t="shared" si="128"/>
        <v>40936.169664351852</v>
      </c>
      <c r="L1605" s="15">
        <v>1322539459</v>
      </c>
      <c r="M1605" s="13">
        <f t="shared" si="129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26"/>
        <v>100.03299999999999</v>
      </c>
      <c r="S1605" s="8">
        <f t="shared" si="127"/>
        <v>66.688666666666663</v>
      </c>
      <c r="T1605" t="s">
        <v>8325</v>
      </c>
      <c r="U1605" t="s">
        <v>8326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tr">
        <f t="shared" si="125"/>
        <v>successful</v>
      </c>
      <c r="H1606" t="s">
        <v>8224</v>
      </c>
      <c r="I1606" t="s">
        <v>8246</v>
      </c>
      <c r="J1606">
        <v>1332011835</v>
      </c>
      <c r="K1606" s="13">
        <f t="shared" si="128"/>
        <v>40985.80364583333</v>
      </c>
      <c r="L1606" s="15">
        <v>1328559435</v>
      </c>
      <c r="M1606" s="13">
        <f t="shared" si="129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26"/>
        <v>122.10714285714286</v>
      </c>
      <c r="S1606" s="8">
        <f t="shared" si="127"/>
        <v>48.842857142857142</v>
      </c>
      <c r="T1606" t="s">
        <v>8325</v>
      </c>
      <c r="U1606" t="s">
        <v>8326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tr">
        <f t="shared" si="125"/>
        <v>successful</v>
      </c>
      <c r="H1607" t="s">
        <v>8224</v>
      </c>
      <c r="I1607" t="s">
        <v>8246</v>
      </c>
      <c r="J1607">
        <v>1312182000</v>
      </c>
      <c r="K1607" s="13">
        <f t="shared" si="128"/>
        <v>40756.291666666664</v>
      </c>
      <c r="L1607" s="15">
        <v>1311380313</v>
      </c>
      <c r="M1607" s="13">
        <f t="shared" si="129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26"/>
        <v>100.69333333333334</v>
      </c>
      <c r="S1607" s="8">
        <f t="shared" si="127"/>
        <v>137.30909090909091</v>
      </c>
      <c r="T1607" t="s">
        <v>8325</v>
      </c>
      <c r="U1607" t="s">
        <v>8326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tr">
        <f t="shared" si="125"/>
        <v>successful</v>
      </c>
      <c r="H1608" t="s">
        <v>8224</v>
      </c>
      <c r="I1608" t="s">
        <v>8246</v>
      </c>
      <c r="J1608">
        <v>1300930838</v>
      </c>
      <c r="K1608" s="13">
        <f t="shared" si="128"/>
        <v>40626.069884259261</v>
      </c>
      <c r="L1608" s="15">
        <v>1293158438</v>
      </c>
      <c r="M1608" s="13">
        <f t="shared" si="129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26"/>
        <v>101.004125</v>
      </c>
      <c r="S1608" s="8">
        <f t="shared" si="127"/>
        <v>87.829673913043479</v>
      </c>
      <c r="T1608" t="s">
        <v>8325</v>
      </c>
      <c r="U1608" t="s">
        <v>8326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tr">
        <f t="shared" si="125"/>
        <v>successful</v>
      </c>
      <c r="H1609" t="s">
        <v>8224</v>
      </c>
      <c r="I1609" t="s">
        <v>8246</v>
      </c>
      <c r="J1609">
        <v>1339701851</v>
      </c>
      <c r="K1609" s="13">
        <f t="shared" si="128"/>
        <v>41074.80846064815</v>
      </c>
      <c r="L1609" s="15">
        <v>1337887451</v>
      </c>
      <c r="M1609" s="13">
        <f t="shared" si="129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26"/>
        <v>145.11000000000001</v>
      </c>
      <c r="S1609" s="8">
        <f t="shared" si="127"/>
        <v>70.785365853658533</v>
      </c>
      <c r="T1609" t="s">
        <v>8325</v>
      </c>
      <c r="U1609" t="s">
        <v>8326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tr">
        <f t="shared" si="125"/>
        <v>successful</v>
      </c>
      <c r="H1610" t="s">
        <v>8224</v>
      </c>
      <c r="I1610" t="s">
        <v>8246</v>
      </c>
      <c r="J1610">
        <v>1388553960</v>
      </c>
      <c r="K1610" s="13">
        <f t="shared" si="128"/>
        <v>41640.226388888892</v>
      </c>
      <c r="L1610" s="15">
        <v>1385754986</v>
      </c>
      <c r="M1610" s="13">
        <f t="shared" si="129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26"/>
        <v>101.25</v>
      </c>
      <c r="S1610" s="8">
        <f t="shared" si="127"/>
        <v>52.826086956521742</v>
      </c>
      <c r="T1610" t="s">
        <v>8325</v>
      </c>
      <c r="U1610" t="s">
        <v>8326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tr">
        <f t="shared" si="125"/>
        <v>successful</v>
      </c>
      <c r="H1611" t="s">
        <v>8224</v>
      </c>
      <c r="I1611" t="s">
        <v>8246</v>
      </c>
      <c r="J1611">
        <v>1320220800</v>
      </c>
      <c r="K1611" s="13">
        <f t="shared" si="128"/>
        <v>40849.333333333336</v>
      </c>
      <c r="L1611" s="15">
        <v>1315612909</v>
      </c>
      <c r="M1611" s="13">
        <f t="shared" si="129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26"/>
        <v>118.33333333333333</v>
      </c>
      <c r="S1611" s="8">
        <f t="shared" si="127"/>
        <v>443.75</v>
      </c>
      <c r="T1611" t="s">
        <v>8325</v>
      </c>
      <c r="U1611" t="s">
        <v>8326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tr">
        <f t="shared" si="125"/>
        <v>successful</v>
      </c>
      <c r="H1612" t="s">
        <v>8224</v>
      </c>
      <c r="I1612" t="s">
        <v>8246</v>
      </c>
      <c r="J1612">
        <v>1355609510</v>
      </c>
      <c r="K1612" s="13">
        <f t="shared" si="128"/>
        <v>41258.924884259257</v>
      </c>
      <c r="L1612" s="15">
        <v>1353017510</v>
      </c>
      <c r="M1612" s="13">
        <f t="shared" si="129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26"/>
        <v>271.85000000000002</v>
      </c>
      <c r="S1612" s="8">
        <f t="shared" si="127"/>
        <v>48.544642857142854</v>
      </c>
      <c r="T1612" t="s">
        <v>8325</v>
      </c>
      <c r="U1612" t="s">
        <v>8326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tr">
        <f t="shared" si="125"/>
        <v>successful</v>
      </c>
      <c r="H1613" t="s">
        <v>8224</v>
      </c>
      <c r="I1613" t="s">
        <v>8246</v>
      </c>
      <c r="J1613">
        <v>1370390432</v>
      </c>
      <c r="K1613" s="13">
        <f t="shared" si="128"/>
        <v>41430.00037037037</v>
      </c>
      <c r="L1613" s="15">
        <v>1368576032</v>
      </c>
      <c r="M1613" s="13">
        <f t="shared" si="129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26"/>
        <v>125.125</v>
      </c>
      <c r="S1613" s="8">
        <f t="shared" si="127"/>
        <v>37.074074074074076</v>
      </c>
      <c r="T1613" t="s">
        <v>8325</v>
      </c>
      <c r="U1613" t="s">
        <v>8326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tr">
        <f t="shared" si="125"/>
        <v>successful</v>
      </c>
      <c r="H1614" t="s">
        <v>8224</v>
      </c>
      <c r="I1614" t="s">
        <v>8246</v>
      </c>
      <c r="J1614">
        <v>1357160384</v>
      </c>
      <c r="K1614" s="13">
        <f t="shared" si="128"/>
        <v>41276.874814814815</v>
      </c>
      <c r="L1614" s="15">
        <v>1354568384</v>
      </c>
      <c r="M1614" s="13">
        <f t="shared" si="129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26"/>
        <v>110.00000000000001</v>
      </c>
      <c r="S1614" s="8">
        <f t="shared" si="127"/>
        <v>50</v>
      </c>
      <c r="T1614" t="s">
        <v>8325</v>
      </c>
      <c r="U1614" t="s">
        <v>8326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tr">
        <f t="shared" si="125"/>
        <v>successful</v>
      </c>
      <c r="H1615" t="s">
        <v>8224</v>
      </c>
      <c r="I1615" t="s">
        <v>8246</v>
      </c>
      <c r="J1615">
        <v>1342921202</v>
      </c>
      <c r="K1615" s="13">
        <f t="shared" si="128"/>
        <v>41112.069467592592</v>
      </c>
      <c r="L1615" s="15">
        <v>1340329202</v>
      </c>
      <c r="M1615" s="13">
        <f t="shared" si="129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26"/>
        <v>101.49999999999999</v>
      </c>
      <c r="S1615" s="8">
        <f t="shared" si="127"/>
        <v>39.03846153846154</v>
      </c>
      <c r="T1615" t="s">
        <v>8325</v>
      </c>
      <c r="U1615" t="s">
        <v>8326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tr">
        <f t="shared" si="125"/>
        <v>successful</v>
      </c>
      <c r="H1616" t="s">
        <v>8224</v>
      </c>
      <c r="I1616" t="s">
        <v>8246</v>
      </c>
      <c r="J1616">
        <v>1407085200</v>
      </c>
      <c r="K1616" s="13">
        <f t="shared" si="128"/>
        <v>41854.708333333336</v>
      </c>
      <c r="L1616" s="15">
        <v>1401924769</v>
      </c>
      <c r="M1616" s="13">
        <f t="shared" si="129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26"/>
        <v>102.69999999999999</v>
      </c>
      <c r="S1616" s="8">
        <f t="shared" si="127"/>
        <v>66.688311688311686</v>
      </c>
      <c r="T1616" t="s">
        <v>8325</v>
      </c>
      <c r="U1616" t="s">
        <v>8326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tr">
        <f t="shared" si="125"/>
        <v>successful</v>
      </c>
      <c r="H1617" t="s">
        <v>8224</v>
      </c>
      <c r="I1617" t="s">
        <v>8246</v>
      </c>
      <c r="J1617">
        <v>1323742396</v>
      </c>
      <c r="K1617" s="13">
        <f t="shared" si="128"/>
        <v>40890.092546296299</v>
      </c>
      <c r="L1617" s="15">
        <v>1319850796</v>
      </c>
      <c r="M1617" s="13">
        <f t="shared" si="129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26"/>
        <v>114.12500000000001</v>
      </c>
      <c r="S1617" s="8">
        <f t="shared" si="127"/>
        <v>67.132352941176464</v>
      </c>
      <c r="T1617" t="s">
        <v>8325</v>
      </c>
      <c r="U1617" t="s">
        <v>8326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tr">
        <f t="shared" si="125"/>
        <v>successful</v>
      </c>
      <c r="H1618" t="s">
        <v>8224</v>
      </c>
      <c r="I1618" t="s">
        <v>8246</v>
      </c>
      <c r="J1618">
        <v>1353621600</v>
      </c>
      <c r="K1618" s="13">
        <f t="shared" si="128"/>
        <v>41235.916666666664</v>
      </c>
      <c r="L1618" s="15">
        <v>1350061821</v>
      </c>
      <c r="M1618" s="13">
        <f t="shared" si="129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26"/>
        <v>104.2</v>
      </c>
      <c r="S1618" s="8">
        <f t="shared" si="127"/>
        <v>66.369426751592357</v>
      </c>
      <c r="T1618" t="s">
        <v>8325</v>
      </c>
      <c r="U1618" t="s">
        <v>8326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tr">
        <f t="shared" si="125"/>
        <v>successful</v>
      </c>
      <c r="H1619" t="s">
        <v>8224</v>
      </c>
      <c r="I1619" t="s">
        <v>8246</v>
      </c>
      <c r="J1619">
        <v>1383332400</v>
      </c>
      <c r="K1619" s="13">
        <f t="shared" si="128"/>
        <v>41579.791666666664</v>
      </c>
      <c r="L1619" s="15">
        <v>1380470188</v>
      </c>
      <c r="M1619" s="13">
        <f t="shared" si="129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26"/>
        <v>145.85714285714286</v>
      </c>
      <c r="S1619" s="8">
        <f t="shared" si="127"/>
        <v>64.620253164556956</v>
      </c>
      <c r="T1619" t="s">
        <v>8325</v>
      </c>
      <c r="U1619" t="s">
        <v>8326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tr">
        <f t="shared" si="125"/>
        <v>successful</v>
      </c>
      <c r="H1620" t="s">
        <v>8224</v>
      </c>
      <c r="I1620" t="s">
        <v>8246</v>
      </c>
      <c r="J1620">
        <v>1362757335</v>
      </c>
      <c r="K1620" s="13">
        <f t="shared" si="128"/>
        <v>41341.654340277775</v>
      </c>
      <c r="L1620" s="15">
        <v>1359301335</v>
      </c>
      <c r="M1620" s="13">
        <f t="shared" si="129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26"/>
        <v>105.06666666666666</v>
      </c>
      <c r="S1620" s="8">
        <f t="shared" si="127"/>
        <v>58.370370370370374</v>
      </c>
      <c r="T1620" t="s">
        <v>8325</v>
      </c>
      <c r="U1620" t="s">
        <v>8326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tr">
        <f t="shared" si="125"/>
        <v>successful</v>
      </c>
      <c r="H1621" t="s">
        <v>8224</v>
      </c>
      <c r="I1621" t="s">
        <v>8246</v>
      </c>
      <c r="J1621">
        <v>1410755286</v>
      </c>
      <c r="K1621" s="13">
        <f t="shared" si="128"/>
        <v>41897.18618055556</v>
      </c>
      <c r="L1621" s="15">
        <v>1408940886</v>
      </c>
      <c r="M1621" s="13">
        <f t="shared" si="129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26"/>
        <v>133.33333333333331</v>
      </c>
      <c r="S1621" s="8">
        <f t="shared" si="127"/>
        <v>86.956521739130437</v>
      </c>
      <c r="T1621" t="s">
        <v>8325</v>
      </c>
      <c r="U1621" t="s">
        <v>8326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tr">
        <f t="shared" si="125"/>
        <v>successful</v>
      </c>
      <c r="H1622" t="s">
        <v>8224</v>
      </c>
      <c r="I1622" t="s">
        <v>8246</v>
      </c>
      <c r="J1622">
        <v>1361606940</v>
      </c>
      <c r="K1622" s="13">
        <f t="shared" si="128"/>
        <v>41328.339583333334</v>
      </c>
      <c r="L1622" s="15">
        <v>1361002140</v>
      </c>
      <c r="M1622" s="13">
        <f t="shared" si="129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26"/>
        <v>112.99999999999999</v>
      </c>
      <c r="S1622" s="8">
        <f t="shared" si="127"/>
        <v>66.470588235294116</v>
      </c>
      <c r="T1622" t="s">
        <v>8325</v>
      </c>
      <c r="U1622" t="s">
        <v>8326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tr">
        <f t="shared" si="125"/>
        <v>successful</v>
      </c>
      <c r="H1623" t="s">
        <v>8224</v>
      </c>
      <c r="I1623" t="s">
        <v>8246</v>
      </c>
      <c r="J1623">
        <v>1338177540</v>
      </c>
      <c r="K1623" s="13">
        <f t="shared" si="128"/>
        <v>41057.165972222225</v>
      </c>
      <c r="L1623" s="15">
        <v>1333550015</v>
      </c>
      <c r="M1623" s="13">
        <f t="shared" si="129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26"/>
        <v>121.2</v>
      </c>
      <c r="S1623" s="8">
        <f t="shared" si="127"/>
        <v>163.78378378378378</v>
      </c>
      <c r="T1623" t="s">
        <v>8325</v>
      </c>
      <c r="U1623" t="s">
        <v>8326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tr">
        <f t="shared" si="125"/>
        <v>successful</v>
      </c>
      <c r="H1624" t="s">
        <v>8224</v>
      </c>
      <c r="I1624" t="s">
        <v>8246</v>
      </c>
      <c r="J1624">
        <v>1418803140</v>
      </c>
      <c r="K1624" s="13">
        <f t="shared" si="128"/>
        <v>41990.332638888889</v>
      </c>
      <c r="L1624" s="15">
        <v>1415343874</v>
      </c>
      <c r="M1624" s="13">
        <f t="shared" si="129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26"/>
        <v>101.72463768115942</v>
      </c>
      <c r="S1624" s="8">
        <f t="shared" si="127"/>
        <v>107.98461538461538</v>
      </c>
      <c r="T1624" t="s">
        <v>8325</v>
      </c>
      <c r="U1624" t="s">
        <v>8326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tr">
        <f t="shared" si="125"/>
        <v>successful</v>
      </c>
      <c r="H1625" t="s">
        <v>8225</v>
      </c>
      <c r="I1625" t="s">
        <v>8247</v>
      </c>
      <c r="J1625">
        <v>1377621089</v>
      </c>
      <c r="K1625" s="13">
        <f t="shared" si="128"/>
        <v>41513.688530092593</v>
      </c>
      <c r="L1625" s="15">
        <v>1372437089</v>
      </c>
      <c r="M1625" s="13">
        <f t="shared" si="129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26"/>
        <v>101.06666666666666</v>
      </c>
      <c r="S1625" s="8">
        <f t="shared" si="127"/>
        <v>42.111111111111114</v>
      </c>
      <c r="T1625" t="s">
        <v>8325</v>
      </c>
      <c r="U1625" t="s">
        <v>8326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tr">
        <f t="shared" si="125"/>
        <v>successful</v>
      </c>
      <c r="H1626" t="s">
        <v>8224</v>
      </c>
      <c r="I1626" t="s">
        <v>8246</v>
      </c>
      <c r="J1626">
        <v>1357721335</v>
      </c>
      <c r="K1626" s="13">
        <f t="shared" si="128"/>
        <v>41283.367303240739</v>
      </c>
      <c r="L1626" s="15">
        <v>1354265335</v>
      </c>
      <c r="M1626" s="13">
        <f t="shared" si="129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26"/>
        <v>118</v>
      </c>
      <c r="S1626" s="8">
        <f t="shared" si="127"/>
        <v>47.2</v>
      </c>
      <c r="T1626" t="s">
        <v>8325</v>
      </c>
      <c r="U1626" t="s">
        <v>8326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tr">
        <f t="shared" si="125"/>
        <v>successful</v>
      </c>
      <c r="H1627" t="s">
        <v>8224</v>
      </c>
      <c r="I1627" t="s">
        <v>8246</v>
      </c>
      <c r="J1627">
        <v>1347382053</v>
      </c>
      <c r="K1627" s="13">
        <f t="shared" si="128"/>
        <v>41163.699687500004</v>
      </c>
      <c r="L1627" s="15">
        <v>1344962853</v>
      </c>
      <c r="M1627" s="13">
        <f t="shared" si="129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26"/>
        <v>155.33333333333331</v>
      </c>
      <c r="S1627" s="8">
        <f t="shared" si="127"/>
        <v>112.01923076923077</v>
      </c>
      <c r="T1627" t="s">
        <v>8325</v>
      </c>
      <c r="U1627" t="s">
        <v>8326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tr">
        <f t="shared" si="125"/>
        <v>successful</v>
      </c>
      <c r="H1628" t="s">
        <v>8224</v>
      </c>
      <c r="I1628" t="s">
        <v>8246</v>
      </c>
      <c r="J1628">
        <v>1385932867</v>
      </c>
      <c r="K1628" s="13">
        <f t="shared" si="128"/>
        <v>41609.889664351853</v>
      </c>
      <c r="L1628" s="15">
        <v>1383337267</v>
      </c>
      <c r="M1628" s="13">
        <f t="shared" si="129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26"/>
        <v>101.18750000000001</v>
      </c>
      <c r="S1628" s="8">
        <f t="shared" si="127"/>
        <v>74.953703703703709</v>
      </c>
      <c r="T1628" t="s">
        <v>8325</v>
      </c>
      <c r="U1628" t="s">
        <v>8326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tr">
        <f t="shared" si="125"/>
        <v>successful</v>
      </c>
      <c r="H1629" t="s">
        <v>8224</v>
      </c>
      <c r="I1629" t="s">
        <v>8246</v>
      </c>
      <c r="J1629">
        <v>1353905940</v>
      </c>
      <c r="K1629" s="13">
        <f t="shared" si="128"/>
        <v>41239.207638888889</v>
      </c>
      <c r="L1629" s="15">
        <v>1351011489</v>
      </c>
      <c r="M1629" s="13">
        <f t="shared" si="129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26"/>
        <v>117</v>
      </c>
      <c r="S1629" s="8">
        <f t="shared" si="127"/>
        <v>61.578947368421055</v>
      </c>
      <c r="T1629" t="s">
        <v>8325</v>
      </c>
      <c r="U1629" t="s">
        <v>8326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tr">
        <f t="shared" si="125"/>
        <v>successful</v>
      </c>
      <c r="H1630" t="s">
        <v>8224</v>
      </c>
      <c r="I1630" t="s">
        <v>8246</v>
      </c>
      <c r="J1630">
        <v>1403026882</v>
      </c>
      <c r="K1630" s="13">
        <f t="shared" si="128"/>
        <v>41807.737060185187</v>
      </c>
      <c r="L1630" s="15">
        <v>1400175682</v>
      </c>
      <c r="M1630" s="13">
        <f t="shared" si="129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26"/>
        <v>100.925</v>
      </c>
      <c r="S1630" s="8">
        <f t="shared" si="127"/>
        <v>45.875</v>
      </c>
      <c r="T1630" t="s">
        <v>8325</v>
      </c>
      <c r="U1630" t="s">
        <v>8326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tr">
        <f t="shared" si="125"/>
        <v>successful</v>
      </c>
      <c r="H1631" t="s">
        <v>8224</v>
      </c>
      <c r="I1631" t="s">
        <v>8246</v>
      </c>
      <c r="J1631">
        <v>1392929333</v>
      </c>
      <c r="K1631" s="13">
        <f t="shared" si="128"/>
        <v>41690.867280092592</v>
      </c>
      <c r="L1631" s="15">
        <v>1389041333</v>
      </c>
      <c r="M1631" s="13">
        <f t="shared" si="129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26"/>
        <v>103.66666666666666</v>
      </c>
      <c r="S1631" s="8">
        <f t="shared" si="127"/>
        <v>75.853658536585371</v>
      </c>
      <c r="T1631" t="s">
        <v>8325</v>
      </c>
      <c r="U1631" t="s">
        <v>8326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tr">
        <f t="shared" si="125"/>
        <v>successful</v>
      </c>
      <c r="H1632" t="s">
        <v>8224</v>
      </c>
      <c r="I1632" t="s">
        <v>8246</v>
      </c>
      <c r="J1632">
        <v>1330671540</v>
      </c>
      <c r="K1632" s="13">
        <f t="shared" si="128"/>
        <v>40970.290972222225</v>
      </c>
      <c r="L1632" s="15">
        <v>1328040375</v>
      </c>
      <c r="M1632" s="13">
        <f t="shared" si="129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26"/>
        <v>265.25</v>
      </c>
      <c r="S1632" s="8">
        <f t="shared" si="127"/>
        <v>84.206349206349202</v>
      </c>
      <c r="T1632" t="s">
        <v>8325</v>
      </c>
      <c r="U1632" t="s">
        <v>8326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tr">
        <f t="shared" si="125"/>
        <v>successful</v>
      </c>
      <c r="H1633" t="s">
        <v>8224</v>
      </c>
      <c r="I1633" t="s">
        <v>8246</v>
      </c>
      <c r="J1633">
        <v>1350074261</v>
      </c>
      <c r="K1633" s="13">
        <f t="shared" si="128"/>
        <v>41194.859502314815</v>
      </c>
      <c r="L1633" s="15">
        <v>1347482261</v>
      </c>
      <c r="M1633" s="13">
        <f t="shared" si="129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26"/>
        <v>155.91</v>
      </c>
      <c r="S1633" s="8">
        <f t="shared" si="127"/>
        <v>117.22556390977444</v>
      </c>
      <c r="T1633" t="s">
        <v>8325</v>
      </c>
      <c r="U1633" t="s">
        <v>8326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tr">
        <f t="shared" si="125"/>
        <v>successful</v>
      </c>
      <c r="H1634" t="s">
        <v>8224</v>
      </c>
      <c r="I1634" t="s">
        <v>8246</v>
      </c>
      <c r="J1634">
        <v>1316851854</v>
      </c>
      <c r="K1634" s="13">
        <f t="shared" si="128"/>
        <v>40810.340902777774</v>
      </c>
      <c r="L1634" s="15">
        <v>1311667854</v>
      </c>
      <c r="M1634" s="13">
        <f t="shared" si="129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26"/>
        <v>101.62500000000001</v>
      </c>
      <c r="S1634" s="8">
        <f t="shared" si="127"/>
        <v>86.489361702127653</v>
      </c>
      <c r="T1634" t="s">
        <v>8325</v>
      </c>
      <c r="U1634" t="s">
        <v>8326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tr">
        <f t="shared" si="125"/>
        <v>successful</v>
      </c>
      <c r="H1635" t="s">
        <v>8224</v>
      </c>
      <c r="I1635" t="s">
        <v>8246</v>
      </c>
      <c r="J1635">
        <v>1326690000</v>
      </c>
      <c r="K1635" s="13">
        <f t="shared" si="128"/>
        <v>40924.208333333336</v>
      </c>
      <c r="L1635" s="15">
        <v>1324329156</v>
      </c>
      <c r="M1635" s="13">
        <f t="shared" si="129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26"/>
        <v>100</v>
      </c>
      <c r="S1635" s="8">
        <f t="shared" si="127"/>
        <v>172.41379310344828</v>
      </c>
      <c r="T1635" t="s">
        <v>8325</v>
      </c>
      <c r="U1635" t="s">
        <v>8326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tr">
        <f t="shared" si="125"/>
        <v>successful</v>
      </c>
      <c r="H1636" t="s">
        <v>8224</v>
      </c>
      <c r="I1636" t="s">
        <v>8246</v>
      </c>
      <c r="J1636">
        <v>1306994340</v>
      </c>
      <c r="K1636" s="13">
        <f t="shared" si="128"/>
        <v>40696.249305555553</v>
      </c>
      <c r="L1636" s="15">
        <v>1303706001</v>
      </c>
      <c r="M1636" s="13">
        <f t="shared" si="129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26"/>
        <v>100.49999999999999</v>
      </c>
      <c r="S1636" s="8">
        <f t="shared" si="127"/>
        <v>62.8125</v>
      </c>
      <c r="T1636" t="s">
        <v>8325</v>
      </c>
      <c r="U1636" t="s">
        <v>8326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tr">
        <f t="shared" si="125"/>
        <v>successful</v>
      </c>
      <c r="H1637" t="s">
        <v>8224</v>
      </c>
      <c r="I1637" t="s">
        <v>8246</v>
      </c>
      <c r="J1637">
        <v>1468270261</v>
      </c>
      <c r="K1637" s="13">
        <f t="shared" si="128"/>
        <v>42562.868761574078</v>
      </c>
      <c r="L1637" s="15">
        <v>1463086261</v>
      </c>
      <c r="M1637" s="13">
        <f t="shared" si="129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26"/>
        <v>125.29999999999998</v>
      </c>
      <c r="S1637" s="8">
        <f t="shared" si="127"/>
        <v>67.729729729729726</v>
      </c>
      <c r="T1637" t="s">
        <v>8325</v>
      </c>
      <c r="U1637" t="s">
        <v>8326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tr">
        <f t="shared" si="125"/>
        <v>successful</v>
      </c>
      <c r="H1638" t="s">
        <v>8224</v>
      </c>
      <c r="I1638" t="s">
        <v>8246</v>
      </c>
      <c r="J1638">
        <v>1307851200</v>
      </c>
      <c r="K1638" s="13">
        <f t="shared" si="128"/>
        <v>40706.166666666664</v>
      </c>
      <c r="L1638" s="15">
        <v>1304129088</v>
      </c>
      <c r="M1638" s="13">
        <f t="shared" si="129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26"/>
        <v>103.55555555555556</v>
      </c>
      <c r="S1638" s="8">
        <f t="shared" si="127"/>
        <v>53.5632183908046</v>
      </c>
      <c r="T1638" t="s">
        <v>8325</v>
      </c>
      <c r="U1638" t="s">
        <v>8326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tr">
        <f t="shared" si="125"/>
        <v>successful</v>
      </c>
      <c r="H1639" t="s">
        <v>8224</v>
      </c>
      <c r="I1639" t="s">
        <v>8246</v>
      </c>
      <c r="J1639">
        <v>1262302740</v>
      </c>
      <c r="K1639" s="13">
        <f t="shared" si="128"/>
        <v>40178.98541666667</v>
      </c>
      <c r="L1639" s="15">
        <v>1257444140</v>
      </c>
      <c r="M1639" s="13">
        <f t="shared" si="129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26"/>
        <v>103.8</v>
      </c>
      <c r="S1639" s="8">
        <f t="shared" si="127"/>
        <v>34.6</v>
      </c>
      <c r="T1639" t="s">
        <v>8325</v>
      </c>
      <c r="U1639" t="s">
        <v>8326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tr">
        <f t="shared" si="125"/>
        <v>successful</v>
      </c>
      <c r="H1640" t="s">
        <v>8224</v>
      </c>
      <c r="I1640" t="s">
        <v>8246</v>
      </c>
      <c r="J1640">
        <v>1362086700</v>
      </c>
      <c r="K1640" s="13">
        <f t="shared" si="128"/>
        <v>41333.892361111109</v>
      </c>
      <c r="L1640" s="15">
        <v>1358180968</v>
      </c>
      <c r="M1640" s="13">
        <f t="shared" si="129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26"/>
        <v>105</v>
      </c>
      <c r="S1640" s="8">
        <f t="shared" si="127"/>
        <v>38.888888888888886</v>
      </c>
      <c r="T1640" t="s">
        <v>8325</v>
      </c>
      <c r="U1640" t="s">
        <v>8326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tr">
        <f t="shared" si="125"/>
        <v>successful</v>
      </c>
      <c r="H1641" t="s">
        <v>8224</v>
      </c>
      <c r="I1641" t="s">
        <v>8246</v>
      </c>
      <c r="J1641">
        <v>1330789165</v>
      </c>
      <c r="K1641" s="13">
        <f t="shared" si="128"/>
        <v>40971.652372685188</v>
      </c>
      <c r="L1641" s="15">
        <v>1328197165</v>
      </c>
      <c r="M1641" s="13">
        <f t="shared" si="129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26"/>
        <v>100</v>
      </c>
      <c r="S1641" s="8">
        <f t="shared" si="127"/>
        <v>94.736842105263165</v>
      </c>
      <c r="T1641" t="s">
        <v>8325</v>
      </c>
      <c r="U1641" t="s">
        <v>8326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tr">
        <f t="shared" si="125"/>
        <v>successful</v>
      </c>
      <c r="H1642" t="s">
        <v>8224</v>
      </c>
      <c r="I1642" t="s">
        <v>8246</v>
      </c>
      <c r="J1642">
        <v>1280800740</v>
      </c>
      <c r="K1642" s="13">
        <f t="shared" si="128"/>
        <v>40393.082638888889</v>
      </c>
      <c r="L1642" s="15">
        <v>1279603955</v>
      </c>
      <c r="M1642" s="13">
        <f t="shared" si="129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26"/>
        <v>169.86</v>
      </c>
      <c r="S1642" s="8">
        <f t="shared" si="127"/>
        <v>39.967058823529413</v>
      </c>
      <c r="T1642" t="s">
        <v>8325</v>
      </c>
      <c r="U1642" t="s">
        <v>8326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tr">
        <f t="shared" si="125"/>
        <v>successful</v>
      </c>
      <c r="H1643" t="s">
        <v>8224</v>
      </c>
      <c r="I1643" t="s">
        <v>8246</v>
      </c>
      <c r="J1643">
        <v>1418998744</v>
      </c>
      <c r="K1643" s="13">
        <f t="shared" si="128"/>
        <v>41992.596574074079</v>
      </c>
      <c r="L1643" s="15">
        <v>1416406744</v>
      </c>
      <c r="M1643" s="13">
        <f t="shared" si="129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26"/>
        <v>101.4</v>
      </c>
      <c r="S1643" s="8">
        <f t="shared" si="127"/>
        <v>97.5</v>
      </c>
      <c r="T1643" t="s">
        <v>8325</v>
      </c>
      <c r="U1643" t="s">
        <v>8346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tr">
        <f t="shared" si="125"/>
        <v>successful</v>
      </c>
      <c r="H1644" t="s">
        <v>8224</v>
      </c>
      <c r="I1644" t="s">
        <v>8246</v>
      </c>
      <c r="J1644">
        <v>1308011727</v>
      </c>
      <c r="K1644" s="13">
        <f t="shared" si="128"/>
        <v>40708.024618055555</v>
      </c>
      <c r="L1644" s="15">
        <v>1306283727</v>
      </c>
      <c r="M1644" s="13">
        <f t="shared" si="129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26"/>
        <v>100</v>
      </c>
      <c r="S1644" s="8">
        <f t="shared" si="127"/>
        <v>42.857142857142854</v>
      </c>
      <c r="T1644" t="s">
        <v>8325</v>
      </c>
      <c r="U1644" t="s">
        <v>8346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tr">
        <f t="shared" si="125"/>
        <v>successful</v>
      </c>
      <c r="H1645" t="s">
        <v>8224</v>
      </c>
      <c r="I1645" t="s">
        <v>8246</v>
      </c>
      <c r="J1645">
        <v>1348516012</v>
      </c>
      <c r="K1645" s="13">
        <f t="shared" si="128"/>
        <v>41176.824212962965</v>
      </c>
      <c r="L1645" s="15">
        <v>1345924012</v>
      </c>
      <c r="M1645" s="13">
        <f t="shared" si="129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26"/>
        <v>124.70000000000002</v>
      </c>
      <c r="S1645" s="8">
        <f t="shared" si="127"/>
        <v>168.51351351351352</v>
      </c>
      <c r="T1645" t="s">
        <v>8325</v>
      </c>
      <c r="U1645" t="s">
        <v>8346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tr">
        <f t="shared" si="125"/>
        <v>successful</v>
      </c>
      <c r="H1646" t="s">
        <v>8224</v>
      </c>
      <c r="I1646" t="s">
        <v>8246</v>
      </c>
      <c r="J1646">
        <v>1353551160</v>
      </c>
      <c r="K1646" s="13">
        <f t="shared" si="128"/>
        <v>41235.101388888892</v>
      </c>
      <c r="L1646" s="15">
        <v>1348363560</v>
      </c>
      <c r="M1646" s="13">
        <f t="shared" si="129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26"/>
        <v>109.5</v>
      </c>
      <c r="S1646" s="8">
        <f t="shared" si="127"/>
        <v>85.546875</v>
      </c>
      <c r="T1646" t="s">
        <v>8325</v>
      </c>
      <c r="U1646" t="s">
        <v>8346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tr">
        <f t="shared" si="125"/>
        <v>successful</v>
      </c>
      <c r="H1647" t="s">
        <v>8224</v>
      </c>
      <c r="I1647" t="s">
        <v>8246</v>
      </c>
      <c r="J1647">
        <v>1379515740</v>
      </c>
      <c r="K1647" s="13">
        <f t="shared" si="128"/>
        <v>41535.617361111108</v>
      </c>
      <c r="L1647" s="15">
        <v>1378306140</v>
      </c>
      <c r="M1647" s="13">
        <f t="shared" si="129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26"/>
        <v>110.80000000000001</v>
      </c>
      <c r="S1647" s="8">
        <f t="shared" si="127"/>
        <v>554</v>
      </c>
      <c r="T1647" t="s">
        <v>8325</v>
      </c>
      <c r="U1647" t="s">
        <v>8346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tr">
        <f t="shared" si="125"/>
        <v>successful</v>
      </c>
      <c r="H1648" t="s">
        <v>8225</v>
      </c>
      <c r="I1648" t="s">
        <v>8247</v>
      </c>
      <c r="J1648">
        <v>1408039860</v>
      </c>
      <c r="K1648" s="13">
        <f t="shared" si="128"/>
        <v>41865.757638888892</v>
      </c>
      <c r="L1648" s="15">
        <v>1405248503</v>
      </c>
      <c r="M1648" s="13">
        <f t="shared" si="129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26"/>
        <v>110.2</v>
      </c>
      <c r="S1648" s="8">
        <f t="shared" si="127"/>
        <v>26.554216867469879</v>
      </c>
      <c r="T1648" t="s">
        <v>8325</v>
      </c>
      <c r="U1648" t="s">
        <v>8346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tr">
        <f t="shared" si="125"/>
        <v>successful</v>
      </c>
      <c r="H1649" t="s">
        <v>8224</v>
      </c>
      <c r="I1649" t="s">
        <v>8246</v>
      </c>
      <c r="J1649">
        <v>1339235377</v>
      </c>
      <c r="K1649" s="13">
        <f t="shared" si="128"/>
        <v>41069.409456018519</v>
      </c>
      <c r="L1649" s="15">
        <v>1336643377</v>
      </c>
      <c r="M1649" s="13">
        <f t="shared" si="129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26"/>
        <v>104.71999999999998</v>
      </c>
      <c r="S1649" s="8">
        <f t="shared" si="127"/>
        <v>113.82608695652173</v>
      </c>
      <c r="T1649" t="s">
        <v>8325</v>
      </c>
      <c r="U1649" t="s">
        <v>8346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tr">
        <f t="shared" si="125"/>
        <v>successful</v>
      </c>
      <c r="H1650" t="s">
        <v>8224</v>
      </c>
      <c r="I1650" t="s">
        <v>8246</v>
      </c>
      <c r="J1650">
        <v>1300636482</v>
      </c>
      <c r="K1650" s="13">
        <f t="shared" si="128"/>
        <v>40622.662986111114</v>
      </c>
      <c r="L1650" s="15">
        <v>1298048082</v>
      </c>
      <c r="M1650" s="13">
        <f t="shared" si="129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26"/>
        <v>125.26086956521738</v>
      </c>
      <c r="S1650" s="8">
        <f t="shared" si="127"/>
        <v>32.011111111111113</v>
      </c>
      <c r="T1650" t="s">
        <v>8325</v>
      </c>
      <c r="U1650" t="s">
        <v>8346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tr">
        <f t="shared" si="125"/>
        <v>successful</v>
      </c>
      <c r="H1651" t="s">
        <v>8224</v>
      </c>
      <c r="I1651" t="s">
        <v>8246</v>
      </c>
      <c r="J1651">
        <v>1400862355</v>
      </c>
      <c r="K1651" s="13">
        <f t="shared" si="128"/>
        <v>41782.684664351851</v>
      </c>
      <c r="L1651" s="15">
        <v>1396974355</v>
      </c>
      <c r="M1651" s="13">
        <f t="shared" si="129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26"/>
        <v>100.58763157894737</v>
      </c>
      <c r="S1651" s="8">
        <f t="shared" si="127"/>
        <v>47.189259259259259</v>
      </c>
      <c r="T1651" t="s">
        <v>8325</v>
      </c>
      <c r="U1651" t="s">
        <v>8346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tr">
        <f t="shared" si="125"/>
        <v>successful</v>
      </c>
      <c r="H1652" t="s">
        <v>8224</v>
      </c>
      <c r="I1652" t="s">
        <v>8246</v>
      </c>
      <c r="J1652">
        <v>1381314437</v>
      </c>
      <c r="K1652" s="13">
        <f t="shared" si="128"/>
        <v>41556.435613425929</v>
      </c>
      <c r="L1652" s="15">
        <v>1378722437</v>
      </c>
      <c r="M1652" s="13">
        <f t="shared" si="129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26"/>
        <v>141.55000000000001</v>
      </c>
      <c r="S1652" s="8">
        <f t="shared" si="127"/>
        <v>88.46875</v>
      </c>
      <c r="T1652" t="s">
        <v>8325</v>
      </c>
      <c r="U1652" t="s">
        <v>8346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tr">
        <f t="shared" si="125"/>
        <v>successful</v>
      </c>
      <c r="H1653" t="s">
        <v>8224</v>
      </c>
      <c r="I1653" t="s">
        <v>8246</v>
      </c>
      <c r="J1653">
        <v>1303801140</v>
      </c>
      <c r="K1653" s="13">
        <f t="shared" si="128"/>
        <v>40659.290972222225</v>
      </c>
      <c r="L1653" s="15">
        <v>1300916220</v>
      </c>
      <c r="M1653" s="13">
        <f t="shared" si="129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26"/>
        <v>100.75</v>
      </c>
      <c r="S1653" s="8">
        <f t="shared" si="127"/>
        <v>100.75</v>
      </c>
      <c r="T1653" t="s">
        <v>8325</v>
      </c>
      <c r="U1653" t="s">
        <v>8346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tr">
        <f t="shared" si="125"/>
        <v>successful</v>
      </c>
      <c r="H1654" t="s">
        <v>8224</v>
      </c>
      <c r="I1654" t="s">
        <v>8246</v>
      </c>
      <c r="J1654">
        <v>1385297393</v>
      </c>
      <c r="K1654" s="13">
        <f t="shared" si="128"/>
        <v>41602.534641203703</v>
      </c>
      <c r="L1654" s="15">
        <v>1382701793</v>
      </c>
      <c r="M1654" s="13">
        <f t="shared" si="129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26"/>
        <v>100.66666666666666</v>
      </c>
      <c r="S1654" s="8">
        <f t="shared" si="127"/>
        <v>64.714285714285708</v>
      </c>
      <c r="T1654" t="s">
        <v>8325</v>
      </c>
      <c r="U1654" t="s">
        <v>8346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tr">
        <f t="shared" si="125"/>
        <v>successful</v>
      </c>
      <c r="H1655" t="s">
        <v>8224</v>
      </c>
      <c r="I1655" t="s">
        <v>8246</v>
      </c>
      <c r="J1655">
        <v>1303675296</v>
      </c>
      <c r="K1655" s="13">
        <f t="shared" si="128"/>
        <v>40657.834444444445</v>
      </c>
      <c r="L1655" s="15">
        <v>1300996896</v>
      </c>
      <c r="M1655" s="13">
        <f t="shared" si="129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26"/>
        <v>174.2304</v>
      </c>
      <c r="S1655" s="8">
        <f t="shared" si="127"/>
        <v>51.854285714285716</v>
      </c>
      <c r="T1655" t="s">
        <v>8325</v>
      </c>
      <c r="U1655" t="s">
        <v>8346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tr">
        <f t="shared" si="125"/>
        <v>successful</v>
      </c>
      <c r="H1656" t="s">
        <v>8224</v>
      </c>
      <c r="I1656" t="s">
        <v>8246</v>
      </c>
      <c r="J1656">
        <v>1334784160</v>
      </c>
      <c r="K1656" s="13">
        <f t="shared" si="128"/>
        <v>41017.890740740739</v>
      </c>
      <c r="L1656" s="15">
        <v>1332192160</v>
      </c>
      <c r="M1656" s="13">
        <f t="shared" si="129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26"/>
        <v>119.90909090909089</v>
      </c>
      <c r="S1656" s="8">
        <f t="shared" si="127"/>
        <v>38.794117647058826</v>
      </c>
      <c r="T1656" t="s">
        <v>8325</v>
      </c>
      <c r="U1656" t="s">
        <v>8346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tr">
        <f t="shared" si="125"/>
        <v>successful</v>
      </c>
      <c r="H1657" t="s">
        <v>8224</v>
      </c>
      <c r="I1657" t="s">
        <v>8246</v>
      </c>
      <c r="J1657">
        <v>1333648820</v>
      </c>
      <c r="K1657" s="13">
        <f t="shared" si="128"/>
        <v>41004.750231481477</v>
      </c>
      <c r="L1657" s="15">
        <v>1331060420</v>
      </c>
      <c r="M1657" s="13">
        <f t="shared" si="129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26"/>
        <v>142.86666666666667</v>
      </c>
      <c r="S1657" s="8">
        <f t="shared" si="127"/>
        <v>44.645833333333336</v>
      </c>
      <c r="T1657" t="s">
        <v>8325</v>
      </c>
      <c r="U1657" t="s">
        <v>8346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tr">
        <f t="shared" si="125"/>
        <v>successful</v>
      </c>
      <c r="H1658" t="s">
        <v>8224</v>
      </c>
      <c r="I1658" t="s">
        <v>8246</v>
      </c>
      <c r="J1658">
        <v>1355437052</v>
      </c>
      <c r="K1658" s="13">
        <f t="shared" si="128"/>
        <v>41256.928842592592</v>
      </c>
      <c r="L1658" s="15">
        <v>1352845052</v>
      </c>
      <c r="M1658" s="13">
        <f t="shared" si="129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26"/>
        <v>100.33493333333334</v>
      </c>
      <c r="S1658" s="8">
        <f t="shared" si="127"/>
        <v>156.77333333333334</v>
      </c>
      <c r="T1658" t="s">
        <v>8325</v>
      </c>
      <c r="U1658" t="s">
        <v>8346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tr">
        <f t="shared" si="125"/>
        <v>successful</v>
      </c>
      <c r="H1659" t="s">
        <v>8224</v>
      </c>
      <c r="I1659" t="s">
        <v>8246</v>
      </c>
      <c r="J1659">
        <v>1337885168</v>
      </c>
      <c r="K1659" s="13">
        <f t="shared" si="128"/>
        <v>41053.782037037039</v>
      </c>
      <c r="L1659" s="15">
        <v>1335293168</v>
      </c>
      <c r="M1659" s="13">
        <f t="shared" si="129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26"/>
        <v>104.93380000000001</v>
      </c>
      <c r="S1659" s="8">
        <f t="shared" si="127"/>
        <v>118.70339366515837</v>
      </c>
      <c r="T1659" t="s">
        <v>8325</v>
      </c>
      <c r="U1659" t="s">
        <v>8346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tr">
        <f t="shared" si="125"/>
        <v>successful</v>
      </c>
      <c r="H1660" t="s">
        <v>8224</v>
      </c>
      <c r="I1660" t="s">
        <v>8246</v>
      </c>
      <c r="J1660">
        <v>1355840400</v>
      </c>
      <c r="K1660" s="13">
        <f t="shared" si="128"/>
        <v>41261.597222222219</v>
      </c>
      <c r="L1660" s="15">
        <v>1352524767</v>
      </c>
      <c r="M1660" s="13">
        <f t="shared" si="129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26"/>
        <v>132.23333333333335</v>
      </c>
      <c r="S1660" s="8">
        <f t="shared" si="127"/>
        <v>74.149532710280369</v>
      </c>
      <c r="T1660" t="s">
        <v>8325</v>
      </c>
      <c r="U1660" t="s">
        <v>8346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tr">
        <f t="shared" si="125"/>
        <v>successful</v>
      </c>
      <c r="H1661" t="s">
        <v>8225</v>
      </c>
      <c r="I1661" t="s">
        <v>8247</v>
      </c>
      <c r="J1661">
        <v>1387281600</v>
      </c>
      <c r="K1661" s="13">
        <f t="shared" si="128"/>
        <v>41625.5</v>
      </c>
      <c r="L1661" s="15">
        <v>1384811721</v>
      </c>
      <c r="M1661" s="13">
        <f t="shared" si="129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26"/>
        <v>112.79999999999998</v>
      </c>
      <c r="S1661" s="8">
        <f t="shared" si="127"/>
        <v>12.533333333333333</v>
      </c>
      <c r="T1661" t="s">
        <v>8325</v>
      </c>
      <c r="U1661" t="s">
        <v>8346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tr">
        <f t="shared" si="125"/>
        <v>successful</v>
      </c>
      <c r="H1662" t="s">
        <v>8237</v>
      </c>
      <c r="I1662" t="s">
        <v>8249</v>
      </c>
      <c r="J1662">
        <v>1462053540</v>
      </c>
      <c r="K1662" s="13">
        <f t="shared" si="128"/>
        <v>42490.915972222225</v>
      </c>
      <c r="L1662" s="15">
        <v>1459355950</v>
      </c>
      <c r="M1662" s="13">
        <f t="shared" si="129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26"/>
        <v>1253.75</v>
      </c>
      <c r="S1662" s="8">
        <f t="shared" si="127"/>
        <v>27.861111111111111</v>
      </c>
      <c r="T1662" t="s">
        <v>8325</v>
      </c>
      <c r="U1662" t="s">
        <v>8346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tr">
        <f t="shared" si="125"/>
        <v>successful</v>
      </c>
      <c r="H1663" t="s">
        <v>8239</v>
      </c>
      <c r="I1663" t="s">
        <v>8249</v>
      </c>
      <c r="J1663">
        <v>1453064400</v>
      </c>
      <c r="K1663" s="13">
        <f t="shared" si="128"/>
        <v>42386.875</v>
      </c>
      <c r="L1663" s="15">
        <v>1449359831</v>
      </c>
      <c r="M1663" s="13">
        <f t="shared" si="129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26"/>
        <v>102.50632911392405</v>
      </c>
      <c r="S1663" s="8">
        <f t="shared" si="127"/>
        <v>80.178217821782184</v>
      </c>
      <c r="T1663" t="s">
        <v>8325</v>
      </c>
      <c r="U1663" t="s">
        <v>8346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tr">
        <f t="shared" si="125"/>
        <v>successful</v>
      </c>
      <c r="H1664" t="s">
        <v>8224</v>
      </c>
      <c r="I1664" t="s">
        <v>8246</v>
      </c>
      <c r="J1664">
        <v>1325310336</v>
      </c>
      <c r="K1664" s="13">
        <f t="shared" si="128"/>
        <v>40908.239999999998</v>
      </c>
      <c r="L1664" s="15">
        <v>1320122736</v>
      </c>
      <c r="M1664" s="13">
        <f t="shared" si="129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26"/>
        <v>102.6375</v>
      </c>
      <c r="S1664" s="8">
        <f t="shared" si="127"/>
        <v>132.43548387096774</v>
      </c>
      <c r="T1664" t="s">
        <v>8325</v>
      </c>
      <c r="U1664" t="s">
        <v>8346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tr">
        <f t="shared" si="125"/>
        <v>successful</v>
      </c>
      <c r="H1665" t="s">
        <v>8224</v>
      </c>
      <c r="I1665" t="s">
        <v>8246</v>
      </c>
      <c r="J1665">
        <v>1422750707</v>
      </c>
      <c r="K1665" s="13">
        <f t="shared" si="128"/>
        <v>42036.02207175926</v>
      </c>
      <c r="L1665" s="15">
        <v>1420158707</v>
      </c>
      <c r="M1665" s="13">
        <f t="shared" si="129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26"/>
        <v>108</v>
      </c>
      <c r="S1665" s="8">
        <f t="shared" si="127"/>
        <v>33.75</v>
      </c>
      <c r="T1665" t="s">
        <v>8325</v>
      </c>
      <c r="U1665" t="s">
        <v>8346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tr">
        <f t="shared" ref="G1666:G1729" si="130">F1666</f>
        <v>successful</v>
      </c>
      <c r="H1666" t="s">
        <v>8224</v>
      </c>
      <c r="I1666" t="s">
        <v>8246</v>
      </c>
      <c r="J1666">
        <v>1331870340</v>
      </c>
      <c r="K1666" s="13">
        <f t="shared" si="128"/>
        <v>40984.165972222225</v>
      </c>
      <c r="L1666" s="15">
        <v>1328033818</v>
      </c>
      <c r="M1666" s="13">
        <f t="shared" si="129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31">(E1666/D1666)*100</f>
        <v>122.40879999999999</v>
      </c>
      <c r="S1666" s="8">
        <f t="shared" ref="S1666:S1729" si="132">E1666/O1666</f>
        <v>34.384494382022467</v>
      </c>
      <c r="T1666" t="s">
        <v>8325</v>
      </c>
      <c r="U1666" t="s">
        <v>8346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tr">
        <f t="shared" si="130"/>
        <v>successful</v>
      </c>
      <c r="H1667" t="s">
        <v>8224</v>
      </c>
      <c r="I1667" t="s">
        <v>8246</v>
      </c>
      <c r="J1667">
        <v>1298343600</v>
      </c>
      <c r="K1667" s="13">
        <f t="shared" ref="K1667:K1730" si="133">(((J1667/60)/60)/24)+DATE(1970,1,1)</f>
        <v>40596.125</v>
      </c>
      <c r="L1667" s="15">
        <v>1295624113</v>
      </c>
      <c r="M1667" s="13">
        <f t="shared" ref="M1667:M1730" si="134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31"/>
        <v>119.45714285714286</v>
      </c>
      <c r="S1667" s="8">
        <f t="shared" si="132"/>
        <v>44.956989247311824</v>
      </c>
      <c r="T1667" t="s">
        <v>8325</v>
      </c>
      <c r="U1667" t="s">
        <v>8346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tr">
        <f t="shared" si="130"/>
        <v>successful</v>
      </c>
      <c r="H1668" t="s">
        <v>8224</v>
      </c>
      <c r="I1668" t="s">
        <v>8246</v>
      </c>
      <c r="J1668">
        <v>1364447073</v>
      </c>
      <c r="K1668" s="13">
        <f t="shared" si="133"/>
        <v>41361.211493055554</v>
      </c>
      <c r="L1668" s="15">
        <v>1361858673</v>
      </c>
      <c r="M1668" s="13">
        <f t="shared" si="134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31"/>
        <v>160.88</v>
      </c>
      <c r="S1668" s="8">
        <f t="shared" si="132"/>
        <v>41.04081632653061</v>
      </c>
      <c r="T1668" t="s">
        <v>8325</v>
      </c>
      <c r="U1668" t="s">
        <v>8346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tr">
        <f t="shared" si="130"/>
        <v>successful</v>
      </c>
      <c r="H1669" t="s">
        <v>8224</v>
      </c>
      <c r="I1669" t="s">
        <v>8246</v>
      </c>
      <c r="J1669">
        <v>1394521140</v>
      </c>
      <c r="K1669" s="13">
        <f t="shared" si="133"/>
        <v>41709.290972222225</v>
      </c>
      <c r="L1669" s="15">
        <v>1392169298</v>
      </c>
      <c r="M1669" s="13">
        <f t="shared" si="134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31"/>
        <v>126.85294117647059</v>
      </c>
      <c r="S1669" s="8">
        <f t="shared" si="132"/>
        <v>52.597560975609753</v>
      </c>
      <c r="T1669" t="s">
        <v>8325</v>
      </c>
      <c r="U1669" t="s">
        <v>8346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tr">
        <f t="shared" si="130"/>
        <v>successful</v>
      </c>
      <c r="H1670" t="s">
        <v>8224</v>
      </c>
      <c r="I1670" t="s">
        <v>8246</v>
      </c>
      <c r="J1670">
        <v>1322454939</v>
      </c>
      <c r="K1670" s="13">
        <f t="shared" si="133"/>
        <v>40875.191423611112</v>
      </c>
      <c r="L1670" s="15">
        <v>1319859339</v>
      </c>
      <c r="M1670" s="13">
        <f t="shared" si="134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31"/>
        <v>102.6375</v>
      </c>
      <c r="S1670" s="8">
        <f t="shared" si="132"/>
        <v>70.784482758620683</v>
      </c>
      <c r="T1670" t="s">
        <v>8325</v>
      </c>
      <c r="U1670" t="s">
        <v>8346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tr">
        <f t="shared" si="130"/>
        <v>successful</v>
      </c>
      <c r="H1671" t="s">
        <v>8224</v>
      </c>
      <c r="I1671" t="s">
        <v>8246</v>
      </c>
      <c r="J1671">
        <v>1464729276</v>
      </c>
      <c r="K1671" s="13">
        <f t="shared" si="133"/>
        <v>42521.885138888887</v>
      </c>
      <c r="L1671" s="15">
        <v>1459545276</v>
      </c>
      <c r="M1671" s="13">
        <f t="shared" si="134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31"/>
        <v>139.75</v>
      </c>
      <c r="S1671" s="8">
        <f t="shared" si="132"/>
        <v>53.75</v>
      </c>
      <c r="T1671" t="s">
        <v>8325</v>
      </c>
      <c r="U1671" t="s">
        <v>8346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tr">
        <f t="shared" si="130"/>
        <v>successful</v>
      </c>
      <c r="H1672" t="s">
        <v>8224</v>
      </c>
      <c r="I1672" t="s">
        <v>8246</v>
      </c>
      <c r="J1672">
        <v>1278302400</v>
      </c>
      <c r="K1672" s="13">
        <f t="shared" si="133"/>
        <v>40364.166666666664</v>
      </c>
      <c r="L1672" s="15">
        <v>1273961999</v>
      </c>
      <c r="M1672" s="13">
        <f t="shared" si="134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31"/>
        <v>102.60000000000001</v>
      </c>
      <c r="S1672" s="8">
        <f t="shared" si="132"/>
        <v>44.608695652173914</v>
      </c>
      <c r="T1672" t="s">
        <v>8325</v>
      </c>
      <c r="U1672" t="s">
        <v>8346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tr">
        <f t="shared" si="130"/>
        <v>successful</v>
      </c>
      <c r="H1673" t="s">
        <v>8224</v>
      </c>
      <c r="I1673" t="s">
        <v>8246</v>
      </c>
      <c r="J1673">
        <v>1470056614</v>
      </c>
      <c r="K1673" s="13">
        <f t="shared" si="133"/>
        <v>42583.54414351852</v>
      </c>
      <c r="L1673" s="15">
        <v>1467464614</v>
      </c>
      <c r="M1673" s="13">
        <f t="shared" si="134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31"/>
        <v>100.67349999999999</v>
      </c>
      <c r="S1673" s="8">
        <f t="shared" si="132"/>
        <v>26.148961038961041</v>
      </c>
      <c r="T1673" t="s">
        <v>8325</v>
      </c>
      <c r="U1673" t="s">
        <v>8346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tr">
        <f t="shared" si="130"/>
        <v>successful</v>
      </c>
      <c r="H1674" t="s">
        <v>8224</v>
      </c>
      <c r="I1674" t="s">
        <v>8246</v>
      </c>
      <c r="J1674">
        <v>1338824730</v>
      </c>
      <c r="K1674" s="13">
        <f t="shared" si="133"/>
        <v>41064.656597222223</v>
      </c>
      <c r="L1674" s="15">
        <v>1336232730</v>
      </c>
      <c r="M1674" s="13">
        <f t="shared" si="134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31"/>
        <v>112.94117647058823</v>
      </c>
      <c r="S1674" s="8">
        <f t="shared" si="132"/>
        <v>39.183673469387756</v>
      </c>
      <c r="T1674" t="s">
        <v>8325</v>
      </c>
      <c r="U1674" t="s">
        <v>8346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tr">
        <f t="shared" si="130"/>
        <v>successful</v>
      </c>
      <c r="H1675" t="s">
        <v>8224</v>
      </c>
      <c r="I1675" t="s">
        <v>8246</v>
      </c>
      <c r="J1675">
        <v>1425675892</v>
      </c>
      <c r="K1675" s="13">
        <f t="shared" si="133"/>
        <v>42069.878379629634</v>
      </c>
      <c r="L1675" s="15">
        <v>1423083892</v>
      </c>
      <c r="M1675" s="13">
        <f t="shared" si="134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31"/>
        <v>128.09523809523807</v>
      </c>
      <c r="S1675" s="8">
        <f t="shared" si="132"/>
        <v>45.593220338983052</v>
      </c>
      <c r="T1675" t="s">
        <v>8325</v>
      </c>
      <c r="U1675" t="s">
        <v>8346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tr">
        <f t="shared" si="130"/>
        <v>successful</v>
      </c>
      <c r="H1676" t="s">
        <v>8224</v>
      </c>
      <c r="I1676" t="s">
        <v>8246</v>
      </c>
      <c r="J1676">
        <v>1471503540</v>
      </c>
      <c r="K1676" s="13">
        <f t="shared" si="133"/>
        <v>42600.290972222225</v>
      </c>
      <c r="L1676" s="15">
        <v>1468852306</v>
      </c>
      <c r="M1676" s="13">
        <f t="shared" si="134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31"/>
        <v>201.7</v>
      </c>
      <c r="S1676" s="8">
        <f t="shared" si="132"/>
        <v>89.247787610619469</v>
      </c>
      <c r="T1676" t="s">
        <v>8325</v>
      </c>
      <c r="U1676" t="s">
        <v>8346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tr">
        <f t="shared" si="130"/>
        <v>successful</v>
      </c>
      <c r="H1677" t="s">
        <v>8224</v>
      </c>
      <c r="I1677" t="s">
        <v>8246</v>
      </c>
      <c r="J1677">
        <v>1318802580</v>
      </c>
      <c r="K1677" s="13">
        <f t="shared" si="133"/>
        <v>40832.918749999997</v>
      </c>
      <c r="L1677" s="15">
        <v>1316194540</v>
      </c>
      <c r="M1677" s="13">
        <f t="shared" si="134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31"/>
        <v>137.416</v>
      </c>
      <c r="S1677" s="8">
        <f t="shared" si="132"/>
        <v>40.416470588235299</v>
      </c>
      <c r="T1677" t="s">
        <v>8325</v>
      </c>
      <c r="U1677" t="s">
        <v>8346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tr">
        <f t="shared" si="130"/>
        <v>successful</v>
      </c>
      <c r="H1678" t="s">
        <v>8224</v>
      </c>
      <c r="I1678" t="s">
        <v>8246</v>
      </c>
      <c r="J1678">
        <v>1334980740</v>
      </c>
      <c r="K1678" s="13">
        <f t="shared" si="133"/>
        <v>41020.165972222225</v>
      </c>
      <c r="L1678" s="15">
        <v>1330968347</v>
      </c>
      <c r="M1678" s="13">
        <f t="shared" si="134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31"/>
        <v>115.33333333333333</v>
      </c>
      <c r="S1678" s="8">
        <f t="shared" si="132"/>
        <v>82.38095238095238</v>
      </c>
      <c r="T1678" t="s">
        <v>8325</v>
      </c>
      <c r="U1678" t="s">
        <v>8346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tr">
        <f t="shared" si="130"/>
        <v>successful</v>
      </c>
      <c r="H1679" t="s">
        <v>8227</v>
      </c>
      <c r="I1679" t="s">
        <v>8249</v>
      </c>
      <c r="J1679">
        <v>1460786340</v>
      </c>
      <c r="K1679" s="13">
        <f t="shared" si="133"/>
        <v>42476.249305555553</v>
      </c>
      <c r="L1679" s="15">
        <v>1455615976</v>
      </c>
      <c r="M1679" s="13">
        <f t="shared" si="134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31"/>
        <v>111.66666666666667</v>
      </c>
      <c r="S1679" s="8">
        <f t="shared" si="132"/>
        <v>159.52380952380952</v>
      </c>
      <c r="T1679" t="s">
        <v>8325</v>
      </c>
      <c r="U1679" t="s">
        <v>8346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tr">
        <f t="shared" si="130"/>
        <v>successful</v>
      </c>
      <c r="H1680" t="s">
        <v>8224</v>
      </c>
      <c r="I1680" t="s">
        <v>8246</v>
      </c>
      <c r="J1680">
        <v>1391718671</v>
      </c>
      <c r="K1680" s="13">
        <f t="shared" si="133"/>
        <v>41676.854988425926</v>
      </c>
      <c r="L1680" s="15">
        <v>1390509071</v>
      </c>
      <c r="M1680" s="13">
        <f t="shared" si="134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31"/>
        <v>118.39999999999999</v>
      </c>
      <c r="S1680" s="8">
        <f t="shared" si="132"/>
        <v>36.244897959183675</v>
      </c>
      <c r="T1680" t="s">
        <v>8325</v>
      </c>
      <c r="U1680" t="s">
        <v>8346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tr">
        <f t="shared" si="130"/>
        <v>successful</v>
      </c>
      <c r="H1681" t="s">
        <v>8224</v>
      </c>
      <c r="I1681" t="s">
        <v>8246</v>
      </c>
      <c r="J1681">
        <v>1311298745</v>
      </c>
      <c r="K1681" s="13">
        <f t="shared" si="133"/>
        <v>40746.068807870368</v>
      </c>
      <c r="L1681" s="15">
        <v>1309311545</v>
      </c>
      <c r="M1681" s="13">
        <f t="shared" si="134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31"/>
        <v>175</v>
      </c>
      <c r="S1681" s="8">
        <f t="shared" si="132"/>
        <v>62.5</v>
      </c>
      <c r="T1681" t="s">
        <v>8325</v>
      </c>
      <c r="U1681" t="s">
        <v>8346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tr">
        <f t="shared" si="130"/>
        <v>successful</v>
      </c>
      <c r="H1682" t="s">
        <v>8224</v>
      </c>
      <c r="I1682" t="s">
        <v>8246</v>
      </c>
      <c r="J1682">
        <v>1405188667</v>
      </c>
      <c r="K1682" s="13">
        <f t="shared" si="133"/>
        <v>41832.757719907408</v>
      </c>
      <c r="L1682" s="15">
        <v>1402596667</v>
      </c>
      <c r="M1682" s="13">
        <f t="shared" si="134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31"/>
        <v>117.5</v>
      </c>
      <c r="S1682" s="8">
        <f t="shared" si="132"/>
        <v>47</v>
      </c>
      <c r="T1682" t="s">
        <v>8325</v>
      </c>
      <c r="U1682" t="s">
        <v>8346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tr">
        <f t="shared" si="130"/>
        <v>live</v>
      </c>
      <c r="H1683" t="s">
        <v>8224</v>
      </c>
      <c r="I1683" t="s">
        <v>8246</v>
      </c>
      <c r="J1683">
        <v>1490752800</v>
      </c>
      <c r="K1683" s="13">
        <f t="shared" si="133"/>
        <v>42823.083333333328</v>
      </c>
      <c r="L1683" s="15">
        <v>1486522484</v>
      </c>
      <c r="M1683" s="13">
        <f t="shared" si="134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31"/>
        <v>101.42212307692309</v>
      </c>
      <c r="S1683" s="8">
        <f t="shared" si="132"/>
        <v>74.575090497737563</v>
      </c>
      <c r="T1683" t="s">
        <v>8325</v>
      </c>
      <c r="U1683" t="s">
        <v>8347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tr">
        <f t="shared" si="130"/>
        <v>live</v>
      </c>
      <c r="H1684" t="s">
        <v>8224</v>
      </c>
      <c r="I1684" t="s">
        <v>8246</v>
      </c>
      <c r="J1684">
        <v>1492142860</v>
      </c>
      <c r="K1684" s="13">
        <f t="shared" si="133"/>
        <v>42839.171990740739</v>
      </c>
      <c r="L1684" s="15">
        <v>1486962460</v>
      </c>
      <c r="M1684" s="13">
        <f t="shared" si="134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31"/>
        <v>0</v>
      </c>
      <c r="S1684" s="8" t="e">
        <f t="shared" si="132"/>
        <v>#DIV/0!</v>
      </c>
      <c r="T1684" t="s">
        <v>8325</v>
      </c>
      <c r="U1684" t="s">
        <v>8347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tr">
        <f t="shared" si="130"/>
        <v>live</v>
      </c>
      <c r="H1685" t="s">
        <v>8230</v>
      </c>
      <c r="I1685" t="s">
        <v>8249</v>
      </c>
      <c r="J1685">
        <v>1491590738</v>
      </c>
      <c r="K1685" s="13">
        <f t="shared" si="133"/>
        <v>42832.781689814816</v>
      </c>
      <c r="L1685" s="15">
        <v>1489517138</v>
      </c>
      <c r="M1685" s="13">
        <f t="shared" si="134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31"/>
        <v>21.714285714285715</v>
      </c>
      <c r="S1685" s="8">
        <f t="shared" si="132"/>
        <v>76</v>
      </c>
      <c r="T1685" t="s">
        <v>8325</v>
      </c>
      <c r="U1685" t="s">
        <v>8347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tr">
        <f t="shared" si="130"/>
        <v>live</v>
      </c>
      <c r="H1686" t="s">
        <v>8224</v>
      </c>
      <c r="I1686" t="s">
        <v>8246</v>
      </c>
      <c r="J1686">
        <v>1489775641</v>
      </c>
      <c r="K1686" s="13">
        <f t="shared" si="133"/>
        <v>42811.773622685185</v>
      </c>
      <c r="L1686" s="15">
        <v>1487360041</v>
      </c>
      <c r="M1686" s="13">
        <f t="shared" si="134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31"/>
        <v>109.125</v>
      </c>
      <c r="S1686" s="8">
        <f t="shared" si="132"/>
        <v>86.43564356435644</v>
      </c>
      <c r="T1686" t="s">
        <v>8325</v>
      </c>
      <c r="U1686" t="s">
        <v>8347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tr">
        <f t="shared" si="130"/>
        <v>live</v>
      </c>
      <c r="H1687" t="s">
        <v>8224</v>
      </c>
      <c r="I1687" t="s">
        <v>8246</v>
      </c>
      <c r="J1687">
        <v>1490331623</v>
      </c>
      <c r="K1687" s="13">
        <f t="shared" si="133"/>
        <v>42818.208599537036</v>
      </c>
      <c r="L1687" s="15">
        <v>1487743223</v>
      </c>
      <c r="M1687" s="13">
        <f t="shared" si="134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31"/>
        <v>102.85714285714285</v>
      </c>
      <c r="S1687" s="8">
        <f t="shared" si="132"/>
        <v>24</v>
      </c>
      <c r="T1687" t="s">
        <v>8325</v>
      </c>
      <c r="U1687" t="s">
        <v>8347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tr">
        <f t="shared" si="130"/>
        <v>live</v>
      </c>
      <c r="H1688" t="s">
        <v>8229</v>
      </c>
      <c r="I1688" t="s">
        <v>8251</v>
      </c>
      <c r="J1688">
        <v>1493320519</v>
      </c>
      <c r="K1688" s="13">
        <f t="shared" si="133"/>
        <v>42852.802303240736</v>
      </c>
      <c r="L1688" s="15">
        <v>1488140119</v>
      </c>
      <c r="M1688" s="13">
        <f t="shared" si="134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31"/>
        <v>0.36</v>
      </c>
      <c r="S1688" s="8">
        <f t="shared" si="132"/>
        <v>18</v>
      </c>
      <c r="T1688" t="s">
        <v>8325</v>
      </c>
      <c r="U1688" t="s">
        <v>8347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tr">
        <f t="shared" si="130"/>
        <v>live</v>
      </c>
      <c r="H1689" t="s">
        <v>8224</v>
      </c>
      <c r="I1689" t="s">
        <v>8246</v>
      </c>
      <c r="J1689">
        <v>1491855300</v>
      </c>
      <c r="K1689" s="13">
        <f t="shared" si="133"/>
        <v>42835.84375</v>
      </c>
      <c r="L1689" s="15">
        <v>1488935245</v>
      </c>
      <c r="M1689" s="13">
        <f t="shared" si="134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31"/>
        <v>31.25</v>
      </c>
      <c r="S1689" s="8">
        <f t="shared" si="132"/>
        <v>80.128205128205124</v>
      </c>
      <c r="T1689" t="s">
        <v>8325</v>
      </c>
      <c r="U1689" t="s">
        <v>8347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tr">
        <f t="shared" si="130"/>
        <v>live</v>
      </c>
      <c r="H1690" t="s">
        <v>8224</v>
      </c>
      <c r="I1690" t="s">
        <v>8246</v>
      </c>
      <c r="J1690">
        <v>1491738594</v>
      </c>
      <c r="K1690" s="13">
        <f t="shared" si="133"/>
        <v>42834.492986111116</v>
      </c>
      <c r="L1690" s="15">
        <v>1489150194</v>
      </c>
      <c r="M1690" s="13">
        <f t="shared" si="134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31"/>
        <v>44.3</v>
      </c>
      <c r="S1690" s="8">
        <f t="shared" si="132"/>
        <v>253.14285714285714</v>
      </c>
      <c r="T1690" t="s">
        <v>8325</v>
      </c>
      <c r="U1690" t="s">
        <v>8347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tr">
        <f t="shared" si="130"/>
        <v>live</v>
      </c>
      <c r="H1691" t="s">
        <v>8224</v>
      </c>
      <c r="I1691" t="s">
        <v>8246</v>
      </c>
      <c r="J1691">
        <v>1489700230</v>
      </c>
      <c r="K1691" s="13">
        <f t="shared" si="133"/>
        <v>42810.900810185187</v>
      </c>
      <c r="L1691" s="15">
        <v>1487111830</v>
      </c>
      <c r="M1691" s="13">
        <f t="shared" si="134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31"/>
        <v>100</v>
      </c>
      <c r="S1691" s="8">
        <f t="shared" si="132"/>
        <v>171.42857142857142</v>
      </c>
      <c r="T1691" t="s">
        <v>8325</v>
      </c>
      <c r="U1691" t="s">
        <v>8347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tr">
        <f t="shared" si="130"/>
        <v>live</v>
      </c>
      <c r="H1692" t="s">
        <v>8224</v>
      </c>
      <c r="I1692" t="s">
        <v>8246</v>
      </c>
      <c r="J1692">
        <v>1491470442</v>
      </c>
      <c r="K1692" s="13">
        <f t="shared" si="133"/>
        <v>42831.389374999999</v>
      </c>
      <c r="L1692" s="15">
        <v>1488882042</v>
      </c>
      <c r="M1692" s="13">
        <f t="shared" si="134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31"/>
        <v>25.4</v>
      </c>
      <c r="S1692" s="8">
        <f t="shared" si="132"/>
        <v>57.727272727272727</v>
      </c>
      <c r="T1692" t="s">
        <v>8325</v>
      </c>
      <c r="U1692" t="s">
        <v>8347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tr">
        <f t="shared" si="130"/>
        <v>live</v>
      </c>
      <c r="H1693" t="s">
        <v>8224</v>
      </c>
      <c r="I1693" t="s">
        <v>8246</v>
      </c>
      <c r="J1693">
        <v>1491181200</v>
      </c>
      <c r="K1693" s="13">
        <f t="shared" si="133"/>
        <v>42828.041666666672</v>
      </c>
      <c r="L1693" s="15">
        <v>1488387008</v>
      </c>
      <c r="M1693" s="13">
        <f t="shared" si="134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31"/>
        <v>33.473333333333329</v>
      </c>
      <c r="S1693" s="8">
        <f t="shared" si="132"/>
        <v>264.26315789473682</v>
      </c>
      <c r="T1693" t="s">
        <v>8325</v>
      </c>
      <c r="U1693" t="s">
        <v>8347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tr">
        <f t="shared" si="130"/>
        <v>live</v>
      </c>
      <c r="H1694" t="s">
        <v>8224</v>
      </c>
      <c r="I1694" t="s">
        <v>8246</v>
      </c>
      <c r="J1694">
        <v>1490572740</v>
      </c>
      <c r="K1694" s="13">
        <f t="shared" si="133"/>
        <v>42820.999305555553</v>
      </c>
      <c r="L1694" s="15">
        <v>1487734667</v>
      </c>
      <c r="M1694" s="13">
        <f t="shared" si="134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31"/>
        <v>47.8</v>
      </c>
      <c r="S1694" s="8">
        <f t="shared" si="132"/>
        <v>159.33333333333334</v>
      </c>
      <c r="T1694" t="s">
        <v>8325</v>
      </c>
      <c r="U1694" t="s">
        <v>8347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tr">
        <f t="shared" si="130"/>
        <v>live</v>
      </c>
      <c r="H1695" t="s">
        <v>8225</v>
      </c>
      <c r="I1695" t="s">
        <v>8247</v>
      </c>
      <c r="J1695">
        <v>1491768000</v>
      </c>
      <c r="K1695" s="13">
        <f t="shared" si="133"/>
        <v>42834.833333333328</v>
      </c>
      <c r="L1695" s="15">
        <v>1489097112</v>
      </c>
      <c r="M1695" s="13">
        <f t="shared" si="134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31"/>
        <v>9.3333333333333339</v>
      </c>
      <c r="S1695" s="8">
        <f t="shared" si="132"/>
        <v>35</v>
      </c>
      <c r="T1695" t="s">
        <v>8325</v>
      </c>
      <c r="U1695" t="s">
        <v>8347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tr">
        <f t="shared" si="130"/>
        <v>live</v>
      </c>
      <c r="H1696" t="s">
        <v>8224</v>
      </c>
      <c r="I1696" t="s">
        <v>8246</v>
      </c>
      <c r="J1696">
        <v>1490589360</v>
      </c>
      <c r="K1696" s="13">
        <f t="shared" si="133"/>
        <v>42821.191666666666</v>
      </c>
      <c r="L1696" s="15">
        <v>1488038674</v>
      </c>
      <c r="M1696" s="13">
        <f t="shared" si="134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31"/>
        <v>0.05</v>
      </c>
      <c r="S1696" s="8">
        <f t="shared" si="132"/>
        <v>5</v>
      </c>
      <c r="T1696" t="s">
        <v>8325</v>
      </c>
      <c r="U1696" t="s">
        <v>8347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tr">
        <f t="shared" si="130"/>
        <v>live</v>
      </c>
      <c r="H1697" t="s">
        <v>8224</v>
      </c>
      <c r="I1697" t="s">
        <v>8246</v>
      </c>
      <c r="J1697">
        <v>1491786000</v>
      </c>
      <c r="K1697" s="13">
        <f t="shared" si="133"/>
        <v>42835.041666666672</v>
      </c>
      <c r="L1697" s="15">
        <v>1488847514</v>
      </c>
      <c r="M1697" s="13">
        <f t="shared" si="134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31"/>
        <v>11.708333333333334</v>
      </c>
      <c r="S1697" s="8">
        <f t="shared" si="132"/>
        <v>61.086956521739133</v>
      </c>
      <c r="T1697" t="s">
        <v>8325</v>
      </c>
      <c r="U1697" t="s">
        <v>8347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tr">
        <f t="shared" si="130"/>
        <v>live</v>
      </c>
      <c r="H1698" t="s">
        <v>8224</v>
      </c>
      <c r="I1698" t="s">
        <v>8246</v>
      </c>
      <c r="J1698">
        <v>1491007211</v>
      </c>
      <c r="K1698" s="13">
        <f t="shared" si="133"/>
        <v>42826.027905092589</v>
      </c>
      <c r="L1698" s="15">
        <v>1488418811</v>
      </c>
      <c r="M1698" s="13">
        <f t="shared" si="134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31"/>
        <v>0</v>
      </c>
      <c r="S1698" s="8" t="e">
        <f t="shared" si="132"/>
        <v>#DIV/0!</v>
      </c>
      <c r="T1698" t="s">
        <v>8325</v>
      </c>
      <c r="U1698" t="s">
        <v>8347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tr">
        <f t="shared" si="130"/>
        <v>live</v>
      </c>
      <c r="H1699" t="s">
        <v>8224</v>
      </c>
      <c r="I1699" t="s">
        <v>8246</v>
      </c>
      <c r="J1699">
        <v>1491781648</v>
      </c>
      <c r="K1699" s="13">
        <f t="shared" si="133"/>
        <v>42834.991296296299</v>
      </c>
      <c r="L1699" s="15">
        <v>1489193248</v>
      </c>
      <c r="M1699" s="13">
        <f t="shared" si="134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31"/>
        <v>20.208000000000002</v>
      </c>
      <c r="S1699" s="8">
        <f t="shared" si="132"/>
        <v>114.81818181818181</v>
      </c>
      <c r="T1699" t="s">
        <v>8325</v>
      </c>
      <c r="U1699" t="s">
        <v>8347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tr">
        <f t="shared" si="130"/>
        <v>live</v>
      </c>
      <c r="H1700" t="s">
        <v>8224</v>
      </c>
      <c r="I1700" t="s">
        <v>8246</v>
      </c>
      <c r="J1700">
        <v>1490499180</v>
      </c>
      <c r="K1700" s="13">
        <f t="shared" si="133"/>
        <v>42820.147916666669</v>
      </c>
      <c r="L1700" s="15">
        <v>1488430760</v>
      </c>
      <c r="M1700" s="13">
        <f t="shared" si="134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31"/>
        <v>0</v>
      </c>
      <c r="S1700" s="8" t="e">
        <f t="shared" si="132"/>
        <v>#DIV/0!</v>
      </c>
      <c r="T1700" t="s">
        <v>8325</v>
      </c>
      <c r="U1700" t="s">
        <v>8347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tr">
        <f t="shared" si="130"/>
        <v>live</v>
      </c>
      <c r="H1701" t="s">
        <v>8224</v>
      </c>
      <c r="I1701" t="s">
        <v>8246</v>
      </c>
      <c r="J1701">
        <v>1491943445</v>
      </c>
      <c r="K1701" s="13">
        <f t="shared" si="133"/>
        <v>42836.863946759258</v>
      </c>
      <c r="L1701" s="15">
        <v>1489351445</v>
      </c>
      <c r="M1701" s="13">
        <f t="shared" si="134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31"/>
        <v>4.2311459353574925</v>
      </c>
      <c r="S1701" s="8">
        <f t="shared" si="132"/>
        <v>54</v>
      </c>
      <c r="T1701" t="s">
        <v>8325</v>
      </c>
      <c r="U1701" t="s">
        <v>8347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tr">
        <f t="shared" si="130"/>
        <v>live</v>
      </c>
      <c r="H1702" t="s">
        <v>8224</v>
      </c>
      <c r="I1702" t="s">
        <v>8246</v>
      </c>
      <c r="J1702">
        <v>1491019200</v>
      </c>
      <c r="K1702" s="13">
        <f t="shared" si="133"/>
        <v>42826.166666666672</v>
      </c>
      <c r="L1702" s="15">
        <v>1488418990</v>
      </c>
      <c r="M1702" s="13">
        <f t="shared" si="134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31"/>
        <v>26.06</v>
      </c>
      <c r="S1702" s="8">
        <f t="shared" si="132"/>
        <v>65.974683544303801</v>
      </c>
      <c r="T1702" t="s">
        <v>8325</v>
      </c>
      <c r="U1702" t="s">
        <v>8347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tr">
        <f t="shared" si="130"/>
        <v>failed</v>
      </c>
      <c r="H1703" t="s">
        <v>8224</v>
      </c>
      <c r="I1703" t="s">
        <v>8246</v>
      </c>
      <c r="J1703">
        <v>1421337405</v>
      </c>
      <c r="K1703" s="13">
        <f t="shared" si="133"/>
        <v>42019.664409722223</v>
      </c>
      <c r="L1703" s="15">
        <v>1418745405</v>
      </c>
      <c r="M1703" s="13">
        <f t="shared" si="134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31"/>
        <v>0.19801980198019803</v>
      </c>
      <c r="S1703" s="8">
        <f t="shared" si="132"/>
        <v>5</v>
      </c>
      <c r="T1703" t="s">
        <v>8325</v>
      </c>
      <c r="U1703" t="s">
        <v>8347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tr">
        <f t="shared" si="130"/>
        <v>failed</v>
      </c>
      <c r="H1704" t="s">
        <v>8224</v>
      </c>
      <c r="I1704" t="s">
        <v>8246</v>
      </c>
      <c r="J1704">
        <v>1427745150</v>
      </c>
      <c r="K1704" s="13">
        <f t="shared" si="133"/>
        <v>42093.828125</v>
      </c>
      <c r="L1704" s="15">
        <v>1425156750</v>
      </c>
      <c r="M1704" s="13">
        <f t="shared" si="134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31"/>
        <v>6.0606060606060606E-3</v>
      </c>
      <c r="S1704" s="8">
        <f t="shared" si="132"/>
        <v>1</v>
      </c>
      <c r="T1704" t="s">
        <v>8325</v>
      </c>
      <c r="U1704" t="s">
        <v>8347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tr">
        <f t="shared" si="130"/>
        <v>failed</v>
      </c>
      <c r="H1705" t="s">
        <v>8224</v>
      </c>
      <c r="I1705" t="s">
        <v>8246</v>
      </c>
      <c r="J1705">
        <v>1441003537</v>
      </c>
      <c r="K1705" s="13">
        <f t="shared" si="133"/>
        <v>42247.281678240746</v>
      </c>
      <c r="L1705" s="15">
        <v>1435819537</v>
      </c>
      <c r="M1705" s="13">
        <f t="shared" si="134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31"/>
        <v>1.02</v>
      </c>
      <c r="S1705" s="8">
        <f t="shared" si="132"/>
        <v>25.5</v>
      </c>
      <c r="T1705" t="s">
        <v>8325</v>
      </c>
      <c r="U1705" t="s">
        <v>8347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tr">
        <f t="shared" si="130"/>
        <v>failed</v>
      </c>
      <c r="H1706" t="s">
        <v>8224</v>
      </c>
      <c r="I1706" t="s">
        <v>8246</v>
      </c>
      <c r="J1706">
        <v>1424056873</v>
      </c>
      <c r="K1706" s="13">
        <f t="shared" si="133"/>
        <v>42051.139733796299</v>
      </c>
      <c r="L1706" s="15">
        <v>1421464873</v>
      </c>
      <c r="M1706" s="13">
        <f t="shared" si="134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31"/>
        <v>65.100000000000009</v>
      </c>
      <c r="S1706" s="8">
        <f t="shared" si="132"/>
        <v>118.36363636363636</v>
      </c>
      <c r="T1706" t="s">
        <v>8325</v>
      </c>
      <c r="U1706" t="s">
        <v>8347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tr">
        <f t="shared" si="130"/>
        <v>failed</v>
      </c>
      <c r="H1707" t="s">
        <v>8224</v>
      </c>
      <c r="I1707" t="s">
        <v>8246</v>
      </c>
      <c r="J1707">
        <v>1441814400</v>
      </c>
      <c r="K1707" s="13">
        <f t="shared" si="133"/>
        <v>42256.666666666672</v>
      </c>
      <c r="L1707" s="15">
        <v>1440807846</v>
      </c>
      <c r="M1707" s="13">
        <f t="shared" si="134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31"/>
        <v>0</v>
      </c>
      <c r="S1707" s="8" t="e">
        <f t="shared" si="132"/>
        <v>#DIV/0!</v>
      </c>
      <c r="T1707" t="s">
        <v>8325</v>
      </c>
      <c r="U1707" t="s">
        <v>8347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tr">
        <f t="shared" si="130"/>
        <v>failed</v>
      </c>
      <c r="H1708" t="s">
        <v>8236</v>
      </c>
      <c r="I1708" t="s">
        <v>8249</v>
      </c>
      <c r="J1708">
        <v>1440314472</v>
      </c>
      <c r="K1708" s="13">
        <f t="shared" si="133"/>
        <v>42239.306388888886</v>
      </c>
      <c r="L1708" s="15">
        <v>1435130472</v>
      </c>
      <c r="M1708" s="13">
        <f t="shared" si="134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31"/>
        <v>0</v>
      </c>
      <c r="S1708" s="8" t="e">
        <f t="shared" si="132"/>
        <v>#DIV/0!</v>
      </c>
      <c r="T1708" t="s">
        <v>8325</v>
      </c>
      <c r="U1708" t="s">
        <v>8347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tr">
        <f t="shared" si="130"/>
        <v>failed</v>
      </c>
      <c r="H1709" t="s">
        <v>8224</v>
      </c>
      <c r="I1709" t="s">
        <v>8246</v>
      </c>
      <c r="J1709">
        <v>1459181895</v>
      </c>
      <c r="K1709" s="13">
        <f t="shared" si="133"/>
        <v>42457.679340277777</v>
      </c>
      <c r="L1709" s="15">
        <v>1456593495</v>
      </c>
      <c r="M1709" s="13">
        <f t="shared" si="134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31"/>
        <v>9.74</v>
      </c>
      <c r="S1709" s="8">
        <f t="shared" si="132"/>
        <v>54.111111111111114</v>
      </c>
      <c r="T1709" t="s">
        <v>8325</v>
      </c>
      <c r="U1709" t="s">
        <v>8347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tr">
        <f t="shared" si="130"/>
        <v>failed</v>
      </c>
      <c r="H1710" t="s">
        <v>8224</v>
      </c>
      <c r="I1710" t="s">
        <v>8246</v>
      </c>
      <c r="J1710">
        <v>1462135706</v>
      </c>
      <c r="K1710" s="13">
        <f t="shared" si="133"/>
        <v>42491.866967592592</v>
      </c>
      <c r="L1710" s="15">
        <v>1458679706</v>
      </c>
      <c r="M1710" s="13">
        <f t="shared" si="134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31"/>
        <v>0</v>
      </c>
      <c r="S1710" s="8" t="e">
        <f t="shared" si="132"/>
        <v>#DIV/0!</v>
      </c>
      <c r="T1710" t="s">
        <v>8325</v>
      </c>
      <c r="U1710" t="s">
        <v>8347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tr">
        <f t="shared" si="130"/>
        <v>failed</v>
      </c>
      <c r="H1711" t="s">
        <v>8224</v>
      </c>
      <c r="I1711" t="s">
        <v>8246</v>
      </c>
      <c r="J1711">
        <v>1409513940</v>
      </c>
      <c r="K1711" s="13">
        <f t="shared" si="133"/>
        <v>41882.818749999999</v>
      </c>
      <c r="L1711" s="15">
        <v>1405949514</v>
      </c>
      <c r="M1711" s="13">
        <f t="shared" si="134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31"/>
        <v>4.8571428571428568</v>
      </c>
      <c r="S1711" s="8">
        <f t="shared" si="132"/>
        <v>21.25</v>
      </c>
      <c r="T1711" t="s">
        <v>8325</v>
      </c>
      <c r="U1711" t="s">
        <v>8347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tr">
        <f t="shared" si="130"/>
        <v>failed</v>
      </c>
      <c r="H1712" t="s">
        <v>8236</v>
      </c>
      <c r="I1712" t="s">
        <v>8249</v>
      </c>
      <c r="J1712">
        <v>1453122000</v>
      </c>
      <c r="K1712" s="13">
        <f t="shared" si="133"/>
        <v>42387.541666666672</v>
      </c>
      <c r="L1712" s="15">
        <v>1449151888</v>
      </c>
      <c r="M1712" s="13">
        <f t="shared" si="134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31"/>
        <v>0.67999999999999994</v>
      </c>
      <c r="S1712" s="8">
        <f t="shared" si="132"/>
        <v>34</v>
      </c>
      <c r="T1712" t="s">
        <v>8325</v>
      </c>
      <c r="U1712" t="s">
        <v>8347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tr">
        <f t="shared" si="130"/>
        <v>failed</v>
      </c>
      <c r="H1713" t="s">
        <v>8224</v>
      </c>
      <c r="I1713" t="s">
        <v>8246</v>
      </c>
      <c r="J1713">
        <v>1409585434</v>
      </c>
      <c r="K1713" s="13">
        <f t="shared" si="133"/>
        <v>41883.646226851852</v>
      </c>
      <c r="L1713" s="15">
        <v>1406907034</v>
      </c>
      <c r="M1713" s="13">
        <f t="shared" si="134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31"/>
        <v>10.5</v>
      </c>
      <c r="S1713" s="8">
        <f t="shared" si="132"/>
        <v>525</v>
      </c>
      <c r="T1713" t="s">
        <v>8325</v>
      </c>
      <c r="U1713" t="s">
        <v>8347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tr">
        <f t="shared" si="130"/>
        <v>failed</v>
      </c>
      <c r="H1714" t="s">
        <v>8224</v>
      </c>
      <c r="I1714" t="s">
        <v>8246</v>
      </c>
      <c r="J1714">
        <v>1435701353</v>
      </c>
      <c r="K1714" s="13">
        <f t="shared" si="133"/>
        <v>42185.913807870369</v>
      </c>
      <c r="L1714" s="15">
        <v>1430517353</v>
      </c>
      <c r="M1714" s="13">
        <f t="shared" si="134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31"/>
        <v>0</v>
      </c>
      <c r="S1714" s="8" t="e">
        <f t="shared" si="132"/>
        <v>#DIV/0!</v>
      </c>
      <c r="T1714" t="s">
        <v>8325</v>
      </c>
      <c r="U1714" t="s">
        <v>8347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tr">
        <f t="shared" si="130"/>
        <v>failed</v>
      </c>
      <c r="H1715" t="s">
        <v>8224</v>
      </c>
      <c r="I1715" t="s">
        <v>8246</v>
      </c>
      <c r="J1715">
        <v>1412536412</v>
      </c>
      <c r="K1715" s="13">
        <f t="shared" si="133"/>
        <v>41917.801064814819</v>
      </c>
      <c r="L1715" s="15">
        <v>1409944412</v>
      </c>
      <c r="M1715" s="13">
        <f t="shared" si="134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31"/>
        <v>1.6666666666666667</v>
      </c>
      <c r="S1715" s="8">
        <f t="shared" si="132"/>
        <v>50</v>
      </c>
      <c r="T1715" t="s">
        <v>8325</v>
      </c>
      <c r="U1715" t="s">
        <v>8347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tr">
        <f t="shared" si="130"/>
        <v>failed</v>
      </c>
      <c r="H1716" t="s">
        <v>8224</v>
      </c>
      <c r="I1716" t="s">
        <v>8246</v>
      </c>
      <c r="J1716">
        <v>1430517761</v>
      </c>
      <c r="K1716" s="13">
        <f t="shared" si="133"/>
        <v>42125.918530092589</v>
      </c>
      <c r="L1716" s="15">
        <v>1427925761</v>
      </c>
      <c r="M1716" s="13">
        <f t="shared" si="134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31"/>
        <v>7.8680000000000003</v>
      </c>
      <c r="S1716" s="8">
        <f t="shared" si="132"/>
        <v>115.70588235294117</v>
      </c>
      <c r="T1716" t="s">
        <v>8325</v>
      </c>
      <c r="U1716" t="s">
        <v>8347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tr">
        <f t="shared" si="130"/>
        <v>failed</v>
      </c>
      <c r="H1717" t="s">
        <v>8224</v>
      </c>
      <c r="I1717" t="s">
        <v>8246</v>
      </c>
      <c r="J1717">
        <v>1427772120</v>
      </c>
      <c r="K1717" s="13">
        <f t="shared" si="133"/>
        <v>42094.140277777777</v>
      </c>
      <c r="L1717" s="15">
        <v>1425186785</v>
      </c>
      <c r="M1717" s="13">
        <f t="shared" si="134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31"/>
        <v>0.22</v>
      </c>
      <c r="S1717" s="8">
        <f t="shared" si="132"/>
        <v>5.5</v>
      </c>
      <c r="T1717" t="s">
        <v>8325</v>
      </c>
      <c r="U1717" t="s">
        <v>8347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tr">
        <f t="shared" si="130"/>
        <v>failed</v>
      </c>
      <c r="H1718" t="s">
        <v>8224</v>
      </c>
      <c r="I1718" t="s">
        <v>8246</v>
      </c>
      <c r="J1718">
        <v>1481295099</v>
      </c>
      <c r="K1718" s="13">
        <f t="shared" si="133"/>
        <v>42713.619201388887</v>
      </c>
      <c r="L1718" s="15">
        <v>1477835499</v>
      </c>
      <c r="M1718" s="13">
        <f t="shared" si="134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31"/>
        <v>7.5</v>
      </c>
      <c r="S1718" s="8">
        <f t="shared" si="132"/>
        <v>50</v>
      </c>
      <c r="T1718" t="s">
        <v>8325</v>
      </c>
      <c r="U1718" t="s">
        <v>8347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tr">
        <f t="shared" si="130"/>
        <v>failed</v>
      </c>
      <c r="H1719" t="s">
        <v>8224</v>
      </c>
      <c r="I1719" t="s">
        <v>8246</v>
      </c>
      <c r="J1719">
        <v>1461211200</v>
      </c>
      <c r="K1719" s="13">
        <f t="shared" si="133"/>
        <v>42481.166666666672</v>
      </c>
      <c r="L1719" s="15">
        <v>1459467238</v>
      </c>
      <c r="M1719" s="13">
        <f t="shared" si="134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31"/>
        <v>42.725880551301685</v>
      </c>
      <c r="S1719" s="8">
        <f t="shared" si="132"/>
        <v>34.024390243902438</v>
      </c>
      <c r="T1719" t="s">
        <v>8325</v>
      </c>
      <c r="U1719" t="s">
        <v>8347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tr">
        <f t="shared" si="130"/>
        <v>failed</v>
      </c>
      <c r="H1720" t="s">
        <v>8224</v>
      </c>
      <c r="I1720" t="s">
        <v>8246</v>
      </c>
      <c r="J1720">
        <v>1463201940</v>
      </c>
      <c r="K1720" s="13">
        <f t="shared" si="133"/>
        <v>42504.207638888889</v>
      </c>
      <c r="L1720" s="15">
        <v>1459435149</v>
      </c>
      <c r="M1720" s="13">
        <f t="shared" si="134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31"/>
        <v>0.2142857142857143</v>
      </c>
      <c r="S1720" s="8">
        <f t="shared" si="132"/>
        <v>37.5</v>
      </c>
      <c r="T1720" t="s">
        <v>8325</v>
      </c>
      <c r="U1720" t="s">
        <v>8347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tr">
        <f t="shared" si="130"/>
        <v>failed</v>
      </c>
      <c r="H1721" t="s">
        <v>8224</v>
      </c>
      <c r="I1721" t="s">
        <v>8246</v>
      </c>
      <c r="J1721">
        <v>1410958191</v>
      </c>
      <c r="K1721" s="13">
        <f t="shared" si="133"/>
        <v>41899.534618055557</v>
      </c>
      <c r="L1721" s="15">
        <v>1408366191</v>
      </c>
      <c r="M1721" s="13">
        <f t="shared" si="134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31"/>
        <v>0.87500000000000011</v>
      </c>
      <c r="S1721" s="8">
        <f t="shared" si="132"/>
        <v>11.666666666666666</v>
      </c>
      <c r="T1721" t="s">
        <v>8325</v>
      </c>
      <c r="U1721" t="s">
        <v>8347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tr">
        <f t="shared" si="130"/>
        <v>failed</v>
      </c>
      <c r="H1722" t="s">
        <v>8224</v>
      </c>
      <c r="I1722" t="s">
        <v>8246</v>
      </c>
      <c r="J1722">
        <v>1415562471</v>
      </c>
      <c r="K1722" s="13">
        <f t="shared" si="133"/>
        <v>41952.824895833335</v>
      </c>
      <c r="L1722" s="15">
        <v>1412966871</v>
      </c>
      <c r="M1722" s="13">
        <f t="shared" si="134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31"/>
        <v>5.625</v>
      </c>
      <c r="S1722" s="8">
        <f t="shared" si="132"/>
        <v>28.125</v>
      </c>
      <c r="T1722" t="s">
        <v>8325</v>
      </c>
      <c r="U1722" t="s">
        <v>8347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tr">
        <f t="shared" si="130"/>
        <v>failed</v>
      </c>
      <c r="H1723" t="s">
        <v>8224</v>
      </c>
      <c r="I1723" t="s">
        <v>8246</v>
      </c>
      <c r="J1723">
        <v>1449831863</v>
      </c>
      <c r="K1723" s="13">
        <f t="shared" si="133"/>
        <v>42349.461377314816</v>
      </c>
      <c r="L1723" s="15">
        <v>1447239863</v>
      </c>
      <c r="M1723" s="13">
        <f t="shared" si="134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31"/>
        <v>0</v>
      </c>
      <c r="S1723" s="8" t="e">
        <f t="shared" si="132"/>
        <v>#DIV/0!</v>
      </c>
      <c r="T1723" t="s">
        <v>8325</v>
      </c>
      <c r="U1723" t="s">
        <v>8347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tr">
        <f t="shared" si="130"/>
        <v>failed</v>
      </c>
      <c r="H1724" t="s">
        <v>8224</v>
      </c>
      <c r="I1724" t="s">
        <v>8246</v>
      </c>
      <c r="J1724">
        <v>1459642200</v>
      </c>
      <c r="K1724" s="13">
        <f t="shared" si="133"/>
        <v>42463.006944444445</v>
      </c>
      <c r="L1724" s="15">
        <v>1456441429</v>
      </c>
      <c r="M1724" s="13">
        <f t="shared" si="134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31"/>
        <v>3.4722222222222224E-2</v>
      </c>
      <c r="S1724" s="8">
        <f t="shared" si="132"/>
        <v>1</v>
      </c>
      <c r="T1724" t="s">
        <v>8325</v>
      </c>
      <c r="U1724" t="s">
        <v>8347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tr">
        <f t="shared" si="130"/>
        <v>failed</v>
      </c>
      <c r="H1725" t="s">
        <v>8224</v>
      </c>
      <c r="I1725" t="s">
        <v>8246</v>
      </c>
      <c r="J1725">
        <v>1435730400</v>
      </c>
      <c r="K1725" s="13">
        <f t="shared" si="133"/>
        <v>42186.25</v>
      </c>
      <c r="L1725" s="15">
        <v>1430855315</v>
      </c>
      <c r="M1725" s="13">
        <f t="shared" si="134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31"/>
        <v>6.5</v>
      </c>
      <c r="S1725" s="8">
        <f t="shared" si="132"/>
        <v>216.66666666666666</v>
      </c>
      <c r="T1725" t="s">
        <v>8325</v>
      </c>
      <c r="U1725" t="s">
        <v>8347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tr">
        <f t="shared" si="130"/>
        <v>failed</v>
      </c>
      <c r="H1726" t="s">
        <v>8224</v>
      </c>
      <c r="I1726" t="s">
        <v>8246</v>
      </c>
      <c r="J1726">
        <v>1414707762</v>
      </c>
      <c r="K1726" s="13">
        <f t="shared" si="133"/>
        <v>41942.932430555556</v>
      </c>
      <c r="L1726" s="15">
        <v>1412115762</v>
      </c>
      <c r="M1726" s="13">
        <f t="shared" si="134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31"/>
        <v>0.58333333333333337</v>
      </c>
      <c r="S1726" s="8">
        <f t="shared" si="132"/>
        <v>8.75</v>
      </c>
      <c r="T1726" t="s">
        <v>8325</v>
      </c>
      <c r="U1726" t="s">
        <v>8347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tr">
        <f t="shared" si="130"/>
        <v>failed</v>
      </c>
      <c r="H1727" t="s">
        <v>8224</v>
      </c>
      <c r="I1727" t="s">
        <v>8246</v>
      </c>
      <c r="J1727">
        <v>1408922049</v>
      </c>
      <c r="K1727" s="13">
        <f t="shared" si="133"/>
        <v>41875.968159722222</v>
      </c>
      <c r="L1727" s="15">
        <v>1406330049</v>
      </c>
      <c r="M1727" s="13">
        <f t="shared" si="134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31"/>
        <v>10.181818181818182</v>
      </c>
      <c r="S1727" s="8">
        <f t="shared" si="132"/>
        <v>62.222222222222221</v>
      </c>
      <c r="T1727" t="s">
        <v>8325</v>
      </c>
      <c r="U1727" t="s">
        <v>8347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tr">
        <f t="shared" si="130"/>
        <v>failed</v>
      </c>
      <c r="H1728" t="s">
        <v>8224</v>
      </c>
      <c r="I1728" t="s">
        <v>8246</v>
      </c>
      <c r="J1728">
        <v>1403906664</v>
      </c>
      <c r="K1728" s="13">
        <f t="shared" si="133"/>
        <v>41817.919722222221</v>
      </c>
      <c r="L1728" s="15">
        <v>1401401064</v>
      </c>
      <c r="M1728" s="13">
        <f t="shared" si="134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31"/>
        <v>33.784615384615385</v>
      </c>
      <c r="S1728" s="8">
        <f t="shared" si="132"/>
        <v>137.25</v>
      </c>
      <c r="T1728" t="s">
        <v>8325</v>
      </c>
      <c r="U1728" t="s">
        <v>8347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tr">
        <f t="shared" si="130"/>
        <v>failed</v>
      </c>
      <c r="H1729" t="s">
        <v>8225</v>
      </c>
      <c r="I1729" t="s">
        <v>8247</v>
      </c>
      <c r="J1729">
        <v>1428231600</v>
      </c>
      <c r="K1729" s="13">
        <f t="shared" si="133"/>
        <v>42099.458333333328</v>
      </c>
      <c r="L1729" s="15">
        <v>1423520177</v>
      </c>
      <c r="M1729" s="13">
        <f t="shared" si="134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31"/>
        <v>3.3333333333333333E-2</v>
      </c>
      <c r="S1729" s="8">
        <f t="shared" si="132"/>
        <v>1</v>
      </c>
      <c r="T1729" t="s">
        <v>8325</v>
      </c>
      <c r="U1729" t="s">
        <v>8347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tr">
        <f t="shared" ref="G1730:G1793" si="135">F1730</f>
        <v>failed</v>
      </c>
      <c r="H1730" t="s">
        <v>8224</v>
      </c>
      <c r="I1730" t="s">
        <v>8246</v>
      </c>
      <c r="J1730">
        <v>1445439674</v>
      </c>
      <c r="K1730" s="13">
        <f t="shared" si="133"/>
        <v>42298.625856481478</v>
      </c>
      <c r="L1730" s="15">
        <v>1442847674</v>
      </c>
      <c r="M1730" s="13">
        <f t="shared" si="134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36">(E1730/D1730)*100</f>
        <v>68.400000000000006</v>
      </c>
      <c r="S1730" s="8">
        <f t="shared" ref="S1730:S1793" si="137">E1730/O1730</f>
        <v>122.14285714285714</v>
      </c>
      <c r="T1730" t="s">
        <v>8325</v>
      </c>
      <c r="U1730" t="s">
        <v>8347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tr">
        <f t="shared" si="135"/>
        <v>failed</v>
      </c>
      <c r="H1731" t="s">
        <v>8224</v>
      </c>
      <c r="I1731" t="s">
        <v>8246</v>
      </c>
      <c r="J1731">
        <v>1465521306</v>
      </c>
      <c r="K1731" s="13">
        <f t="shared" ref="K1731:K1794" si="138">(((J1731/60)/60)/24)+DATE(1970,1,1)</f>
        <v>42531.052152777775</v>
      </c>
      <c r="L1731" s="15">
        <v>1460337306</v>
      </c>
      <c r="M1731" s="13">
        <f t="shared" ref="M1731:M1794" si="139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36"/>
        <v>0</v>
      </c>
      <c r="S1731" s="8" t="e">
        <f t="shared" si="137"/>
        <v>#DIV/0!</v>
      </c>
      <c r="T1731" t="s">
        <v>8325</v>
      </c>
      <c r="U1731" t="s">
        <v>8347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tr">
        <f t="shared" si="135"/>
        <v>failed</v>
      </c>
      <c r="H1732" t="s">
        <v>8224</v>
      </c>
      <c r="I1732" t="s">
        <v>8246</v>
      </c>
      <c r="J1732">
        <v>1445738783</v>
      </c>
      <c r="K1732" s="13">
        <f t="shared" si="138"/>
        <v>42302.087766203709</v>
      </c>
      <c r="L1732" s="15">
        <v>1443146783</v>
      </c>
      <c r="M1732" s="13">
        <f t="shared" si="139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36"/>
        <v>0</v>
      </c>
      <c r="S1732" s="8" t="e">
        <f t="shared" si="137"/>
        <v>#DIV/0!</v>
      </c>
      <c r="T1732" t="s">
        <v>8325</v>
      </c>
      <c r="U1732" t="s">
        <v>8347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tr">
        <f t="shared" si="135"/>
        <v>failed</v>
      </c>
      <c r="H1733" t="s">
        <v>8224</v>
      </c>
      <c r="I1733" t="s">
        <v>8246</v>
      </c>
      <c r="J1733">
        <v>1434034800</v>
      </c>
      <c r="K1733" s="13">
        <f t="shared" si="138"/>
        <v>42166.625</v>
      </c>
      <c r="L1733" s="15">
        <v>1432849552</v>
      </c>
      <c r="M1733" s="13">
        <f t="shared" si="139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36"/>
        <v>0</v>
      </c>
      <c r="S1733" s="8" t="e">
        <f t="shared" si="137"/>
        <v>#DIV/0!</v>
      </c>
      <c r="T1733" t="s">
        <v>8325</v>
      </c>
      <c r="U1733" t="s">
        <v>8347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tr">
        <f t="shared" si="135"/>
        <v>failed</v>
      </c>
      <c r="H1734" t="s">
        <v>8224</v>
      </c>
      <c r="I1734" t="s">
        <v>8246</v>
      </c>
      <c r="J1734">
        <v>1452920400</v>
      </c>
      <c r="K1734" s="13">
        <f t="shared" si="138"/>
        <v>42385.208333333328</v>
      </c>
      <c r="L1734" s="15">
        <v>1447777481</v>
      </c>
      <c r="M1734" s="13">
        <f t="shared" si="139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36"/>
        <v>0</v>
      </c>
      <c r="S1734" s="8" t="e">
        <f t="shared" si="137"/>
        <v>#DIV/0!</v>
      </c>
      <c r="T1734" t="s">
        <v>8325</v>
      </c>
      <c r="U1734" t="s">
        <v>8347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tr">
        <f t="shared" si="135"/>
        <v>failed</v>
      </c>
      <c r="H1735" t="s">
        <v>8224</v>
      </c>
      <c r="I1735" t="s">
        <v>8246</v>
      </c>
      <c r="J1735">
        <v>1473802200</v>
      </c>
      <c r="K1735" s="13">
        <f t="shared" si="138"/>
        <v>42626.895833333328</v>
      </c>
      <c r="L1735" s="15">
        <v>1472746374</v>
      </c>
      <c r="M1735" s="13">
        <f t="shared" si="139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36"/>
        <v>0</v>
      </c>
      <c r="S1735" s="8" t="e">
        <f t="shared" si="137"/>
        <v>#DIV/0!</v>
      </c>
      <c r="T1735" t="s">
        <v>8325</v>
      </c>
      <c r="U1735" t="s">
        <v>8347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tr">
        <f t="shared" si="135"/>
        <v>failed</v>
      </c>
      <c r="H1736" t="s">
        <v>8224</v>
      </c>
      <c r="I1736" t="s">
        <v>8246</v>
      </c>
      <c r="J1736">
        <v>1431046356</v>
      </c>
      <c r="K1736" s="13">
        <f t="shared" si="138"/>
        <v>42132.036527777775</v>
      </c>
      <c r="L1736" s="15">
        <v>1428454356</v>
      </c>
      <c r="M1736" s="13">
        <f t="shared" si="139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36"/>
        <v>2.2222222222222223E-2</v>
      </c>
      <c r="S1736" s="8">
        <f t="shared" si="137"/>
        <v>1</v>
      </c>
      <c r="T1736" t="s">
        <v>8325</v>
      </c>
      <c r="U1736" t="s">
        <v>8347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tr">
        <f t="shared" si="135"/>
        <v>failed</v>
      </c>
      <c r="H1737" t="s">
        <v>8224</v>
      </c>
      <c r="I1737" t="s">
        <v>8246</v>
      </c>
      <c r="J1737">
        <v>1470598345</v>
      </c>
      <c r="K1737" s="13">
        <f t="shared" si="138"/>
        <v>42589.814178240747</v>
      </c>
      <c r="L1737" s="15">
        <v>1468006345</v>
      </c>
      <c r="M1737" s="13">
        <f t="shared" si="139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36"/>
        <v>11</v>
      </c>
      <c r="S1737" s="8">
        <f t="shared" si="137"/>
        <v>55</v>
      </c>
      <c r="T1737" t="s">
        <v>8325</v>
      </c>
      <c r="U1737" t="s">
        <v>8347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tr">
        <f t="shared" si="135"/>
        <v>failed</v>
      </c>
      <c r="H1738" t="s">
        <v>8224</v>
      </c>
      <c r="I1738" t="s">
        <v>8246</v>
      </c>
      <c r="J1738">
        <v>1447018833</v>
      </c>
      <c r="K1738" s="13">
        <f t="shared" si="138"/>
        <v>42316.90315972222</v>
      </c>
      <c r="L1738" s="15">
        <v>1444423233</v>
      </c>
      <c r="M1738" s="13">
        <f t="shared" si="139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36"/>
        <v>0.73333333333333328</v>
      </c>
      <c r="S1738" s="8">
        <f t="shared" si="137"/>
        <v>22</v>
      </c>
      <c r="T1738" t="s">
        <v>8325</v>
      </c>
      <c r="U1738" t="s">
        <v>8347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tr">
        <f t="shared" si="135"/>
        <v>failed</v>
      </c>
      <c r="H1739" t="s">
        <v>8224</v>
      </c>
      <c r="I1739" t="s">
        <v>8246</v>
      </c>
      <c r="J1739">
        <v>1437432392</v>
      </c>
      <c r="K1739" s="13">
        <f t="shared" si="138"/>
        <v>42205.948981481488</v>
      </c>
      <c r="L1739" s="15">
        <v>1434840392</v>
      </c>
      <c r="M1739" s="13">
        <f t="shared" si="139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36"/>
        <v>21.25</v>
      </c>
      <c r="S1739" s="8">
        <f t="shared" si="137"/>
        <v>56.666666666666664</v>
      </c>
      <c r="T1739" t="s">
        <v>8325</v>
      </c>
      <c r="U1739" t="s">
        <v>8347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tr">
        <f t="shared" si="135"/>
        <v>failed</v>
      </c>
      <c r="H1740" t="s">
        <v>8224</v>
      </c>
      <c r="I1740" t="s">
        <v>8246</v>
      </c>
      <c r="J1740">
        <v>1412283542</v>
      </c>
      <c r="K1740" s="13">
        <f t="shared" si="138"/>
        <v>41914.874328703707</v>
      </c>
      <c r="L1740" s="15">
        <v>1409691542</v>
      </c>
      <c r="M1740" s="13">
        <f t="shared" si="139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36"/>
        <v>0.4</v>
      </c>
      <c r="S1740" s="8">
        <f t="shared" si="137"/>
        <v>20</v>
      </c>
      <c r="T1740" t="s">
        <v>8325</v>
      </c>
      <c r="U1740" t="s">
        <v>8347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tr">
        <f t="shared" si="135"/>
        <v>failed</v>
      </c>
      <c r="H1741" t="s">
        <v>8224</v>
      </c>
      <c r="I1741" t="s">
        <v>8246</v>
      </c>
      <c r="J1741">
        <v>1462391932</v>
      </c>
      <c r="K1741" s="13">
        <f t="shared" si="138"/>
        <v>42494.832546296297</v>
      </c>
      <c r="L1741" s="15">
        <v>1457297932</v>
      </c>
      <c r="M1741" s="13">
        <f t="shared" si="139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36"/>
        <v>0.1</v>
      </c>
      <c r="S1741" s="8">
        <f t="shared" si="137"/>
        <v>1</v>
      </c>
      <c r="T1741" t="s">
        <v>8325</v>
      </c>
      <c r="U1741" t="s">
        <v>8347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tr">
        <f t="shared" si="135"/>
        <v>failed</v>
      </c>
      <c r="H1742" t="s">
        <v>8224</v>
      </c>
      <c r="I1742" t="s">
        <v>8246</v>
      </c>
      <c r="J1742">
        <v>1437075422</v>
      </c>
      <c r="K1742" s="13">
        <f t="shared" si="138"/>
        <v>42201.817384259266</v>
      </c>
      <c r="L1742" s="15">
        <v>1434483422</v>
      </c>
      <c r="M1742" s="13">
        <f t="shared" si="139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36"/>
        <v>0</v>
      </c>
      <c r="S1742" s="8" t="e">
        <f t="shared" si="137"/>
        <v>#DIV/0!</v>
      </c>
      <c r="T1742" t="s">
        <v>8325</v>
      </c>
      <c r="U1742" t="s">
        <v>8347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tr">
        <f t="shared" si="135"/>
        <v>successful</v>
      </c>
      <c r="H1743" t="s">
        <v>8225</v>
      </c>
      <c r="I1743" t="s">
        <v>8247</v>
      </c>
      <c r="J1743">
        <v>1433948671</v>
      </c>
      <c r="K1743" s="13">
        <f t="shared" si="138"/>
        <v>42165.628136574072</v>
      </c>
      <c r="L1743" s="15">
        <v>1430060671</v>
      </c>
      <c r="M1743" s="13">
        <f t="shared" si="139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36"/>
        <v>110.83333333333334</v>
      </c>
      <c r="S1743" s="8">
        <f t="shared" si="137"/>
        <v>25.576923076923077</v>
      </c>
      <c r="T1743" t="s">
        <v>8338</v>
      </c>
      <c r="U1743" t="s">
        <v>8339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tr">
        <f t="shared" si="135"/>
        <v>successful</v>
      </c>
      <c r="H1744" t="s">
        <v>8224</v>
      </c>
      <c r="I1744" t="s">
        <v>8246</v>
      </c>
      <c r="J1744">
        <v>1483822800</v>
      </c>
      <c r="K1744" s="13">
        <f t="shared" si="138"/>
        <v>42742.875</v>
      </c>
      <c r="L1744" s="15">
        <v>1481058170</v>
      </c>
      <c r="M1744" s="13">
        <f t="shared" si="139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36"/>
        <v>108.74999999999999</v>
      </c>
      <c r="S1744" s="8">
        <f t="shared" si="137"/>
        <v>63.970588235294116</v>
      </c>
      <c r="T1744" t="s">
        <v>8338</v>
      </c>
      <c r="U1744" t="s">
        <v>8339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tr">
        <f t="shared" si="135"/>
        <v>successful</v>
      </c>
      <c r="H1745" t="s">
        <v>8224</v>
      </c>
      <c r="I1745" t="s">
        <v>8246</v>
      </c>
      <c r="J1745">
        <v>1472270340</v>
      </c>
      <c r="K1745" s="13">
        <f t="shared" si="138"/>
        <v>42609.165972222225</v>
      </c>
      <c r="L1745" s="15">
        <v>1470348775</v>
      </c>
      <c r="M1745" s="13">
        <f t="shared" si="139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36"/>
        <v>100.41666666666667</v>
      </c>
      <c r="S1745" s="8">
        <f t="shared" si="137"/>
        <v>89.925373134328353</v>
      </c>
      <c r="T1745" t="s">
        <v>8338</v>
      </c>
      <c r="U1745" t="s">
        <v>8339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tr">
        <f t="shared" si="135"/>
        <v>successful</v>
      </c>
      <c r="H1746" t="s">
        <v>8225</v>
      </c>
      <c r="I1746" t="s">
        <v>8247</v>
      </c>
      <c r="J1746">
        <v>1425821477</v>
      </c>
      <c r="K1746" s="13">
        <f t="shared" si="138"/>
        <v>42071.563391203701</v>
      </c>
      <c r="L1746" s="15">
        <v>1421937077</v>
      </c>
      <c r="M1746" s="13">
        <f t="shared" si="139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36"/>
        <v>118.45454545454545</v>
      </c>
      <c r="S1746" s="8">
        <f t="shared" si="137"/>
        <v>93.071428571428569</v>
      </c>
      <c r="T1746" t="s">
        <v>8338</v>
      </c>
      <c r="U1746" t="s">
        <v>8339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tr">
        <f t="shared" si="135"/>
        <v>successful</v>
      </c>
      <c r="H1747" t="s">
        <v>8224</v>
      </c>
      <c r="I1747" t="s">
        <v>8246</v>
      </c>
      <c r="J1747">
        <v>1482372000</v>
      </c>
      <c r="K1747" s="13">
        <f t="shared" si="138"/>
        <v>42726.083333333328</v>
      </c>
      <c r="L1747" s="15">
        <v>1479276838</v>
      </c>
      <c r="M1747" s="13">
        <f t="shared" si="139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36"/>
        <v>114.01428571428571</v>
      </c>
      <c r="S1747" s="8">
        <f t="shared" si="137"/>
        <v>89.674157303370791</v>
      </c>
      <c r="T1747" t="s">
        <v>8338</v>
      </c>
      <c r="U1747" t="s">
        <v>8339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tr">
        <f t="shared" si="135"/>
        <v>successful</v>
      </c>
      <c r="H1748" t="s">
        <v>8224</v>
      </c>
      <c r="I1748" t="s">
        <v>8246</v>
      </c>
      <c r="J1748">
        <v>1479952800</v>
      </c>
      <c r="K1748" s="13">
        <f t="shared" si="138"/>
        <v>42698.083333333328</v>
      </c>
      <c r="L1748" s="15">
        <v>1477368867</v>
      </c>
      <c r="M1748" s="13">
        <f t="shared" si="139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36"/>
        <v>148.10000000000002</v>
      </c>
      <c r="S1748" s="8">
        <f t="shared" si="137"/>
        <v>207.61682242990653</v>
      </c>
      <c r="T1748" t="s">
        <v>8338</v>
      </c>
      <c r="U1748" t="s">
        <v>8339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tr">
        <f t="shared" si="135"/>
        <v>successful</v>
      </c>
      <c r="H1749" t="s">
        <v>8225</v>
      </c>
      <c r="I1749" t="s">
        <v>8247</v>
      </c>
      <c r="J1749">
        <v>1447426800</v>
      </c>
      <c r="K1749" s="13">
        <f t="shared" si="138"/>
        <v>42321.625</v>
      </c>
      <c r="L1749" s="15">
        <v>1444904830</v>
      </c>
      <c r="M1749" s="13">
        <f t="shared" si="139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36"/>
        <v>104.95555555555556</v>
      </c>
      <c r="S1749" s="8">
        <f t="shared" si="137"/>
        <v>59.408805031446541</v>
      </c>
      <c r="T1749" t="s">
        <v>8338</v>
      </c>
      <c r="U1749" t="s">
        <v>8339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tr">
        <f t="shared" si="135"/>
        <v>successful</v>
      </c>
      <c r="H1750" t="s">
        <v>8229</v>
      </c>
      <c r="I1750" t="s">
        <v>8251</v>
      </c>
      <c r="J1750">
        <v>1441234143</v>
      </c>
      <c r="K1750" s="13">
        <f t="shared" si="138"/>
        <v>42249.950729166667</v>
      </c>
      <c r="L1750" s="15">
        <v>1438642143</v>
      </c>
      <c r="M1750" s="13">
        <f t="shared" si="139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36"/>
        <v>129.94800000000001</v>
      </c>
      <c r="S1750" s="8">
        <f t="shared" si="137"/>
        <v>358.97237569060775</v>
      </c>
      <c r="T1750" t="s">
        <v>8338</v>
      </c>
      <c r="U1750" t="s">
        <v>8339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tr">
        <f t="shared" si="135"/>
        <v>successful</v>
      </c>
      <c r="H1751" t="s">
        <v>8243</v>
      </c>
      <c r="I1751" t="s">
        <v>8249</v>
      </c>
      <c r="J1751">
        <v>1488394800</v>
      </c>
      <c r="K1751" s="13">
        <f t="shared" si="138"/>
        <v>42795.791666666672</v>
      </c>
      <c r="L1751" s="15">
        <v>1485213921</v>
      </c>
      <c r="M1751" s="13">
        <f t="shared" si="139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36"/>
        <v>123.48756218905473</v>
      </c>
      <c r="S1751" s="8">
        <f t="shared" si="137"/>
        <v>94.736641221374043</v>
      </c>
      <c r="T1751" t="s">
        <v>8338</v>
      </c>
      <c r="U1751" t="s">
        <v>8339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tr">
        <f t="shared" si="135"/>
        <v>successful</v>
      </c>
      <c r="H1752" t="s">
        <v>8224</v>
      </c>
      <c r="I1752" t="s">
        <v>8246</v>
      </c>
      <c r="J1752">
        <v>1461096304</v>
      </c>
      <c r="K1752" s="13">
        <f t="shared" si="138"/>
        <v>42479.836851851855</v>
      </c>
      <c r="L1752" s="15">
        <v>1458936304</v>
      </c>
      <c r="M1752" s="13">
        <f t="shared" si="139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36"/>
        <v>201.62</v>
      </c>
      <c r="S1752" s="8">
        <f t="shared" si="137"/>
        <v>80.647999999999996</v>
      </c>
      <c r="T1752" t="s">
        <v>8338</v>
      </c>
      <c r="U1752" t="s">
        <v>8339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tr">
        <f t="shared" si="135"/>
        <v>successful</v>
      </c>
      <c r="H1753" t="s">
        <v>8224</v>
      </c>
      <c r="I1753" t="s">
        <v>8246</v>
      </c>
      <c r="J1753">
        <v>1426787123</v>
      </c>
      <c r="K1753" s="13">
        <f t="shared" si="138"/>
        <v>42082.739849537036</v>
      </c>
      <c r="L1753" s="15">
        <v>1424198723</v>
      </c>
      <c r="M1753" s="13">
        <f t="shared" si="139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36"/>
        <v>102.89999999999999</v>
      </c>
      <c r="S1753" s="8">
        <f t="shared" si="137"/>
        <v>168.68852459016392</v>
      </c>
      <c r="T1753" t="s">
        <v>8338</v>
      </c>
      <c r="U1753" t="s">
        <v>8339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tr">
        <f t="shared" si="135"/>
        <v>successful</v>
      </c>
      <c r="H1754" t="s">
        <v>8225</v>
      </c>
      <c r="I1754" t="s">
        <v>8247</v>
      </c>
      <c r="J1754">
        <v>1476425082</v>
      </c>
      <c r="K1754" s="13">
        <f t="shared" si="138"/>
        <v>42657.253263888888</v>
      </c>
      <c r="L1754" s="15">
        <v>1473833082</v>
      </c>
      <c r="M1754" s="13">
        <f t="shared" si="139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36"/>
        <v>260.16666666666663</v>
      </c>
      <c r="S1754" s="8">
        <f t="shared" si="137"/>
        <v>34.68888888888889</v>
      </c>
      <c r="T1754" t="s">
        <v>8338</v>
      </c>
      <c r="U1754" t="s">
        <v>8339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tr">
        <f t="shared" si="135"/>
        <v>successful</v>
      </c>
      <c r="H1755" t="s">
        <v>8232</v>
      </c>
      <c r="I1755" t="s">
        <v>8253</v>
      </c>
      <c r="J1755">
        <v>1458579568</v>
      </c>
      <c r="K1755" s="13">
        <f t="shared" si="138"/>
        <v>42450.707962962959</v>
      </c>
      <c r="L1755" s="15">
        <v>1455991168</v>
      </c>
      <c r="M1755" s="13">
        <f t="shared" si="139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36"/>
        <v>108</v>
      </c>
      <c r="S1755" s="8">
        <f t="shared" si="137"/>
        <v>462.85714285714283</v>
      </c>
      <c r="T1755" t="s">
        <v>8338</v>
      </c>
      <c r="U1755" t="s">
        <v>8339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tr">
        <f t="shared" si="135"/>
        <v>successful</v>
      </c>
      <c r="H1756" t="s">
        <v>8229</v>
      </c>
      <c r="I1756" t="s">
        <v>8251</v>
      </c>
      <c r="J1756">
        <v>1428091353</v>
      </c>
      <c r="K1756" s="13">
        <f t="shared" si="138"/>
        <v>42097.835104166668</v>
      </c>
      <c r="L1756" s="15">
        <v>1425502953</v>
      </c>
      <c r="M1756" s="13">
        <f t="shared" si="139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36"/>
        <v>110.52941176470587</v>
      </c>
      <c r="S1756" s="8">
        <f t="shared" si="137"/>
        <v>104.38888888888889</v>
      </c>
      <c r="T1756" t="s">
        <v>8338</v>
      </c>
      <c r="U1756" t="s">
        <v>8339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tr">
        <f t="shared" si="135"/>
        <v>successful</v>
      </c>
      <c r="H1757" t="s">
        <v>8224</v>
      </c>
      <c r="I1757" t="s">
        <v>8246</v>
      </c>
      <c r="J1757">
        <v>1444071361</v>
      </c>
      <c r="K1757" s="13">
        <f t="shared" si="138"/>
        <v>42282.788900462961</v>
      </c>
      <c r="L1757" s="15">
        <v>1441479361</v>
      </c>
      <c r="M1757" s="13">
        <f t="shared" si="139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36"/>
        <v>120</v>
      </c>
      <c r="S1757" s="8">
        <f t="shared" si="137"/>
        <v>7.5</v>
      </c>
      <c r="T1757" t="s">
        <v>8338</v>
      </c>
      <c r="U1757" t="s">
        <v>8339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tr">
        <f t="shared" si="135"/>
        <v>successful</v>
      </c>
      <c r="H1758" t="s">
        <v>8224</v>
      </c>
      <c r="I1758" t="s">
        <v>8246</v>
      </c>
      <c r="J1758">
        <v>1472443269</v>
      </c>
      <c r="K1758" s="13">
        <f t="shared" si="138"/>
        <v>42611.167465277773</v>
      </c>
      <c r="L1758" s="15">
        <v>1468987269</v>
      </c>
      <c r="M1758" s="13">
        <f t="shared" si="139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36"/>
        <v>102.82909090909091</v>
      </c>
      <c r="S1758" s="8">
        <f t="shared" si="137"/>
        <v>47.13</v>
      </c>
      <c r="T1758" t="s">
        <v>8338</v>
      </c>
      <c r="U1758" t="s">
        <v>8339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tr">
        <f t="shared" si="135"/>
        <v>successful</v>
      </c>
      <c r="H1759" t="s">
        <v>8224</v>
      </c>
      <c r="I1759" t="s">
        <v>8246</v>
      </c>
      <c r="J1759">
        <v>1485631740</v>
      </c>
      <c r="K1759" s="13">
        <f t="shared" si="138"/>
        <v>42763.811805555553</v>
      </c>
      <c r="L1759" s="15">
        <v>1483041083</v>
      </c>
      <c r="M1759" s="13">
        <f t="shared" si="139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36"/>
        <v>115.99999999999999</v>
      </c>
      <c r="S1759" s="8">
        <f t="shared" si="137"/>
        <v>414.28571428571428</v>
      </c>
      <c r="T1759" t="s">
        <v>8338</v>
      </c>
      <c r="U1759" t="s">
        <v>8339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tr">
        <f t="shared" si="135"/>
        <v>successful</v>
      </c>
      <c r="H1760" t="s">
        <v>8224</v>
      </c>
      <c r="I1760" t="s">
        <v>8246</v>
      </c>
      <c r="J1760">
        <v>1468536992</v>
      </c>
      <c r="K1760" s="13">
        <f t="shared" si="138"/>
        <v>42565.955925925926</v>
      </c>
      <c r="L1760" s="15">
        <v>1463352992</v>
      </c>
      <c r="M1760" s="13">
        <f t="shared" si="139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36"/>
        <v>114.7</v>
      </c>
      <c r="S1760" s="8">
        <f t="shared" si="137"/>
        <v>42.481481481481481</v>
      </c>
      <c r="T1760" t="s">
        <v>8338</v>
      </c>
      <c r="U1760" t="s">
        <v>8339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tr">
        <f t="shared" si="135"/>
        <v>successful</v>
      </c>
      <c r="H1761" t="s">
        <v>8224</v>
      </c>
      <c r="I1761" t="s">
        <v>8246</v>
      </c>
      <c r="J1761">
        <v>1427309629</v>
      </c>
      <c r="K1761" s="13">
        <f t="shared" si="138"/>
        <v>42088.787372685183</v>
      </c>
      <c r="L1761" s="15">
        <v>1425585229</v>
      </c>
      <c r="M1761" s="13">
        <f t="shared" si="139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36"/>
        <v>106.60000000000001</v>
      </c>
      <c r="S1761" s="8">
        <f t="shared" si="137"/>
        <v>108.77551020408163</v>
      </c>
      <c r="T1761" t="s">
        <v>8338</v>
      </c>
      <c r="U1761" t="s">
        <v>8339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tr">
        <f t="shared" si="135"/>
        <v>successful</v>
      </c>
      <c r="H1762" t="s">
        <v>8224</v>
      </c>
      <c r="I1762" t="s">
        <v>8246</v>
      </c>
      <c r="J1762">
        <v>1456416513</v>
      </c>
      <c r="K1762" s="13">
        <f t="shared" si="138"/>
        <v>42425.67260416667</v>
      </c>
      <c r="L1762" s="15">
        <v>1454688513</v>
      </c>
      <c r="M1762" s="13">
        <f t="shared" si="139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36"/>
        <v>165.44</v>
      </c>
      <c r="S1762" s="8">
        <f t="shared" si="137"/>
        <v>81.098039215686271</v>
      </c>
      <c r="T1762" t="s">
        <v>8338</v>
      </c>
      <c r="U1762" t="s">
        <v>8339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tr">
        <f t="shared" si="135"/>
        <v>successful</v>
      </c>
      <c r="H1763" t="s">
        <v>8225</v>
      </c>
      <c r="I1763" t="s">
        <v>8247</v>
      </c>
      <c r="J1763">
        <v>1442065060</v>
      </c>
      <c r="K1763" s="13">
        <f t="shared" si="138"/>
        <v>42259.567824074074</v>
      </c>
      <c r="L1763" s="15">
        <v>1437745060</v>
      </c>
      <c r="M1763" s="13">
        <f t="shared" si="139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36"/>
        <v>155</v>
      </c>
      <c r="S1763" s="8">
        <f t="shared" si="137"/>
        <v>51.666666666666664</v>
      </c>
      <c r="T1763" t="s">
        <v>8338</v>
      </c>
      <c r="U1763" t="s">
        <v>8339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tr">
        <f t="shared" si="135"/>
        <v>successful</v>
      </c>
      <c r="H1764" t="s">
        <v>8224</v>
      </c>
      <c r="I1764" t="s">
        <v>8246</v>
      </c>
      <c r="J1764">
        <v>1457739245</v>
      </c>
      <c r="K1764" s="13">
        <f t="shared" si="138"/>
        <v>42440.982002314813</v>
      </c>
      <c r="L1764" s="15">
        <v>1455147245</v>
      </c>
      <c r="M1764" s="13">
        <f t="shared" si="139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36"/>
        <v>885</v>
      </c>
      <c r="S1764" s="8">
        <f t="shared" si="137"/>
        <v>35.4</v>
      </c>
      <c r="T1764" t="s">
        <v>8338</v>
      </c>
      <c r="U1764" t="s">
        <v>8339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tr">
        <f t="shared" si="135"/>
        <v>successful</v>
      </c>
      <c r="H1765" t="s">
        <v>8224</v>
      </c>
      <c r="I1765" t="s">
        <v>8246</v>
      </c>
      <c r="J1765">
        <v>1477255840</v>
      </c>
      <c r="K1765" s="13">
        <f t="shared" si="138"/>
        <v>42666.868518518517</v>
      </c>
      <c r="L1765" s="15">
        <v>1474663840</v>
      </c>
      <c r="M1765" s="13">
        <f t="shared" si="139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36"/>
        <v>101.90833333333333</v>
      </c>
      <c r="S1765" s="8">
        <f t="shared" si="137"/>
        <v>103.63559322033899</v>
      </c>
      <c r="T1765" t="s">
        <v>8338</v>
      </c>
      <c r="U1765" t="s">
        <v>8339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tr">
        <f t="shared" si="135"/>
        <v>failed</v>
      </c>
      <c r="H1766" t="s">
        <v>8225</v>
      </c>
      <c r="I1766" t="s">
        <v>8247</v>
      </c>
      <c r="J1766">
        <v>1407065979</v>
      </c>
      <c r="K1766" s="13">
        <f t="shared" si="138"/>
        <v>41854.485868055555</v>
      </c>
      <c r="L1766" s="15">
        <v>1404560379</v>
      </c>
      <c r="M1766" s="13">
        <f t="shared" si="139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36"/>
        <v>19.600000000000001</v>
      </c>
      <c r="S1766" s="8">
        <f t="shared" si="137"/>
        <v>55.282051282051285</v>
      </c>
      <c r="T1766" t="s">
        <v>8338</v>
      </c>
      <c r="U1766" t="s">
        <v>8339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tr">
        <f t="shared" si="135"/>
        <v>failed</v>
      </c>
      <c r="H1767" t="s">
        <v>8224</v>
      </c>
      <c r="I1767" t="s">
        <v>8246</v>
      </c>
      <c r="J1767">
        <v>1407972712</v>
      </c>
      <c r="K1767" s="13">
        <f t="shared" si="138"/>
        <v>41864.980462962965</v>
      </c>
      <c r="L1767" s="15">
        <v>1405380712</v>
      </c>
      <c r="M1767" s="13">
        <f t="shared" si="139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36"/>
        <v>59.467839999999995</v>
      </c>
      <c r="S1767" s="8">
        <f t="shared" si="137"/>
        <v>72.16970873786407</v>
      </c>
      <c r="T1767" t="s">
        <v>8338</v>
      </c>
      <c r="U1767" t="s">
        <v>8339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tr">
        <f t="shared" si="135"/>
        <v>failed</v>
      </c>
      <c r="H1768" t="s">
        <v>8226</v>
      </c>
      <c r="I1768" t="s">
        <v>8248</v>
      </c>
      <c r="J1768">
        <v>1408999088</v>
      </c>
      <c r="K1768" s="13">
        <f t="shared" si="138"/>
        <v>41876.859814814816</v>
      </c>
      <c r="L1768" s="15">
        <v>1407184688</v>
      </c>
      <c r="M1768" s="13">
        <f t="shared" si="139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36"/>
        <v>0</v>
      </c>
      <c r="S1768" s="8" t="e">
        <f t="shared" si="137"/>
        <v>#DIV/0!</v>
      </c>
      <c r="T1768" t="s">
        <v>8338</v>
      </c>
      <c r="U1768" t="s">
        <v>8339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tr">
        <f t="shared" si="135"/>
        <v>failed</v>
      </c>
      <c r="H1769" t="s">
        <v>8224</v>
      </c>
      <c r="I1769" t="s">
        <v>8246</v>
      </c>
      <c r="J1769">
        <v>1407080884</v>
      </c>
      <c r="K1769" s="13">
        <f t="shared" si="138"/>
        <v>41854.658379629633</v>
      </c>
      <c r="L1769" s="15">
        <v>1404488884</v>
      </c>
      <c r="M1769" s="13">
        <f t="shared" si="139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36"/>
        <v>45.72</v>
      </c>
      <c r="S1769" s="8">
        <f t="shared" si="137"/>
        <v>58.615384615384613</v>
      </c>
      <c r="T1769" t="s">
        <v>8338</v>
      </c>
      <c r="U1769" t="s">
        <v>8339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tr">
        <f t="shared" si="135"/>
        <v>failed</v>
      </c>
      <c r="H1770" t="s">
        <v>8224</v>
      </c>
      <c r="I1770" t="s">
        <v>8246</v>
      </c>
      <c r="J1770">
        <v>1411824444</v>
      </c>
      <c r="K1770" s="13">
        <f t="shared" si="138"/>
        <v>41909.560694444444</v>
      </c>
      <c r="L1770" s="15">
        <v>1406640444</v>
      </c>
      <c r="M1770" s="13">
        <f t="shared" si="139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36"/>
        <v>3.74</v>
      </c>
      <c r="S1770" s="8">
        <f t="shared" si="137"/>
        <v>12.466666666666667</v>
      </c>
      <c r="T1770" t="s">
        <v>8338</v>
      </c>
      <c r="U1770" t="s">
        <v>8339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tr">
        <f t="shared" si="135"/>
        <v>failed</v>
      </c>
      <c r="H1771" t="s">
        <v>8224</v>
      </c>
      <c r="I1771" t="s">
        <v>8246</v>
      </c>
      <c r="J1771">
        <v>1421177959</v>
      </c>
      <c r="K1771" s="13">
        <f t="shared" si="138"/>
        <v>42017.818969907406</v>
      </c>
      <c r="L1771" s="15">
        <v>1418585959</v>
      </c>
      <c r="M1771" s="13">
        <f t="shared" si="139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36"/>
        <v>2.7025000000000001</v>
      </c>
      <c r="S1771" s="8">
        <f t="shared" si="137"/>
        <v>49.136363636363633</v>
      </c>
      <c r="T1771" t="s">
        <v>8338</v>
      </c>
      <c r="U1771" t="s">
        <v>8339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tr">
        <f t="shared" si="135"/>
        <v>failed</v>
      </c>
      <c r="H1772" t="s">
        <v>8224</v>
      </c>
      <c r="I1772" t="s">
        <v>8246</v>
      </c>
      <c r="J1772">
        <v>1413312194</v>
      </c>
      <c r="K1772" s="13">
        <f t="shared" si="138"/>
        <v>41926.780023148152</v>
      </c>
      <c r="L1772" s="15">
        <v>1410288194</v>
      </c>
      <c r="M1772" s="13">
        <f t="shared" si="139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36"/>
        <v>56.51428571428572</v>
      </c>
      <c r="S1772" s="8">
        <f t="shared" si="137"/>
        <v>150.5</v>
      </c>
      <c r="T1772" t="s">
        <v>8338</v>
      </c>
      <c r="U1772" t="s">
        <v>8339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tr">
        <f t="shared" si="135"/>
        <v>failed</v>
      </c>
      <c r="H1773" t="s">
        <v>8225</v>
      </c>
      <c r="I1773" t="s">
        <v>8247</v>
      </c>
      <c r="J1773">
        <v>1414107040</v>
      </c>
      <c r="K1773" s="13">
        <f t="shared" si="138"/>
        <v>41935.979629629634</v>
      </c>
      <c r="L1773" s="15">
        <v>1411515040</v>
      </c>
      <c r="M1773" s="13">
        <f t="shared" si="139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36"/>
        <v>21.30952380952381</v>
      </c>
      <c r="S1773" s="8">
        <f t="shared" si="137"/>
        <v>35.799999999999997</v>
      </c>
      <c r="T1773" t="s">
        <v>8338</v>
      </c>
      <c r="U1773" t="s">
        <v>8339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tr">
        <f t="shared" si="135"/>
        <v>failed</v>
      </c>
      <c r="H1774" t="s">
        <v>8225</v>
      </c>
      <c r="I1774" t="s">
        <v>8247</v>
      </c>
      <c r="J1774">
        <v>1404666836</v>
      </c>
      <c r="K1774" s="13">
        <f t="shared" si="138"/>
        <v>41826.718009259261</v>
      </c>
      <c r="L1774" s="15">
        <v>1399482836</v>
      </c>
      <c r="M1774" s="13">
        <f t="shared" si="139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36"/>
        <v>15.6</v>
      </c>
      <c r="S1774" s="8">
        <f t="shared" si="137"/>
        <v>45.157894736842103</v>
      </c>
      <c r="T1774" t="s">
        <v>8338</v>
      </c>
      <c r="U1774" t="s">
        <v>8339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tr">
        <f t="shared" si="135"/>
        <v>failed</v>
      </c>
      <c r="H1775" t="s">
        <v>8224</v>
      </c>
      <c r="I1775" t="s">
        <v>8246</v>
      </c>
      <c r="J1775">
        <v>1421691298</v>
      </c>
      <c r="K1775" s="13">
        <f t="shared" si="138"/>
        <v>42023.760393518518</v>
      </c>
      <c r="L1775" s="15">
        <v>1417803298</v>
      </c>
      <c r="M1775" s="13">
        <f t="shared" si="139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36"/>
        <v>6.2566666666666677</v>
      </c>
      <c r="S1775" s="8">
        <f t="shared" si="137"/>
        <v>98.78947368421052</v>
      </c>
      <c r="T1775" t="s">
        <v>8338</v>
      </c>
      <c r="U1775" t="s">
        <v>8339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tr">
        <f t="shared" si="135"/>
        <v>failed</v>
      </c>
      <c r="H1776" t="s">
        <v>8224</v>
      </c>
      <c r="I1776" t="s">
        <v>8246</v>
      </c>
      <c r="J1776">
        <v>1417273140</v>
      </c>
      <c r="K1776" s="13">
        <f t="shared" si="138"/>
        <v>41972.624305555553</v>
      </c>
      <c r="L1776" s="15">
        <v>1413609292</v>
      </c>
      <c r="M1776" s="13">
        <f t="shared" si="139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36"/>
        <v>45.92</v>
      </c>
      <c r="S1776" s="8">
        <f t="shared" si="137"/>
        <v>88.307692307692307</v>
      </c>
      <c r="T1776" t="s">
        <v>8338</v>
      </c>
      <c r="U1776" t="s">
        <v>8339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tr">
        <f t="shared" si="135"/>
        <v>failed</v>
      </c>
      <c r="H1777" t="s">
        <v>8224</v>
      </c>
      <c r="I1777" t="s">
        <v>8246</v>
      </c>
      <c r="J1777">
        <v>1414193160</v>
      </c>
      <c r="K1777" s="13">
        <f t="shared" si="138"/>
        <v>41936.976388888892</v>
      </c>
      <c r="L1777" s="15">
        <v>1410305160</v>
      </c>
      <c r="M1777" s="13">
        <f t="shared" si="139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36"/>
        <v>65.101538461538468</v>
      </c>
      <c r="S1777" s="8">
        <f t="shared" si="137"/>
        <v>170.62903225806451</v>
      </c>
      <c r="T1777" t="s">
        <v>8338</v>
      </c>
      <c r="U1777" t="s">
        <v>8339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tr">
        <f t="shared" si="135"/>
        <v>failed</v>
      </c>
      <c r="H1778" t="s">
        <v>8225</v>
      </c>
      <c r="I1778" t="s">
        <v>8247</v>
      </c>
      <c r="J1778">
        <v>1414623471</v>
      </c>
      <c r="K1778" s="13">
        <f t="shared" si="138"/>
        <v>41941.95684027778</v>
      </c>
      <c r="L1778" s="15">
        <v>1411513071</v>
      </c>
      <c r="M1778" s="13">
        <f t="shared" si="139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36"/>
        <v>6.7</v>
      </c>
      <c r="S1778" s="8">
        <f t="shared" si="137"/>
        <v>83.75</v>
      </c>
      <c r="T1778" t="s">
        <v>8338</v>
      </c>
      <c r="U1778" t="s">
        <v>8339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tr">
        <f t="shared" si="135"/>
        <v>failed</v>
      </c>
      <c r="H1779" t="s">
        <v>8233</v>
      </c>
      <c r="I1779" t="s">
        <v>8249</v>
      </c>
      <c r="J1779">
        <v>1424421253</v>
      </c>
      <c r="K1779" s="13">
        <f t="shared" si="138"/>
        <v>42055.357094907406</v>
      </c>
      <c r="L1779" s="15">
        <v>1421829253</v>
      </c>
      <c r="M1779" s="13">
        <f t="shared" si="139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36"/>
        <v>13.5625</v>
      </c>
      <c r="S1779" s="8">
        <f t="shared" si="137"/>
        <v>65.099999999999994</v>
      </c>
      <c r="T1779" t="s">
        <v>8338</v>
      </c>
      <c r="U1779" t="s">
        <v>8339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tr">
        <f t="shared" si="135"/>
        <v>failed</v>
      </c>
      <c r="H1780" t="s">
        <v>8224</v>
      </c>
      <c r="I1780" t="s">
        <v>8246</v>
      </c>
      <c r="J1780">
        <v>1427485395</v>
      </c>
      <c r="K1780" s="13">
        <f t="shared" si="138"/>
        <v>42090.821701388893</v>
      </c>
      <c r="L1780" s="15">
        <v>1423600995</v>
      </c>
      <c r="M1780" s="13">
        <f t="shared" si="139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36"/>
        <v>1.9900000000000002</v>
      </c>
      <c r="S1780" s="8">
        <f t="shared" si="137"/>
        <v>66.333333333333329</v>
      </c>
      <c r="T1780" t="s">
        <v>8338</v>
      </c>
      <c r="U1780" t="s">
        <v>8339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tr">
        <f t="shared" si="135"/>
        <v>failed</v>
      </c>
      <c r="H1781" t="s">
        <v>8224</v>
      </c>
      <c r="I1781" t="s">
        <v>8246</v>
      </c>
      <c r="J1781">
        <v>1472834180</v>
      </c>
      <c r="K1781" s="13">
        <f t="shared" si="138"/>
        <v>42615.691898148143</v>
      </c>
      <c r="L1781" s="15">
        <v>1470242180</v>
      </c>
      <c r="M1781" s="13">
        <f t="shared" si="139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36"/>
        <v>36.236363636363642</v>
      </c>
      <c r="S1781" s="8">
        <f t="shared" si="137"/>
        <v>104.89473684210526</v>
      </c>
      <c r="T1781" t="s">
        <v>8338</v>
      </c>
      <c r="U1781" t="s">
        <v>8339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tr">
        <f t="shared" si="135"/>
        <v>failed</v>
      </c>
      <c r="H1782" t="s">
        <v>8224</v>
      </c>
      <c r="I1782" t="s">
        <v>8246</v>
      </c>
      <c r="J1782">
        <v>1467469510</v>
      </c>
      <c r="K1782" s="13">
        <f t="shared" si="138"/>
        <v>42553.600810185191</v>
      </c>
      <c r="L1782" s="15">
        <v>1462285510</v>
      </c>
      <c r="M1782" s="13">
        <f t="shared" si="139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36"/>
        <v>39.743333333333339</v>
      </c>
      <c r="S1782" s="8">
        <f t="shared" si="137"/>
        <v>78.440789473684205</v>
      </c>
      <c r="T1782" t="s">
        <v>8338</v>
      </c>
      <c r="U1782" t="s">
        <v>8339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tr">
        <f t="shared" si="135"/>
        <v>failed</v>
      </c>
      <c r="H1783" t="s">
        <v>8224</v>
      </c>
      <c r="I1783" t="s">
        <v>8246</v>
      </c>
      <c r="J1783">
        <v>1473950945</v>
      </c>
      <c r="K1783" s="13">
        <f t="shared" si="138"/>
        <v>42628.617418981477</v>
      </c>
      <c r="L1783" s="15">
        <v>1471272545</v>
      </c>
      <c r="M1783" s="13">
        <f t="shared" si="139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36"/>
        <v>25.763636363636365</v>
      </c>
      <c r="S1783" s="8">
        <f t="shared" si="137"/>
        <v>59.041666666666664</v>
      </c>
      <c r="T1783" t="s">
        <v>8338</v>
      </c>
      <c r="U1783" t="s">
        <v>8339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tr">
        <f t="shared" si="135"/>
        <v>failed</v>
      </c>
      <c r="H1784" t="s">
        <v>8224</v>
      </c>
      <c r="I1784" t="s">
        <v>8246</v>
      </c>
      <c r="J1784">
        <v>1456062489</v>
      </c>
      <c r="K1784" s="13">
        <f t="shared" si="138"/>
        <v>42421.575104166666</v>
      </c>
      <c r="L1784" s="15">
        <v>1453211289</v>
      </c>
      <c r="M1784" s="13">
        <f t="shared" si="139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36"/>
        <v>15.491428571428573</v>
      </c>
      <c r="S1784" s="8">
        <f t="shared" si="137"/>
        <v>71.34210526315789</v>
      </c>
      <c r="T1784" t="s">
        <v>8338</v>
      </c>
      <c r="U1784" t="s">
        <v>8339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tr">
        <f t="shared" si="135"/>
        <v>failed</v>
      </c>
      <c r="H1785" t="s">
        <v>8224</v>
      </c>
      <c r="I1785" t="s">
        <v>8246</v>
      </c>
      <c r="J1785">
        <v>1432248478</v>
      </c>
      <c r="K1785" s="13">
        <f t="shared" si="138"/>
        <v>42145.949976851851</v>
      </c>
      <c r="L1785" s="15">
        <v>1429656478</v>
      </c>
      <c r="M1785" s="13">
        <f t="shared" si="139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36"/>
        <v>23.692499999999999</v>
      </c>
      <c r="S1785" s="8">
        <f t="shared" si="137"/>
        <v>51.227027027027027</v>
      </c>
      <c r="T1785" t="s">
        <v>8338</v>
      </c>
      <c r="U1785" t="s">
        <v>8339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tr">
        <f t="shared" si="135"/>
        <v>failed</v>
      </c>
      <c r="H1786" t="s">
        <v>8224</v>
      </c>
      <c r="I1786" t="s">
        <v>8246</v>
      </c>
      <c r="J1786">
        <v>1422674700</v>
      </c>
      <c r="K1786" s="13">
        <f t="shared" si="138"/>
        <v>42035.142361111109</v>
      </c>
      <c r="L1786" s="15">
        <v>1419954240</v>
      </c>
      <c r="M1786" s="13">
        <f t="shared" si="139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36"/>
        <v>39.76</v>
      </c>
      <c r="S1786" s="8">
        <f t="shared" si="137"/>
        <v>60.242424242424242</v>
      </c>
      <c r="T1786" t="s">
        <v>8338</v>
      </c>
      <c r="U1786" t="s">
        <v>8339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tr">
        <f t="shared" si="135"/>
        <v>failed</v>
      </c>
      <c r="H1787" t="s">
        <v>8224</v>
      </c>
      <c r="I1787" t="s">
        <v>8246</v>
      </c>
      <c r="J1787">
        <v>1413417600</v>
      </c>
      <c r="K1787" s="13">
        <f t="shared" si="138"/>
        <v>41928</v>
      </c>
      <c r="L1787" s="15">
        <v>1410750855</v>
      </c>
      <c r="M1787" s="13">
        <f t="shared" si="139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36"/>
        <v>20.220833333333331</v>
      </c>
      <c r="S1787" s="8">
        <f t="shared" si="137"/>
        <v>44.935185185185183</v>
      </c>
      <c r="T1787" t="s">
        <v>8338</v>
      </c>
      <c r="U1787" t="s">
        <v>8339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tr">
        <f t="shared" si="135"/>
        <v>failed</v>
      </c>
      <c r="H1788" t="s">
        <v>8233</v>
      </c>
      <c r="I1788" t="s">
        <v>8249</v>
      </c>
      <c r="J1788">
        <v>1418649177</v>
      </c>
      <c r="K1788" s="13">
        <f t="shared" si="138"/>
        <v>41988.550659722227</v>
      </c>
      <c r="L1788" s="15">
        <v>1416057177</v>
      </c>
      <c r="M1788" s="13">
        <f t="shared" si="139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36"/>
        <v>47.631578947368418</v>
      </c>
      <c r="S1788" s="8">
        <f t="shared" si="137"/>
        <v>31.206896551724139</v>
      </c>
      <c r="T1788" t="s">
        <v>8338</v>
      </c>
      <c r="U1788" t="s">
        <v>8339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tr">
        <f t="shared" si="135"/>
        <v>failed</v>
      </c>
      <c r="H1789" t="s">
        <v>8224</v>
      </c>
      <c r="I1789" t="s">
        <v>8246</v>
      </c>
      <c r="J1789">
        <v>1428158637</v>
      </c>
      <c r="K1789" s="13">
        <f t="shared" si="138"/>
        <v>42098.613854166666</v>
      </c>
      <c r="L1789" s="15">
        <v>1425570237</v>
      </c>
      <c r="M1789" s="13">
        <f t="shared" si="139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36"/>
        <v>15.329999999999998</v>
      </c>
      <c r="S1789" s="8">
        <f t="shared" si="137"/>
        <v>63.875</v>
      </c>
      <c r="T1789" t="s">
        <v>8338</v>
      </c>
      <c r="U1789" t="s">
        <v>8339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tr">
        <f t="shared" si="135"/>
        <v>failed</v>
      </c>
      <c r="H1790" t="s">
        <v>8225</v>
      </c>
      <c r="I1790" t="s">
        <v>8247</v>
      </c>
      <c r="J1790">
        <v>1414795542</v>
      </c>
      <c r="K1790" s="13">
        <f t="shared" si="138"/>
        <v>41943.94840277778</v>
      </c>
      <c r="L1790" s="15">
        <v>1412203542</v>
      </c>
      <c r="M1790" s="13">
        <f t="shared" si="139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36"/>
        <v>1.3818181818181818</v>
      </c>
      <c r="S1790" s="8">
        <f t="shared" si="137"/>
        <v>19</v>
      </c>
      <c r="T1790" t="s">
        <v>8338</v>
      </c>
      <c r="U1790" t="s">
        <v>8339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tr">
        <f t="shared" si="135"/>
        <v>failed</v>
      </c>
      <c r="H1791" t="s">
        <v>8224</v>
      </c>
      <c r="I1791" t="s">
        <v>8246</v>
      </c>
      <c r="J1791">
        <v>1421042403</v>
      </c>
      <c r="K1791" s="13">
        <f t="shared" si="138"/>
        <v>42016.250034722223</v>
      </c>
      <c r="L1791" s="15">
        <v>1415858403</v>
      </c>
      <c r="M1791" s="13">
        <f t="shared" si="139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36"/>
        <v>0.5</v>
      </c>
      <c r="S1791" s="8">
        <f t="shared" si="137"/>
        <v>10</v>
      </c>
      <c r="T1791" t="s">
        <v>8338</v>
      </c>
      <c r="U1791" t="s">
        <v>8339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tr">
        <f t="shared" si="135"/>
        <v>failed</v>
      </c>
      <c r="H1792" t="s">
        <v>8224</v>
      </c>
      <c r="I1792" t="s">
        <v>8246</v>
      </c>
      <c r="J1792">
        <v>1423152678</v>
      </c>
      <c r="K1792" s="13">
        <f t="shared" si="138"/>
        <v>42040.674513888895</v>
      </c>
      <c r="L1792" s="15">
        <v>1420560678</v>
      </c>
      <c r="M1792" s="13">
        <f t="shared" si="139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36"/>
        <v>4.957575757575758</v>
      </c>
      <c r="S1792" s="8">
        <f t="shared" si="137"/>
        <v>109.06666666666666</v>
      </c>
      <c r="T1792" t="s">
        <v>8338</v>
      </c>
      <c r="U1792" t="s">
        <v>8339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tr">
        <f t="shared" si="135"/>
        <v>failed</v>
      </c>
      <c r="H1793" t="s">
        <v>8225</v>
      </c>
      <c r="I1793" t="s">
        <v>8247</v>
      </c>
      <c r="J1793">
        <v>1422553565</v>
      </c>
      <c r="K1793" s="13">
        <f t="shared" si="138"/>
        <v>42033.740335648152</v>
      </c>
      <c r="L1793" s="15">
        <v>1417369565</v>
      </c>
      <c r="M1793" s="13">
        <f t="shared" si="139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36"/>
        <v>3.5666666666666664</v>
      </c>
      <c r="S1793" s="8">
        <f t="shared" si="137"/>
        <v>26.75</v>
      </c>
      <c r="T1793" t="s">
        <v>8338</v>
      </c>
      <c r="U1793" t="s">
        <v>8339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tr">
        <f t="shared" ref="G1794:G1857" si="140">F1794</f>
        <v>failed</v>
      </c>
      <c r="H1794" t="s">
        <v>8224</v>
      </c>
      <c r="I1794" t="s">
        <v>8246</v>
      </c>
      <c r="J1794">
        <v>1439189940</v>
      </c>
      <c r="K1794" s="13">
        <f t="shared" si="138"/>
        <v>42226.290972222225</v>
      </c>
      <c r="L1794" s="15">
        <v>1435970682</v>
      </c>
      <c r="M1794" s="13">
        <f t="shared" si="139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41">(E1794/D1794)*100</f>
        <v>61.124000000000002</v>
      </c>
      <c r="S1794" s="8">
        <f t="shared" ref="S1794:S1857" si="142">E1794/O1794</f>
        <v>109.93525179856115</v>
      </c>
      <c r="T1794" t="s">
        <v>8338</v>
      </c>
      <c r="U1794" t="s">
        <v>8339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tr">
        <f t="shared" si="140"/>
        <v>failed</v>
      </c>
      <c r="H1795" t="s">
        <v>8226</v>
      </c>
      <c r="I1795" t="s">
        <v>8248</v>
      </c>
      <c r="J1795">
        <v>1417127040</v>
      </c>
      <c r="K1795" s="13">
        <f t="shared" ref="K1795:K1858" si="143">(((J1795/60)/60)/24)+DATE(1970,1,1)</f>
        <v>41970.933333333334</v>
      </c>
      <c r="L1795" s="15">
        <v>1414531440</v>
      </c>
      <c r="M1795" s="13">
        <f t="shared" ref="M1795:M1858" si="144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41"/>
        <v>1.3333333333333335</v>
      </c>
      <c r="S1795" s="8">
        <f t="shared" si="142"/>
        <v>20</v>
      </c>
      <c r="T1795" t="s">
        <v>8338</v>
      </c>
      <c r="U1795" t="s">
        <v>8339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tr">
        <f t="shared" si="140"/>
        <v>failed</v>
      </c>
      <c r="H1796" t="s">
        <v>8224</v>
      </c>
      <c r="I1796" t="s">
        <v>8246</v>
      </c>
      <c r="J1796">
        <v>1423660422</v>
      </c>
      <c r="K1796" s="13">
        <f t="shared" si="143"/>
        <v>42046.551180555558</v>
      </c>
      <c r="L1796" s="15">
        <v>1420636422</v>
      </c>
      <c r="M1796" s="13">
        <f t="shared" si="144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41"/>
        <v>11.077777777777778</v>
      </c>
      <c r="S1796" s="8">
        <f t="shared" si="142"/>
        <v>55.388888888888886</v>
      </c>
      <c r="T1796" t="s">
        <v>8338</v>
      </c>
      <c r="U1796" t="s">
        <v>8339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tr">
        <f t="shared" si="140"/>
        <v>failed</v>
      </c>
      <c r="H1797" t="s">
        <v>8236</v>
      </c>
      <c r="I1797" t="s">
        <v>8249</v>
      </c>
      <c r="J1797">
        <v>1476460800</v>
      </c>
      <c r="K1797" s="13">
        <f t="shared" si="143"/>
        <v>42657.666666666672</v>
      </c>
      <c r="L1797" s="15">
        <v>1473922541</v>
      </c>
      <c r="M1797" s="13">
        <f t="shared" si="144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41"/>
        <v>38.735714285714288</v>
      </c>
      <c r="S1797" s="8">
        <f t="shared" si="142"/>
        <v>133.90123456790124</v>
      </c>
      <c r="T1797" t="s">
        <v>8338</v>
      </c>
      <c r="U1797" t="s">
        <v>8339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tr">
        <f t="shared" si="140"/>
        <v>failed</v>
      </c>
      <c r="H1798" t="s">
        <v>8225</v>
      </c>
      <c r="I1798" t="s">
        <v>8247</v>
      </c>
      <c r="J1798">
        <v>1469356366</v>
      </c>
      <c r="K1798" s="13">
        <f t="shared" si="143"/>
        <v>42575.439421296294</v>
      </c>
      <c r="L1798" s="15">
        <v>1464172366</v>
      </c>
      <c r="M1798" s="13">
        <f t="shared" si="144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41"/>
        <v>22.05263157894737</v>
      </c>
      <c r="S1798" s="8">
        <f t="shared" si="142"/>
        <v>48.720930232558139</v>
      </c>
      <c r="T1798" t="s">
        <v>8338</v>
      </c>
      <c r="U1798" t="s">
        <v>8339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tr">
        <f t="shared" si="140"/>
        <v>failed</v>
      </c>
      <c r="H1799" t="s">
        <v>8224</v>
      </c>
      <c r="I1799" t="s">
        <v>8246</v>
      </c>
      <c r="J1799">
        <v>1481809189</v>
      </c>
      <c r="K1799" s="13">
        <f t="shared" si="143"/>
        <v>42719.56931712963</v>
      </c>
      <c r="L1799" s="15">
        <v>1479217189</v>
      </c>
      <c r="M1799" s="13">
        <f t="shared" si="144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41"/>
        <v>67.55</v>
      </c>
      <c r="S1799" s="8">
        <f t="shared" si="142"/>
        <v>48.25</v>
      </c>
      <c r="T1799" t="s">
        <v>8338</v>
      </c>
      <c r="U1799" t="s">
        <v>8339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tr">
        <f t="shared" si="140"/>
        <v>failed</v>
      </c>
      <c r="H1800" t="s">
        <v>8224</v>
      </c>
      <c r="I1800" t="s">
        <v>8246</v>
      </c>
      <c r="J1800">
        <v>1454572233</v>
      </c>
      <c r="K1800" s="13">
        <f t="shared" si="143"/>
        <v>42404.32677083333</v>
      </c>
      <c r="L1800" s="15">
        <v>1449388233</v>
      </c>
      <c r="M1800" s="13">
        <f t="shared" si="144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41"/>
        <v>13.637499999999999</v>
      </c>
      <c r="S1800" s="8">
        <f t="shared" si="142"/>
        <v>58.972972972972975</v>
      </c>
      <c r="T1800" t="s">
        <v>8338</v>
      </c>
      <c r="U1800" t="s">
        <v>8339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tr">
        <f t="shared" si="140"/>
        <v>failed</v>
      </c>
      <c r="H1801" t="s">
        <v>8225</v>
      </c>
      <c r="I1801" t="s">
        <v>8247</v>
      </c>
      <c r="J1801">
        <v>1415740408</v>
      </c>
      <c r="K1801" s="13">
        <f t="shared" si="143"/>
        <v>41954.884351851855</v>
      </c>
      <c r="L1801" s="15">
        <v>1414008808</v>
      </c>
      <c r="M1801" s="13">
        <f t="shared" si="144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41"/>
        <v>1.7457500000000001</v>
      </c>
      <c r="S1801" s="8">
        <f t="shared" si="142"/>
        <v>11.638333333333334</v>
      </c>
      <c r="T1801" t="s">
        <v>8338</v>
      </c>
      <c r="U1801" t="s">
        <v>8339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tr">
        <f t="shared" si="140"/>
        <v>failed</v>
      </c>
      <c r="H1802" t="s">
        <v>8225</v>
      </c>
      <c r="I1802" t="s">
        <v>8247</v>
      </c>
      <c r="J1802">
        <v>1476109970</v>
      </c>
      <c r="K1802" s="13">
        <f t="shared" si="143"/>
        <v>42653.606134259258</v>
      </c>
      <c r="L1802" s="15">
        <v>1473517970</v>
      </c>
      <c r="M1802" s="13">
        <f t="shared" si="144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41"/>
        <v>20.44963251188932</v>
      </c>
      <c r="S1802" s="8">
        <f t="shared" si="142"/>
        <v>83.716814159292042</v>
      </c>
      <c r="T1802" t="s">
        <v>8338</v>
      </c>
      <c r="U1802" t="s">
        <v>8339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tr">
        <f t="shared" si="140"/>
        <v>failed</v>
      </c>
      <c r="H1803" t="s">
        <v>8225</v>
      </c>
      <c r="I1803" t="s">
        <v>8247</v>
      </c>
      <c r="J1803">
        <v>1450181400</v>
      </c>
      <c r="K1803" s="13">
        <f t="shared" si="143"/>
        <v>42353.506944444445</v>
      </c>
      <c r="L1803" s="15">
        <v>1447429868</v>
      </c>
      <c r="M1803" s="13">
        <f t="shared" si="144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41"/>
        <v>13.852941176470587</v>
      </c>
      <c r="S1803" s="8">
        <f t="shared" si="142"/>
        <v>63.648648648648646</v>
      </c>
      <c r="T1803" t="s">
        <v>8338</v>
      </c>
      <c r="U1803" t="s">
        <v>8339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tr">
        <f t="shared" si="140"/>
        <v>failed</v>
      </c>
      <c r="H1804" t="s">
        <v>8236</v>
      </c>
      <c r="I1804" t="s">
        <v>8249</v>
      </c>
      <c r="J1804">
        <v>1435442340</v>
      </c>
      <c r="K1804" s="13">
        <f t="shared" si="143"/>
        <v>42182.915972222225</v>
      </c>
      <c r="L1804" s="15">
        <v>1433416830</v>
      </c>
      <c r="M1804" s="13">
        <f t="shared" si="144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41"/>
        <v>48.485714285714288</v>
      </c>
      <c r="S1804" s="8">
        <f t="shared" si="142"/>
        <v>94.277777777777771</v>
      </c>
      <c r="T1804" t="s">
        <v>8338</v>
      </c>
      <c r="U1804" t="s">
        <v>8339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tr">
        <f t="shared" si="140"/>
        <v>failed</v>
      </c>
      <c r="H1805" t="s">
        <v>8224</v>
      </c>
      <c r="I1805" t="s">
        <v>8246</v>
      </c>
      <c r="J1805">
        <v>1423878182</v>
      </c>
      <c r="K1805" s="13">
        <f t="shared" si="143"/>
        <v>42049.071550925932</v>
      </c>
      <c r="L1805" s="15">
        <v>1421199782</v>
      </c>
      <c r="M1805" s="13">
        <f t="shared" si="144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41"/>
        <v>30.8</v>
      </c>
      <c r="S1805" s="8">
        <f t="shared" si="142"/>
        <v>71.86666666666666</v>
      </c>
      <c r="T1805" t="s">
        <v>8338</v>
      </c>
      <c r="U1805" t="s">
        <v>8339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tr">
        <f t="shared" si="140"/>
        <v>failed</v>
      </c>
      <c r="H1806" t="s">
        <v>8224</v>
      </c>
      <c r="I1806" t="s">
        <v>8246</v>
      </c>
      <c r="J1806">
        <v>1447521404</v>
      </c>
      <c r="K1806" s="13">
        <f t="shared" si="143"/>
        <v>42322.719953703709</v>
      </c>
      <c r="L1806" s="15">
        <v>1444061804</v>
      </c>
      <c r="M1806" s="13">
        <f t="shared" si="144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41"/>
        <v>35.174193548387095</v>
      </c>
      <c r="S1806" s="8">
        <f t="shared" si="142"/>
        <v>104.84615384615384</v>
      </c>
      <c r="T1806" t="s">
        <v>8338</v>
      </c>
      <c r="U1806" t="s">
        <v>8339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tr">
        <f t="shared" si="140"/>
        <v>failed</v>
      </c>
      <c r="H1807" t="s">
        <v>8236</v>
      </c>
      <c r="I1807" t="s">
        <v>8249</v>
      </c>
      <c r="J1807">
        <v>1443808800</v>
      </c>
      <c r="K1807" s="13">
        <f t="shared" si="143"/>
        <v>42279.75</v>
      </c>
      <c r="L1807" s="15">
        <v>1441048658</v>
      </c>
      <c r="M1807" s="13">
        <f t="shared" si="144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41"/>
        <v>36.404444444444444</v>
      </c>
      <c r="S1807" s="8">
        <f t="shared" si="142"/>
        <v>67.139344262295083</v>
      </c>
      <c r="T1807" t="s">
        <v>8338</v>
      </c>
      <c r="U1807" t="s">
        <v>8339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tr">
        <f t="shared" si="140"/>
        <v>failed</v>
      </c>
      <c r="H1808" t="s">
        <v>8225</v>
      </c>
      <c r="I1808" t="s">
        <v>8247</v>
      </c>
      <c r="J1808">
        <v>1412090349</v>
      </c>
      <c r="K1808" s="13">
        <f t="shared" si="143"/>
        <v>41912.638298611113</v>
      </c>
      <c r="L1808" s="15">
        <v>1409066349</v>
      </c>
      <c r="M1808" s="13">
        <f t="shared" si="144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41"/>
        <v>2.9550000000000001</v>
      </c>
      <c r="S1808" s="8">
        <f t="shared" si="142"/>
        <v>73.875</v>
      </c>
      <c r="T1808" t="s">
        <v>8338</v>
      </c>
      <c r="U1808" t="s">
        <v>8339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tr">
        <f t="shared" si="140"/>
        <v>failed</v>
      </c>
      <c r="H1809" t="s">
        <v>8224</v>
      </c>
      <c r="I1809" t="s">
        <v>8246</v>
      </c>
      <c r="J1809">
        <v>1411868313</v>
      </c>
      <c r="K1809" s="13">
        <f t="shared" si="143"/>
        <v>41910.068437499998</v>
      </c>
      <c r="L1809" s="15">
        <v>1409276313</v>
      </c>
      <c r="M1809" s="13">
        <f t="shared" si="144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41"/>
        <v>11.06</v>
      </c>
      <c r="S1809" s="8">
        <f t="shared" si="142"/>
        <v>69.125</v>
      </c>
      <c r="T1809" t="s">
        <v>8338</v>
      </c>
      <c r="U1809" t="s">
        <v>8339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tr">
        <f t="shared" si="140"/>
        <v>failed</v>
      </c>
      <c r="H1810" t="s">
        <v>8224</v>
      </c>
      <c r="I1810" t="s">
        <v>8246</v>
      </c>
      <c r="J1810">
        <v>1486830030</v>
      </c>
      <c r="K1810" s="13">
        <f t="shared" si="143"/>
        <v>42777.680902777778</v>
      </c>
      <c r="L1810" s="15">
        <v>1483806030</v>
      </c>
      <c r="M1810" s="13">
        <f t="shared" si="144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41"/>
        <v>41.407142857142858</v>
      </c>
      <c r="S1810" s="8">
        <f t="shared" si="142"/>
        <v>120.77083333333333</v>
      </c>
      <c r="T1810" t="s">
        <v>8338</v>
      </c>
      <c r="U1810" t="s">
        <v>8339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tr">
        <f t="shared" si="140"/>
        <v>failed</v>
      </c>
      <c r="H1811" t="s">
        <v>8229</v>
      </c>
      <c r="I1811" t="s">
        <v>8251</v>
      </c>
      <c r="J1811">
        <v>1425246439</v>
      </c>
      <c r="K1811" s="13">
        <f t="shared" si="143"/>
        <v>42064.907858796301</v>
      </c>
      <c r="L1811" s="15">
        <v>1422222439</v>
      </c>
      <c r="M1811" s="13">
        <f t="shared" si="144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41"/>
        <v>10.857142857142858</v>
      </c>
      <c r="S1811" s="8">
        <f t="shared" si="142"/>
        <v>42.222222222222221</v>
      </c>
      <c r="T1811" t="s">
        <v>8338</v>
      </c>
      <c r="U1811" t="s">
        <v>8339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tr">
        <f t="shared" si="140"/>
        <v>failed</v>
      </c>
      <c r="H1812" t="s">
        <v>8224</v>
      </c>
      <c r="I1812" t="s">
        <v>8246</v>
      </c>
      <c r="J1812">
        <v>1408657826</v>
      </c>
      <c r="K1812" s="13">
        <f t="shared" si="143"/>
        <v>41872.91002314815</v>
      </c>
      <c r="L1812" s="15">
        <v>1407621026</v>
      </c>
      <c r="M1812" s="13">
        <f t="shared" si="144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41"/>
        <v>3.3333333333333335</v>
      </c>
      <c r="S1812" s="8">
        <f t="shared" si="142"/>
        <v>7.5</v>
      </c>
      <c r="T1812" t="s">
        <v>8338</v>
      </c>
      <c r="U1812" t="s">
        <v>8339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tr">
        <f t="shared" si="140"/>
        <v>failed</v>
      </c>
      <c r="H1813" t="s">
        <v>8224</v>
      </c>
      <c r="I1813" t="s">
        <v>8246</v>
      </c>
      <c r="J1813">
        <v>1414123200</v>
      </c>
      <c r="K1813" s="13">
        <f t="shared" si="143"/>
        <v>41936.166666666664</v>
      </c>
      <c r="L1813" s="15">
        <v>1408962270</v>
      </c>
      <c r="M1813" s="13">
        <f t="shared" si="144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41"/>
        <v>7.407407407407407E-2</v>
      </c>
      <c r="S1813" s="8">
        <f t="shared" si="142"/>
        <v>1.5384615384615385</v>
      </c>
      <c r="T1813" t="s">
        <v>8338</v>
      </c>
      <c r="U1813" t="s">
        <v>8339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tr">
        <f t="shared" si="140"/>
        <v>failed</v>
      </c>
      <c r="H1814" t="s">
        <v>8225</v>
      </c>
      <c r="I1814" t="s">
        <v>8247</v>
      </c>
      <c r="J1814">
        <v>1467531536</v>
      </c>
      <c r="K1814" s="13">
        <f t="shared" si="143"/>
        <v>42554.318703703699</v>
      </c>
      <c r="L1814" s="15">
        <v>1464939536</v>
      </c>
      <c r="M1814" s="13">
        <f t="shared" si="144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41"/>
        <v>13.307692307692307</v>
      </c>
      <c r="S1814" s="8">
        <f t="shared" si="142"/>
        <v>37.608695652173914</v>
      </c>
      <c r="T1814" t="s">
        <v>8338</v>
      </c>
      <c r="U1814" t="s">
        <v>8339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tr">
        <f t="shared" si="140"/>
        <v>failed</v>
      </c>
      <c r="H1815" t="s">
        <v>8225</v>
      </c>
      <c r="I1815" t="s">
        <v>8247</v>
      </c>
      <c r="J1815">
        <v>1407532812</v>
      </c>
      <c r="K1815" s="13">
        <f t="shared" si="143"/>
        <v>41859.889027777775</v>
      </c>
      <c r="L1815" s="15">
        <v>1404940812</v>
      </c>
      <c r="M1815" s="13">
        <f t="shared" si="144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41"/>
        <v>0</v>
      </c>
      <c r="S1815" s="8" t="e">
        <f t="shared" si="142"/>
        <v>#DIV/0!</v>
      </c>
      <c r="T1815" t="s">
        <v>8338</v>
      </c>
      <c r="U1815" t="s">
        <v>8339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tr">
        <f t="shared" si="140"/>
        <v>failed</v>
      </c>
      <c r="H1816" t="s">
        <v>8225</v>
      </c>
      <c r="I1816" t="s">
        <v>8247</v>
      </c>
      <c r="J1816">
        <v>1425108736</v>
      </c>
      <c r="K1816" s="13">
        <f t="shared" si="143"/>
        <v>42063.314074074078</v>
      </c>
      <c r="L1816" s="15">
        <v>1422516736</v>
      </c>
      <c r="M1816" s="13">
        <f t="shared" si="144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41"/>
        <v>49.183333333333337</v>
      </c>
      <c r="S1816" s="8">
        <f t="shared" si="142"/>
        <v>42.157142857142858</v>
      </c>
      <c r="T1816" t="s">
        <v>8338</v>
      </c>
      <c r="U1816" t="s">
        <v>8339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tr">
        <f t="shared" si="140"/>
        <v>failed</v>
      </c>
      <c r="H1817" t="s">
        <v>8224</v>
      </c>
      <c r="I1817" t="s">
        <v>8246</v>
      </c>
      <c r="J1817">
        <v>1435787137</v>
      </c>
      <c r="K1817" s="13">
        <f t="shared" si="143"/>
        <v>42186.906678240746</v>
      </c>
      <c r="L1817" s="15">
        <v>1434577537</v>
      </c>
      <c r="M1817" s="13">
        <f t="shared" si="144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41"/>
        <v>0</v>
      </c>
      <c r="S1817" s="8" t="e">
        <f t="shared" si="142"/>
        <v>#DIV/0!</v>
      </c>
      <c r="T1817" t="s">
        <v>8338</v>
      </c>
      <c r="U1817" t="s">
        <v>8339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tr">
        <f t="shared" si="140"/>
        <v>failed</v>
      </c>
      <c r="H1818" t="s">
        <v>8240</v>
      </c>
      <c r="I1818" t="s">
        <v>8257</v>
      </c>
      <c r="J1818">
        <v>1469473200</v>
      </c>
      <c r="K1818" s="13">
        <f t="shared" si="143"/>
        <v>42576.791666666672</v>
      </c>
      <c r="L1818" s="15">
        <v>1467061303</v>
      </c>
      <c r="M1818" s="13">
        <f t="shared" si="144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41"/>
        <v>2.036</v>
      </c>
      <c r="S1818" s="8">
        <f t="shared" si="142"/>
        <v>84.833333333333329</v>
      </c>
      <c r="T1818" t="s">
        <v>8338</v>
      </c>
      <c r="U1818" t="s">
        <v>8339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tr">
        <f t="shared" si="140"/>
        <v>failed</v>
      </c>
      <c r="H1819" t="s">
        <v>8224</v>
      </c>
      <c r="I1819" t="s">
        <v>8246</v>
      </c>
      <c r="J1819">
        <v>1485759540</v>
      </c>
      <c r="K1819" s="13">
        <f t="shared" si="143"/>
        <v>42765.290972222225</v>
      </c>
      <c r="L1819" s="15">
        <v>1480607607</v>
      </c>
      <c r="M1819" s="13">
        <f t="shared" si="144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41"/>
        <v>52.327777777777776</v>
      </c>
      <c r="S1819" s="8">
        <f t="shared" si="142"/>
        <v>94.19</v>
      </c>
      <c r="T1819" t="s">
        <v>8338</v>
      </c>
      <c r="U1819" t="s">
        <v>8339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tr">
        <f t="shared" si="140"/>
        <v>failed</v>
      </c>
      <c r="H1820" t="s">
        <v>8224</v>
      </c>
      <c r="I1820" t="s">
        <v>8246</v>
      </c>
      <c r="J1820">
        <v>1428035850</v>
      </c>
      <c r="K1820" s="13">
        <f t="shared" si="143"/>
        <v>42097.192708333328</v>
      </c>
      <c r="L1820" s="15">
        <v>1425447450</v>
      </c>
      <c r="M1820" s="13">
        <f t="shared" si="144"/>
        <v>42067.234375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41"/>
        <v>0</v>
      </c>
      <c r="S1820" s="8" t="e">
        <f t="shared" si="142"/>
        <v>#DIV/0!</v>
      </c>
      <c r="T1820" t="s">
        <v>8338</v>
      </c>
      <c r="U1820" t="s">
        <v>8339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tr">
        <f t="shared" si="140"/>
        <v>failed</v>
      </c>
      <c r="H1821" t="s">
        <v>8224</v>
      </c>
      <c r="I1821" t="s">
        <v>8246</v>
      </c>
      <c r="J1821">
        <v>1406743396</v>
      </c>
      <c r="K1821" s="13">
        <f t="shared" si="143"/>
        <v>41850.752268518518</v>
      </c>
      <c r="L1821" s="15">
        <v>1404151396</v>
      </c>
      <c r="M1821" s="13">
        <f t="shared" si="144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41"/>
        <v>2.083333333333333</v>
      </c>
      <c r="S1821" s="8">
        <f t="shared" si="142"/>
        <v>6.25</v>
      </c>
      <c r="T1821" t="s">
        <v>8338</v>
      </c>
      <c r="U1821" t="s">
        <v>8339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tr">
        <f t="shared" si="140"/>
        <v>failed</v>
      </c>
      <c r="H1822" t="s">
        <v>8224</v>
      </c>
      <c r="I1822" t="s">
        <v>8246</v>
      </c>
      <c r="J1822">
        <v>1427850090</v>
      </c>
      <c r="K1822" s="13">
        <f t="shared" si="143"/>
        <v>42095.042708333334</v>
      </c>
      <c r="L1822" s="15">
        <v>1425261690</v>
      </c>
      <c r="M1822" s="13">
        <f t="shared" si="144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41"/>
        <v>6.565384615384616</v>
      </c>
      <c r="S1822" s="8">
        <f t="shared" si="142"/>
        <v>213.375</v>
      </c>
      <c r="T1822" t="s">
        <v>8338</v>
      </c>
      <c r="U1822" t="s">
        <v>8339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tr">
        <f t="shared" si="140"/>
        <v>successful</v>
      </c>
      <c r="H1823" t="s">
        <v>8224</v>
      </c>
      <c r="I1823" t="s">
        <v>8246</v>
      </c>
      <c r="J1823">
        <v>1330760367</v>
      </c>
      <c r="K1823" s="13">
        <f t="shared" si="143"/>
        <v>40971.319062499999</v>
      </c>
      <c r="L1823" s="15">
        <v>1326872367</v>
      </c>
      <c r="M1823" s="13">
        <f t="shared" si="144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41"/>
        <v>134.88999999999999</v>
      </c>
      <c r="S1823" s="8">
        <f t="shared" si="142"/>
        <v>59.162280701754383</v>
      </c>
      <c r="T1823" t="s">
        <v>8325</v>
      </c>
      <c r="U1823" t="s">
        <v>8326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tr">
        <f t="shared" si="140"/>
        <v>successful</v>
      </c>
      <c r="H1824" t="s">
        <v>8229</v>
      </c>
      <c r="I1824" t="s">
        <v>8251</v>
      </c>
      <c r="J1824">
        <v>1391194860</v>
      </c>
      <c r="K1824" s="13">
        <f t="shared" si="143"/>
        <v>41670.792361111111</v>
      </c>
      <c r="L1824" s="15">
        <v>1388084862</v>
      </c>
      <c r="M1824" s="13">
        <f t="shared" si="144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41"/>
        <v>100</v>
      </c>
      <c r="S1824" s="8">
        <f t="shared" si="142"/>
        <v>27.272727272727273</v>
      </c>
      <c r="T1824" t="s">
        <v>8325</v>
      </c>
      <c r="U1824" t="s">
        <v>8326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tr">
        <f t="shared" si="140"/>
        <v>successful</v>
      </c>
      <c r="H1825" t="s">
        <v>8224</v>
      </c>
      <c r="I1825" t="s">
        <v>8246</v>
      </c>
      <c r="J1825">
        <v>1351095976</v>
      </c>
      <c r="K1825" s="13">
        <f t="shared" si="143"/>
        <v>41206.684907407405</v>
      </c>
      <c r="L1825" s="15">
        <v>1348503976</v>
      </c>
      <c r="M1825" s="13">
        <f t="shared" si="144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41"/>
        <v>115.85714285714286</v>
      </c>
      <c r="S1825" s="8">
        <f t="shared" si="142"/>
        <v>24.575757575757574</v>
      </c>
      <c r="T1825" t="s">
        <v>8325</v>
      </c>
      <c r="U1825" t="s">
        <v>8326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tr">
        <f t="shared" si="140"/>
        <v>successful</v>
      </c>
      <c r="H1826" t="s">
        <v>8224</v>
      </c>
      <c r="I1826" t="s">
        <v>8246</v>
      </c>
      <c r="J1826">
        <v>1389146880</v>
      </c>
      <c r="K1826" s="13">
        <f t="shared" si="143"/>
        <v>41647.088888888888</v>
      </c>
      <c r="L1826" s="15">
        <v>1387403967</v>
      </c>
      <c r="M1826" s="13">
        <f t="shared" si="144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41"/>
        <v>100.06666666666666</v>
      </c>
      <c r="S1826" s="8">
        <f t="shared" si="142"/>
        <v>75.05</v>
      </c>
      <c r="T1826" t="s">
        <v>8325</v>
      </c>
      <c r="U1826" t="s">
        <v>8326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tr">
        <f t="shared" si="140"/>
        <v>successful</v>
      </c>
      <c r="H1827" t="s">
        <v>8224</v>
      </c>
      <c r="I1827" t="s">
        <v>8246</v>
      </c>
      <c r="J1827">
        <v>1373572903</v>
      </c>
      <c r="K1827" s="13">
        <f t="shared" si="143"/>
        <v>41466.83452546296</v>
      </c>
      <c r="L1827" s="15">
        <v>1371585703</v>
      </c>
      <c r="M1827" s="13">
        <f t="shared" si="144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41"/>
        <v>105.05</v>
      </c>
      <c r="S1827" s="8">
        <f t="shared" si="142"/>
        <v>42.02</v>
      </c>
      <c r="T1827" t="s">
        <v>8325</v>
      </c>
      <c r="U1827" t="s">
        <v>8326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tr">
        <f t="shared" si="140"/>
        <v>successful</v>
      </c>
      <c r="H1828" t="s">
        <v>8224</v>
      </c>
      <c r="I1828" t="s">
        <v>8246</v>
      </c>
      <c r="J1828">
        <v>1392675017</v>
      </c>
      <c r="K1828" s="13">
        <f t="shared" si="143"/>
        <v>41687.923807870371</v>
      </c>
      <c r="L1828" s="15">
        <v>1390083017</v>
      </c>
      <c r="M1828" s="13">
        <f t="shared" si="144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41"/>
        <v>101</v>
      </c>
      <c r="S1828" s="8">
        <f t="shared" si="142"/>
        <v>53.157894736842103</v>
      </c>
      <c r="T1828" t="s">
        <v>8325</v>
      </c>
      <c r="U1828" t="s">
        <v>8326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tr">
        <f t="shared" si="140"/>
        <v>successful</v>
      </c>
      <c r="H1829" t="s">
        <v>8224</v>
      </c>
      <c r="I1829" t="s">
        <v>8246</v>
      </c>
      <c r="J1829">
        <v>1299138561</v>
      </c>
      <c r="K1829" s="13">
        <f t="shared" si="143"/>
        <v>40605.325937499998</v>
      </c>
      <c r="L1829" s="15">
        <v>1294818561</v>
      </c>
      <c r="M1829" s="13">
        <f t="shared" si="144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41"/>
        <v>100.66250000000001</v>
      </c>
      <c r="S1829" s="8">
        <f t="shared" si="142"/>
        <v>83.885416666666671</v>
      </c>
      <c r="T1829" t="s">
        <v>8325</v>
      </c>
      <c r="U1829" t="s">
        <v>8326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tr">
        <f t="shared" si="140"/>
        <v>successful</v>
      </c>
      <c r="H1830" t="s">
        <v>8224</v>
      </c>
      <c r="I1830" t="s">
        <v>8246</v>
      </c>
      <c r="J1830">
        <v>1399672800</v>
      </c>
      <c r="K1830" s="13">
        <f t="shared" si="143"/>
        <v>41768.916666666664</v>
      </c>
      <c r="L1830" s="15">
        <v>1396906530</v>
      </c>
      <c r="M1830" s="13">
        <f t="shared" si="144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41"/>
        <v>100.16000000000001</v>
      </c>
      <c r="S1830" s="8">
        <f t="shared" si="142"/>
        <v>417.33333333333331</v>
      </c>
      <c r="T1830" t="s">
        <v>8325</v>
      </c>
      <c r="U1830" t="s">
        <v>8326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tr">
        <f t="shared" si="140"/>
        <v>successful</v>
      </c>
      <c r="H1831" t="s">
        <v>8224</v>
      </c>
      <c r="I1831" t="s">
        <v>8246</v>
      </c>
      <c r="J1831">
        <v>1295647200</v>
      </c>
      <c r="K1831" s="13">
        <f t="shared" si="143"/>
        <v>40564.916666666664</v>
      </c>
      <c r="L1831" s="15">
        <v>1291428371</v>
      </c>
      <c r="M1831" s="13">
        <f t="shared" si="144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41"/>
        <v>166.68333333333334</v>
      </c>
      <c r="S1831" s="8">
        <f t="shared" si="142"/>
        <v>75.765151515151516</v>
      </c>
      <c r="T1831" t="s">
        <v>8325</v>
      </c>
      <c r="U1831" t="s">
        <v>8326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tr">
        <f t="shared" si="140"/>
        <v>successful</v>
      </c>
      <c r="H1832" t="s">
        <v>8224</v>
      </c>
      <c r="I1832" t="s">
        <v>8246</v>
      </c>
      <c r="J1832">
        <v>1393259107</v>
      </c>
      <c r="K1832" s="13">
        <f t="shared" si="143"/>
        <v>41694.684108796297</v>
      </c>
      <c r="L1832" s="15">
        <v>1390667107</v>
      </c>
      <c r="M1832" s="13">
        <f t="shared" si="144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41"/>
        <v>101.53333333333335</v>
      </c>
      <c r="S1832" s="8">
        <f t="shared" si="142"/>
        <v>67.389380530973455</v>
      </c>
      <c r="T1832" t="s">
        <v>8325</v>
      </c>
      <c r="U1832" t="s">
        <v>8326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tr">
        <f t="shared" si="140"/>
        <v>successful</v>
      </c>
      <c r="H1833" t="s">
        <v>8224</v>
      </c>
      <c r="I1833" t="s">
        <v>8246</v>
      </c>
      <c r="J1833">
        <v>1336866863</v>
      </c>
      <c r="K1833" s="13">
        <f t="shared" si="143"/>
        <v>41041.996099537035</v>
      </c>
      <c r="L1833" s="15">
        <v>1335570863</v>
      </c>
      <c r="M1833" s="13">
        <f t="shared" si="144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41"/>
        <v>103</v>
      </c>
      <c r="S1833" s="8">
        <f t="shared" si="142"/>
        <v>73.571428571428569</v>
      </c>
      <c r="T1833" t="s">
        <v>8325</v>
      </c>
      <c r="U1833" t="s">
        <v>8326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tr">
        <f t="shared" si="140"/>
        <v>successful</v>
      </c>
      <c r="H1834" t="s">
        <v>8224</v>
      </c>
      <c r="I1834" t="s">
        <v>8246</v>
      </c>
      <c r="J1834">
        <v>1299243427</v>
      </c>
      <c r="K1834" s="13">
        <f t="shared" si="143"/>
        <v>40606.539664351854</v>
      </c>
      <c r="L1834" s="15">
        <v>1296651427</v>
      </c>
      <c r="M1834" s="13">
        <f t="shared" si="144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41"/>
        <v>142.85714285714286</v>
      </c>
      <c r="S1834" s="8">
        <f t="shared" si="142"/>
        <v>25</v>
      </c>
      <c r="T1834" t="s">
        <v>8325</v>
      </c>
      <c r="U1834" t="s">
        <v>8326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tr">
        <f t="shared" si="140"/>
        <v>successful</v>
      </c>
      <c r="H1835" t="s">
        <v>8224</v>
      </c>
      <c r="I1835" t="s">
        <v>8246</v>
      </c>
      <c r="J1835">
        <v>1362211140</v>
      </c>
      <c r="K1835" s="13">
        <f t="shared" si="143"/>
        <v>41335.332638888889</v>
      </c>
      <c r="L1835" s="15">
        <v>1359421403</v>
      </c>
      <c r="M1835" s="13">
        <f t="shared" si="144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41"/>
        <v>262.5</v>
      </c>
      <c r="S1835" s="8">
        <f t="shared" si="142"/>
        <v>42</v>
      </c>
      <c r="T1835" t="s">
        <v>8325</v>
      </c>
      <c r="U1835" t="s">
        <v>8326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tr">
        <f t="shared" si="140"/>
        <v>successful</v>
      </c>
      <c r="H1836" t="s">
        <v>8224</v>
      </c>
      <c r="I1836" t="s">
        <v>8246</v>
      </c>
      <c r="J1836">
        <v>1422140895</v>
      </c>
      <c r="K1836" s="13">
        <f t="shared" si="143"/>
        <v>42028.964062500003</v>
      </c>
      <c r="L1836" s="15">
        <v>1418684895</v>
      </c>
      <c r="M1836" s="13">
        <f t="shared" si="144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41"/>
        <v>118.05000000000001</v>
      </c>
      <c r="S1836" s="8">
        <f t="shared" si="142"/>
        <v>131.16666666666666</v>
      </c>
      <c r="T1836" t="s">
        <v>8325</v>
      </c>
      <c r="U1836" t="s">
        <v>8326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tr">
        <f t="shared" si="140"/>
        <v>successful</v>
      </c>
      <c r="H1837" t="s">
        <v>8225</v>
      </c>
      <c r="I1837" t="s">
        <v>8247</v>
      </c>
      <c r="J1837">
        <v>1459439471</v>
      </c>
      <c r="K1837" s="13">
        <f t="shared" si="143"/>
        <v>42460.660543981481</v>
      </c>
      <c r="L1837" s="15">
        <v>1456851071</v>
      </c>
      <c r="M1837" s="13">
        <f t="shared" si="144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41"/>
        <v>104</v>
      </c>
      <c r="S1837" s="8">
        <f t="shared" si="142"/>
        <v>47.272727272727273</v>
      </c>
      <c r="T1837" t="s">
        <v>8325</v>
      </c>
      <c r="U1837" t="s">
        <v>8326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tr">
        <f t="shared" si="140"/>
        <v>successful</v>
      </c>
      <c r="H1838" t="s">
        <v>8224</v>
      </c>
      <c r="I1838" t="s">
        <v>8246</v>
      </c>
      <c r="J1838">
        <v>1361129129</v>
      </c>
      <c r="K1838" s="13">
        <f t="shared" si="143"/>
        <v>41322.809363425928</v>
      </c>
      <c r="L1838" s="15">
        <v>1359660329</v>
      </c>
      <c r="M1838" s="13">
        <f t="shared" si="144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41"/>
        <v>200.34</v>
      </c>
      <c r="S1838" s="8">
        <f t="shared" si="142"/>
        <v>182.12727272727273</v>
      </c>
      <c r="T1838" t="s">
        <v>8325</v>
      </c>
      <c r="U1838" t="s">
        <v>8326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tr">
        <f t="shared" si="140"/>
        <v>successful</v>
      </c>
      <c r="H1839" t="s">
        <v>8224</v>
      </c>
      <c r="I1839" t="s">
        <v>8246</v>
      </c>
      <c r="J1839">
        <v>1332029335</v>
      </c>
      <c r="K1839" s="13">
        <f t="shared" si="143"/>
        <v>40986.006192129629</v>
      </c>
      <c r="L1839" s="15">
        <v>1326848935</v>
      </c>
      <c r="M1839" s="13">
        <f t="shared" si="144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41"/>
        <v>306.83333333333331</v>
      </c>
      <c r="S1839" s="8">
        <f t="shared" si="142"/>
        <v>61.366666666666667</v>
      </c>
      <c r="T1839" t="s">
        <v>8325</v>
      </c>
      <c r="U1839" t="s">
        <v>8326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tr">
        <f t="shared" si="140"/>
        <v>successful</v>
      </c>
      <c r="H1840" t="s">
        <v>8224</v>
      </c>
      <c r="I1840" t="s">
        <v>8246</v>
      </c>
      <c r="J1840">
        <v>1317438000</v>
      </c>
      <c r="K1840" s="13">
        <f t="shared" si="143"/>
        <v>40817.125</v>
      </c>
      <c r="L1840" s="15">
        <v>1314989557</v>
      </c>
      <c r="M1840" s="13">
        <f t="shared" si="144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41"/>
        <v>100.149</v>
      </c>
      <c r="S1840" s="8">
        <f t="shared" si="142"/>
        <v>35.767499999999998</v>
      </c>
      <c r="T1840" t="s">
        <v>8325</v>
      </c>
      <c r="U1840" t="s">
        <v>8326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tr">
        <f t="shared" si="140"/>
        <v>successful</v>
      </c>
      <c r="H1841" t="s">
        <v>8224</v>
      </c>
      <c r="I1841" t="s">
        <v>8246</v>
      </c>
      <c r="J1841">
        <v>1475342382</v>
      </c>
      <c r="K1841" s="13">
        <f t="shared" si="143"/>
        <v>42644.722013888888</v>
      </c>
      <c r="L1841" s="15">
        <v>1472750382</v>
      </c>
      <c r="M1841" s="13">
        <f t="shared" si="144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41"/>
        <v>205.29999999999998</v>
      </c>
      <c r="S1841" s="8">
        <f t="shared" si="142"/>
        <v>45.62222222222222</v>
      </c>
      <c r="T1841" t="s">
        <v>8325</v>
      </c>
      <c r="U1841" t="s">
        <v>8326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tr">
        <f t="shared" si="140"/>
        <v>successful</v>
      </c>
      <c r="H1842" t="s">
        <v>8224</v>
      </c>
      <c r="I1842" t="s">
        <v>8246</v>
      </c>
      <c r="J1842">
        <v>1367902740</v>
      </c>
      <c r="K1842" s="13">
        <f t="shared" si="143"/>
        <v>41401.207638888889</v>
      </c>
      <c r="L1842" s="15">
        <v>1366251510</v>
      </c>
      <c r="M1842" s="13">
        <f t="shared" si="144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41"/>
        <v>108.88888888888889</v>
      </c>
      <c r="S1842" s="8">
        <f t="shared" si="142"/>
        <v>75.384615384615387</v>
      </c>
      <c r="T1842" t="s">
        <v>8325</v>
      </c>
      <c r="U1842" t="s">
        <v>8326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tr">
        <f t="shared" si="140"/>
        <v>successful</v>
      </c>
      <c r="H1843" t="s">
        <v>8224</v>
      </c>
      <c r="I1843" t="s">
        <v>8246</v>
      </c>
      <c r="J1843">
        <v>1400561940</v>
      </c>
      <c r="K1843" s="13">
        <f t="shared" si="143"/>
        <v>41779.207638888889</v>
      </c>
      <c r="L1843" s="15">
        <v>1397679445</v>
      </c>
      <c r="M1843" s="13">
        <f t="shared" si="144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41"/>
        <v>101.75</v>
      </c>
      <c r="S1843" s="8">
        <f t="shared" si="142"/>
        <v>50.875</v>
      </c>
      <c r="T1843" t="s">
        <v>8325</v>
      </c>
      <c r="U1843" t="s">
        <v>8326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tr">
        <f t="shared" si="140"/>
        <v>successful</v>
      </c>
      <c r="H1844" t="s">
        <v>8224</v>
      </c>
      <c r="I1844" t="s">
        <v>8246</v>
      </c>
      <c r="J1844">
        <v>1425275940</v>
      </c>
      <c r="K1844" s="13">
        <f t="shared" si="143"/>
        <v>42065.249305555553</v>
      </c>
      <c r="L1844" s="15">
        <v>1422371381</v>
      </c>
      <c r="M1844" s="13">
        <f t="shared" si="144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41"/>
        <v>125.25</v>
      </c>
      <c r="S1844" s="8">
        <f t="shared" si="142"/>
        <v>119.28571428571429</v>
      </c>
      <c r="T1844" t="s">
        <v>8325</v>
      </c>
      <c r="U1844" t="s">
        <v>8326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tr">
        <f t="shared" si="140"/>
        <v>successful</v>
      </c>
      <c r="H1845" t="s">
        <v>8224</v>
      </c>
      <c r="I1845" t="s">
        <v>8246</v>
      </c>
      <c r="J1845">
        <v>1298245954</v>
      </c>
      <c r="K1845" s="13">
        <f t="shared" si="143"/>
        <v>40594.994837962964</v>
      </c>
      <c r="L1845" s="15">
        <v>1295653954</v>
      </c>
      <c r="M1845" s="13">
        <f t="shared" si="144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41"/>
        <v>124.0061</v>
      </c>
      <c r="S1845" s="8">
        <f t="shared" si="142"/>
        <v>92.541865671641801</v>
      </c>
      <c r="T1845" t="s">
        <v>8325</v>
      </c>
      <c r="U1845" t="s">
        <v>8326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tr">
        <f t="shared" si="140"/>
        <v>successful</v>
      </c>
      <c r="H1846" t="s">
        <v>8224</v>
      </c>
      <c r="I1846" t="s">
        <v>8246</v>
      </c>
      <c r="J1846">
        <v>1307761200</v>
      </c>
      <c r="K1846" s="13">
        <f t="shared" si="143"/>
        <v>40705.125</v>
      </c>
      <c r="L1846" s="15">
        <v>1304464914</v>
      </c>
      <c r="M1846" s="13">
        <f t="shared" si="144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41"/>
        <v>101.4</v>
      </c>
      <c r="S1846" s="8">
        <f t="shared" si="142"/>
        <v>76.05</v>
      </c>
      <c r="T1846" t="s">
        <v>8325</v>
      </c>
      <c r="U1846" t="s">
        <v>8326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tr">
        <f t="shared" si="140"/>
        <v>successful</v>
      </c>
      <c r="H1847" t="s">
        <v>8224</v>
      </c>
      <c r="I1847" t="s">
        <v>8246</v>
      </c>
      <c r="J1847">
        <v>1466139300</v>
      </c>
      <c r="K1847" s="13">
        <f t="shared" si="143"/>
        <v>42538.204861111109</v>
      </c>
      <c r="L1847" s="15">
        <v>1464854398</v>
      </c>
      <c r="M1847" s="13">
        <f t="shared" si="144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41"/>
        <v>100</v>
      </c>
      <c r="S1847" s="8">
        <f t="shared" si="142"/>
        <v>52.631578947368418</v>
      </c>
      <c r="T1847" t="s">
        <v>8325</v>
      </c>
      <c r="U1847" t="s">
        <v>8326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tr">
        <f t="shared" si="140"/>
        <v>successful</v>
      </c>
      <c r="H1848" t="s">
        <v>8224</v>
      </c>
      <c r="I1848" t="s">
        <v>8246</v>
      </c>
      <c r="J1848">
        <v>1355585777</v>
      </c>
      <c r="K1848" s="13">
        <f t="shared" si="143"/>
        <v>41258.650196759263</v>
      </c>
      <c r="L1848" s="15">
        <v>1352993777</v>
      </c>
      <c r="M1848" s="13">
        <f t="shared" si="144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41"/>
        <v>137.92666666666668</v>
      </c>
      <c r="S1848" s="8">
        <f t="shared" si="142"/>
        <v>98.990430622009569</v>
      </c>
      <c r="T1848" t="s">
        <v>8325</v>
      </c>
      <c r="U1848" t="s">
        <v>8326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tr">
        <f t="shared" si="140"/>
        <v>successful</v>
      </c>
      <c r="H1849" t="s">
        <v>8224</v>
      </c>
      <c r="I1849" t="s">
        <v>8246</v>
      </c>
      <c r="J1849">
        <v>1429594832</v>
      </c>
      <c r="K1849" s="13">
        <f t="shared" si="143"/>
        <v>42115.236481481479</v>
      </c>
      <c r="L1849" s="15">
        <v>1427780432</v>
      </c>
      <c r="M1849" s="13">
        <f t="shared" si="144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41"/>
        <v>120.88000000000001</v>
      </c>
      <c r="S1849" s="8">
        <f t="shared" si="142"/>
        <v>79.526315789473685</v>
      </c>
      <c r="T1849" t="s">
        <v>8325</v>
      </c>
      <c r="U1849" t="s">
        <v>8326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tr">
        <f t="shared" si="140"/>
        <v>successful</v>
      </c>
      <c r="H1850" t="s">
        <v>8224</v>
      </c>
      <c r="I1850" t="s">
        <v>8246</v>
      </c>
      <c r="J1850">
        <v>1312095540</v>
      </c>
      <c r="K1850" s="13">
        <f t="shared" si="143"/>
        <v>40755.290972222225</v>
      </c>
      <c r="L1850" s="15">
        <v>1306608888</v>
      </c>
      <c r="M1850" s="13">
        <f t="shared" si="144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41"/>
        <v>107.36666666666667</v>
      </c>
      <c r="S1850" s="8">
        <f t="shared" si="142"/>
        <v>134.20833333333334</v>
      </c>
      <c r="T1850" t="s">
        <v>8325</v>
      </c>
      <c r="U1850" t="s">
        <v>8326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tr">
        <f t="shared" si="140"/>
        <v>successful</v>
      </c>
      <c r="H1851" t="s">
        <v>8224</v>
      </c>
      <c r="I1851" t="s">
        <v>8246</v>
      </c>
      <c r="J1851">
        <v>1350505059</v>
      </c>
      <c r="K1851" s="13">
        <f t="shared" si="143"/>
        <v>41199.845590277779</v>
      </c>
      <c r="L1851" s="15">
        <v>1347913059</v>
      </c>
      <c r="M1851" s="13">
        <f t="shared" si="144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41"/>
        <v>100.33333333333334</v>
      </c>
      <c r="S1851" s="8">
        <f t="shared" si="142"/>
        <v>37.625</v>
      </c>
      <c r="T1851" t="s">
        <v>8325</v>
      </c>
      <c r="U1851" t="s">
        <v>8326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tr">
        <f t="shared" si="140"/>
        <v>successful</v>
      </c>
      <c r="H1852" t="s">
        <v>8224</v>
      </c>
      <c r="I1852" t="s">
        <v>8246</v>
      </c>
      <c r="J1852">
        <v>1405033300</v>
      </c>
      <c r="K1852" s="13">
        <f t="shared" si="143"/>
        <v>41830.959490740745</v>
      </c>
      <c r="L1852" s="15">
        <v>1402441300</v>
      </c>
      <c r="M1852" s="13">
        <f t="shared" si="144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41"/>
        <v>101.52222222222223</v>
      </c>
      <c r="S1852" s="8">
        <f t="shared" si="142"/>
        <v>51.044692737430168</v>
      </c>
      <c r="T1852" t="s">
        <v>8325</v>
      </c>
      <c r="U1852" t="s">
        <v>8326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tr">
        <f t="shared" si="140"/>
        <v>successful</v>
      </c>
      <c r="H1853" t="s">
        <v>8224</v>
      </c>
      <c r="I1853" t="s">
        <v>8246</v>
      </c>
      <c r="J1853">
        <v>1406509200</v>
      </c>
      <c r="K1853" s="13">
        <f t="shared" si="143"/>
        <v>41848.041666666664</v>
      </c>
      <c r="L1853" s="15">
        <v>1404769538</v>
      </c>
      <c r="M1853" s="13">
        <f t="shared" si="144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41"/>
        <v>100.07692307692308</v>
      </c>
      <c r="S1853" s="8">
        <f t="shared" si="142"/>
        <v>50.03846153846154</v>
      </c>
      <c r="T1853" t="s">
        <v>8325</v>
      </c>
      <c r="U1853" t="s">
        <v>8326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tr">
        <f t="shared" si="140"/>
        <v>successful</v>
      </c>
      <c r="H1854" t="s">
        <v>8224</v>
      </c>
      <c r="I1854" t="s">
        <v>8246</v>
      </c>
      <c r="J1854">
        <v>1429920000</v>
      </c>
      <c r="K1854" s="13">
        <f t="shared" si="143"/>
        <v>42119</v>
      </c>
      <c r="L1854" s="15">
        <v>1426703452</v>
      </c>
      <c r="M1854" s="13">
        <f t="shared" si="144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41"/>
        <v>116.96666666666667</v>
      </c>
      <c r="S1854" s="8">
        <f t="shared" si="142"/>
        <v>133.93129770992365</v>
      </c>
      <c r="T1854" t="s">
        <v>8325</v>
      </c>
      <c r="U1854" t="s">
        <v>8326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tr">
        <f t="shared" si="140"/>
        <v>successful</v>
      </c>
      <c r="H1855" t="s">
        <v>8224</v>
      </c>
      <c r="I1855" t="s">
        <v>8246</v>
      </c>
      <c r="J1855">
        <v>1352860017</v>
      </c>
      <c r="K1855" s="13">
        <f t="shared" si="143"/>
        <v>41227.102048611108</v>
      </c>
      <c r="L1855" s="15">
        <v>1348536417</v>
      </c>
      <c r="M1855" s="13">
        <f t="shared" si="144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41"/>
        <v>101.875</v>
      </c>
      <c r="S1855" s="8">
        <f t="shared" si="142"/>
        <v>58.214285714285715</v>
      </c>
      <c r="T1855" t="s">
        <v>8325</v>
      </c>
      <c r="U1855" t="s">
        <v>8326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tr">
        <f t="shared" si="140"/>
        <v>successful</v>
      </c>
      <c r="H1856" t="s">
        <v>8224</v>
      </c>
      <c r="I1856" t="s">
        <v>8246</v>
      </c>
      <c r="J1856">
        <v>1369355437</v>
      </c>
      <c r="K1856" s="13">
        <f t="shared" si="143"/>
        <v>41418.021261574075</v>
      </c>
      <c r="L1856" s="15">
        <v>1366763437</v>
      </c>
      <c r="M1856" s="13">
        <f t="shared" si="144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41"/>
        <v>102.12366666666665</v>
      </c>
      <c r="S1856" s="8">
        <f t="shared" si="142"/>
        <v>88.037643678160919</v>
      </c>
      <c r="T1856" t="s">
        <v>8325</v>
      </c>
      <c r="U1856" t="s">
        <v>8326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tr">
        <f t="shared" si="140"/>
        <v>successful</v>
      </c>
      <c r="H1857" t="s">
        <v>8229</v>
      </c>
      <c r="I1857" t="s">
        <v>8251</v>
      </c>
      <c r="J1857">
        <v>1389012940</v>
      </c>
      <c r="K1857" s="13">
        <f t="shared" si="143"/>
        <v>41645.538657407407</v>
      </c>
      <c r="L1857" s="15">
        <v>1385124940</v>
      </c>
      <c r="M1857" s="13">
        <f t="shared" si="144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41"/>
        <v>154.05897142857143</v>
      </c>
      <c r="S1857" s="8">
        <f t="shared" si="142"/>
        <v>70.576753926701571</v>
      </c>
      <c r="T1857" t="s">
        <v>8325</v>
      </c>
      <c r="U1857" t="s">
        <v>8326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tr">
        <f t="shared" ref="G1858:G1921" si="145">F1858</f>
        <v>successful</v>
      </c>
      <c r="H1858" t="s">
        <v>8224</v>
      </c>
      <c r="I1858" t="s">
        <v>8246</v>
      </c>
      <c r="J1858">
        <v>1405715472</v>
      </c>
      <c r="K1858" s="13">
        <f t="shared" si="143"/>
        <v>41838.854999999996</v>
      </c>
      <c r="L1858" s="15">
        <v>1403901072</v>
      </c>
      <c r="M1858" s="13">
        <f t="shared" si="144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46">(E1858/D1858)*100</f>
        <v>101.25</v>
      </c>
      <c r="S1858" s="8">
        <f t="shared" ref="S1858:S1921" si="147">E1858/O1858</f>
        <v>53.289473684210527</v>
      </c>
      <c r="T1858" t="s">
        <v>8325</v>
      </c>
      <c r="U1858" t="s">
        <v>8326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tr">
        <f t="shared" si="145"/>
        <v>successful</v>
      </c>
      <c r="H1859" t="s">
        <v>8224</v>
      </c>
      <c r="I1859" t="s">
        <v>8246</v>
      </c>
      <c r="J1859">
        <v>1410546413</v>
      </c>
      <c r="K1859" s="13">
        <f t="shared" ref="K1859:K1922" si="148">(((J1859/60)/60)/24)+DATE(1970,1,1)</f>
        <v>41894.76866898148</v>
      </c>
      <c r="L1859" s="15">
        <v>1407954413</v>
      </c>
      <c r="M1859" s="13">
        <f t="shared" ref="M1859:M1922" si="149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46"/>
        <v>100</v>
      </c>
      <c r="S1859" s="8">
        <f t="shared" si="147"/>
        <v>136.36363636363637</v>
      </c>
      <c r="T1859" t="s">
        <v>8325</v>
      </c>
      <c r="U1859" t="s">
        <v>8326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tr">
        <f t="shared" si="145"/>
        <v>successful</v>
      </c>
      <c r="H1860" t="s">
        <v>8224</v>
      </c>
      <c r="I1860" t="s">
        <v>8246</v>
      </c>
      <c r="J1860">
        <v>1324014521</v>
      </c>
      <c r="K1860" s="13">
        <f t="shared" si="148"/>
        <v>40893.242141203707</v>
      </c>
      <c r="L1860" s="15">
        <v>1318826921</v>
      </c>
      <c r="M1860" s="13">
        <f t="shared" si="149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46"/>
        <v>108.74800874800874</v>
      </c>
      <c r="S1860" s="8">
        <f t="shared" si="147"/>
        <v>40.547315436241611</v>
      </c>
      <c r="T1860" t="s">
        <v>8325</v>
      </c>
      <c r="U1860" t="s">
        <v>8326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tr">
        <f t="shared" si="145"/>
        <v>successful</v>
      </c>
      <c r="H1861" t="s">
        <v>8224</v>
      </c>
      <c r="I1861" t="s">
        <v>8246</v>
      </c>
      <c r="J1861">
        <v>1316716129</v>
      </c>
      <c r="K1861" s="13">
        <f t="shared" si="148"/>
        <v>40808.770011574074</v>
      </c>
      <c r="L1861" s="15">
        <v>1314124129</v>
      </c>
      <c r="M1861" s="13">
        <f t="shared" si="149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46"/>
        <v>131.83333333333334</v>
      </c>
      <c r="S1861" s="8">
        <f t="shared" si="147"/>
        <v>70.625</v>
      </c>
      <c r="T1861" t="s">
        <v>8325</v>
      </c>
      <c r="U1861" t="s">
        <v>8326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tr">
        <f t="shared" si="145"/>
        <v>successful</v>
      </c>
      <c r="H1862" t="s">
        <v>8224</v>
      </c>
      <c r="I1862" t="s">
        <v>8246</v>
      </c>
      <c r="J1862">
        <v>1391706084</v>
      </c>
      <c r="K1862" s="13">
        <f t="shared" si="148"/>
        <v>41676.709305555552</v>
      </c>
      <c r="L1862" s="15">
        <v>1389891684</v>
      </c>
      <c r="M1862" s="13">
        <f t="shared" si="149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46"/>
        <v>133.46666666666667</v>
      </c>
      <c r="S1862" s="8">
        <f t="shared" si="147"/>
        <v>52.684210526315788</v>
      </c>
      <c r="T1862" t="s">
        <v>8325</v>
      </c>
      <c r="U1862" t="s">
        <v>8326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tr">
        <f t="shared" si="145"/>
        <v>failed</v>
      </c>
      <c r="H1863" t="s">
        <v>8225</v>
      </c>
      <c r="I1863" t="s">
        <v>8247</v>
      </c>
      <c r="J1863">
        <v>1422256341</v>
      </c>
      <c r="K1863" s="13">
        <f t="shared" si="148"/>
        <v>42030.300243055557</v>
      </c>
      <c r="L1863" s="15">
        <v>1419664341</v>
      </c>
      <c r="M1863" s="13">
        <f t="shared" si="149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46"/>
        <v>0</v>
      </c>
      <c r="S1863" s="8" t="e">
        <f t="shared" si="147"/>
        <v>#DIV/0!</v>
      </c>
      <c r="T1863" t="s">
        <v>8333</v>
      </c>
      <c r="U1863" t="s">
        <v>8335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tr">
        <f t="shared" si="145"/>
        <v>failed</v>
      </c>
      <c r="H1864" t="s">
        <v>8224</v>
      </c>
      <c r="I1864" t="s">
        <v>8246</v>
      </c>
      <c r="J1864">
        <v>1488958200</v>
      </c>
      <c r="K1864" s="13">
        <f t="shared" si="148"/>
        <v>42802.3125</v>
      </c>
      <c r="L1864" s="15">
        <v>1484912974</v>
      </c>
      <c r="M1864" s="13">
        <f t="shared" si="149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46"/>
        <v>8.0833333333333321</v>
      </c>
      <c r="S1864" s="8">
        <f t="shared" si="147"/>
        <v>90.9375</v>
      </c>
      <c r="T1864" t="s">
        <v>8333</v>
      </c>
      <c r="U1864" t="s">
        <v>8335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tr">
        <f t="shared" si="145"/>
        <v>failed</v>
      </c>
      <c r="H1865" t="s">
        <v>8224</v>
      </c>
      <c r="I1865" t="s">
        <v>8246</v>
      </c>
      <c r="J1865">
        <v>1402600085</v>
      </c>
      <c r="K1865" s="13">
        <f t="shared" si="148"/>
        <v>41802.797280092593</v>
      </c>
      <c r="L1865" s="15">
        <v>1400008085</v>
      </c>
      <c r="M1865" s="13">
        <f t="shared" si="149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46"/>
        <v>0.4</v>
      </c>
      <c r="S1865" s="8">
        <f t="shared" si="147"/>
        <v>5</v>
      </c>
      <c r="T1865" t="s">
        <v>8333</v>
      </c>
      <c r="U1865" t="s">
        <v>8335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tr">
        <f t="shared" si="145"/>
        <v>failed</v>
      </c>
      <c r="H1866" t="s">
        <v>8224</v>
      </c>
      <c r="I1866" t="s">
        <v>8246</v>
      </c>
      <c r="J1866">
        <v>1399223500</v>
      </c>
      <c r="K1866" s="13">
        <f t="shared" si="148"/>
        <v>41763.716435185182</v>
      </c>
      <c r="L1866" s="15">
        <v>1396631500</v>
      </c>
      <c r="M1866" s="13">
        <f t="shared" si="149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46"/>
        <v>42.892307692307689</v>
      </c>
      <c r="S1866" s="8">
        <f t="shared" si="147"/>
        <v>58.083333333333336</v>
      </c>
      <c r="T1866" t="s">
        <v>8333</v>
      </c>
      <c r="U1866" t="s">
        <v>8335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tr">
        <f t="shared" si="145"/>
        <v>failed</v>
      </c>
      <c r="H1867" t="s">
        <v>8225</v>
      </c>
      <c r="I1867" t="s">
        <v>8247</v>
      </c>
      <c r="J1867">
        <v>1478425747</v>
      </c>
      <c r="K1867" s="13">
        <f t="shared" si="148"/>
        <v>42680.409108796302</v>
      </c>
      <c r="L1867" s="15">
        <v>1475398147</v>
      </c>
      <c r="M1867" s="13">
        <f t="shared" si="149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46"/>
        <v>3.6363636363636364E-3</v>
      </c>
      <c r="S1867" s="8">
        <f t="shared" si="147"/>
        <v>2</v>
      </c>
      <c r="T1867" t="s">
        <v>8333</v>
      </c>
      <c r="U1867" t="s">
        <v>8335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tr">
        <f t="shared" si="145"/>
        <v>failed</v>
      </c>
      <c r="H1868" t="s">
        <v>8224</v>
      </c>
      <c r="I1868" t="s">
        <v>8246</v>
      </c>
      <c r="J1868">
        <v>1488340800</v>
      </c>
      <c r="K1868" s="13">
        <f t="shared" si="148"/>
        <v>42795.166666666672</v>
      </c>
      <c r="L1868" s="15">
        <v>1483768497</v>
      </c>
      <c r="M1868" s="13">
        <f t="shared" si="149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46"/>
        <v>0.5</v>
      </c>
      <c r="S1868" s="8">
        <f t="shared" si="147"/>
        <v>62.5</v>
      </c>
      <c r="T1868" t="s">
        <v>8333</v>
      </c>
      <c r="U1868" t="s">
        <v>8335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tr">
        <f t="shared" si="145"/>
        <v>failed</v>
      </c>
      <c r="H1869" t="s">
        <v>8224</v>
      </c>
      <c r="I1869" t="s">
        <v>8246</v>
      </c>
      <c r="J1869">
        <v>1478383912</v>
      </c>
      <c r="K1869" s="13">
        <f t="shared" si="148"/>
        <v>42679.924907407403</v>
      </c>
      <c r="L1869" s="15">
        <v>1475791912</v>
      </c>
      <c r="M1869" s="13">
        <f t="shared" si="149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46"/>
        <v>0.05</v>
      </c>
      <c r="S1869" s="8">
        <f t="shared" si="147"/>
        <v>10</v>
      </c>
      <c r="T1869" t="s">
        <v>8333</v>
      </c>
      <c r="U1869" t="s">
        <v>8335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tr">
        <f t="shared" si="145"/>
        <v>failed</v>
      </c>
      <c r="H1870" t="s">
        <v>8224</v>
      </c>
      <c r="I1870" t="s">
        <v>8246</v>
      </c>
      <c r="J1870">
        <v>1450166340</v>
      </c>
      <c r="K1870" s="13">
        <f t="shared" si="148"/>
        <v>42353.332638888889</v>
      </c>
      <c r="L1870" s="15">
        <v>1448044925</v>
      </c>
      <c r="M1870" s="13">
        <f t="shared" si="149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46"/>
        <v>4.8680000000000003</v>
      </c>
      <c r="S1870" s="8">
        <f t="shared" si="147"/>
        <v>71.588235294117652</v>
      </c>
      <c r="T1870" t="s">
        <v>8333</v>
      </c>
      <c r="U1870" t="s">
        <v>8335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tr">
        <f t="shared" si="145"/>
        <v>failed</v>
      </c>
      <c r="H1871" t="s">
        <v>8224</v>
      </c>
      <c r="I1871" t="s">
        <v>8246</v>
      </c>
      <c r="J1871">
        <v>1483488249</v>
      </c>
      <c r="K1871" s="13">
        <f t="shared" si="148"/>
        <v>42739.002881944441</v>
      </c>
      <c r="L1871" s="15">
        <v>1480896249</v>
      </c>
      <c r="M1871" s="13">
        <f t="shared" si="149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46"/>
        <v>0</v>
      </c>
      <c r="S1871" s="8" t="e">
        <f t="shared" si="147"/>
        <v>#DIV/0!</v>
      </c>
      <c r="T1871" t="s">
        <v>8333</v>
      </c>
      <c r="U1871" t="s">
        <v>8335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tr">
        <f t="shared" si="145"/>
        <v>failed</v>
      </c>
      <c r="H1872" t="s">
        <v>8224</v>
      </c>
      <c r="I1872" t="s">
        <v>8246</v>
      </c>
      <c r="J1872">
        <v>1454213820</v>
      </c>
      <c r="K1872" s="13">
        <f t="shared" si="148"/>
        <v>42400.178472222222</v>
      </c>
      <c r="L1872" s="15">
        <v>1451723535</v>
      </c>
      <c r="M1872" s="13">
        <f t="shared" si="149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46"/>
        <v>10.314285714285715</v>
      </c>
      <c r="S1872" s="8">
        <f t="shared" si="147"/>
        <v>32.81818181818182</v>
      </c>
      <c r="T1872" t="s">
        <v>8333</v>
      </c>
      <c r="U1872" t="s">
        <v>8335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tr">
        <f t="shared" si="145"/>
        <v>failed</v>
      </c>
      <c r="H1873" t="s">
        <v>8224</v>
      </c>
      <c r="I1873" t="s">
        <v>8246</v>
      </c>
      <c r="J1873">
        <v>1416512901</v>
      </c>
      <c r="K1873" s="13">
        <f t="shared" si="148"/>
        <v>41963.825243055559</v>
      </c>
      <c r="L1873" s="15">
        <v>1413053301</v>
      </c>
      <c r="M1873" s="13">
        <f t="shared" si="149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46"/>
        <v>71.784615384615378</v>
      </c>
      <c r="S1873" s="8">
        <f t="shared" si="147"/>
        <v>49.11578947368421</v>
      </c>
      <c r="T1873" t="s">
        <v>8333</v>
      </c>
      <c r="U1873" t="s">
        <v>8335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tr">
        <f t="shared" si="145"/>
        <v>failed</v>
      </c>
      <c r="H1874" t="s">
        <v>8224</v>
      </c>
      <c r="I1874" t="s">
        <v>8246</v>
      </c>
      <c r="J1874">
        <v>1435633602</v>
      </c>
      <c r="K1874" s="13">
        <f t="shared" si="148"/>
        <v>42185.129652777774</v>
      </c>
      <c r="L1874" s="15">
        <v>1433041602</v>
      </c>
      <c r="M1874" s="13">
        <f t="shared" si="149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46"/>
        <v>1.06</v>
      </c>
      <c r="S1874" s="8">
        <f t="shared" si="147"/>
        <v>16.307692307692307</v>
      </c>
      <c r="T1874" t="s">
        <v>8333</v>
      </c>
      <c r="U1874" t="s">
        <v>8335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tr">
        <f t="shared" si="145"/>
        <v>failed</v>
      </c>
      <c r="H1875" t="s">
        <v>8229</v>
      </c>
      <c r="I1875" t="s">
        <v>8251</v>
      </c>
      <c r="J1875">
        <v>1436373900</v>
      </c>
      <c r="K1875" s="13">
        <f t="shared" si="148"/>
        <v>42193.697916666672</v>
      </c>
      <c r="L1875" s="15">
        <v>1433861210</v>
      </c>
      <c r="M1875" s="13">
        <f t="shared" si="149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46"/>
        <v>0.44999999999999996</v>
      </c>
      <c r="S1875" s="8">
        <f t="shared" si="147"/>
        <v>18</v>
      </c>
      <c r="T1875" t="s">
        <v>8333</v>
      </c>
      <c r="U1875" t="s">
        <v>8335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tr">
        <f t="shared" si="145"/>
        <v>failed</v>
      </c>
      <c r="H1876" t="s">
        <v>8224</v>
      </c>
      <c r="I1876" t="s">
        <v>8246</v>
      </c>
      <c r="J1876">
        <v>1467155733</v>
      </c>
      <c r="K1876" s="13">
        <f t="shared" si="148"/>
        <v>42549.969131944439</v>
      </c>
      <c r="L1876" s="15">
        <v>1465427733</v>
      </c>
      <c r="M1876" s="13">
        <f t="shared" si="149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46"/>
        <v>1.6250000000000001E-2</v>
      </c>
      <c r="S1876" s="8">
        <f t="shared" si="147"/>
        <v>13</v>
      </c>
      <c r="T1876" t="s">
        <v>8333</v>
      </c>
      <c r="U1876" t="s">
        <v>8335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tr">
        <f t="shared" si="145"/>
        <v>failed</v>
      </c>
      <c r="H1877" t="s">
        <v>8224</v>
      </c>
      <c r="I1877" t="s">
        <v>8246</v>
      </c>
      <c r="J1877">
        <v>1470519308</v>
      </c>
      <c r="K1877" s="13">
        <f t="shared" si="148"/>
        <v>42588.899398148147</v>
      </c>
      <c r="L1877" s="15">
        <v>1465335308</v>
      </c>
      <c r="M1877" s="13">
        <f t="shared" si="149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46"/>
        <v>0.51</v>
      </c>
      <c r="S1877" s="8">
        <f t="shared" si="147"/>
        <v>17</v>
      </c>
      <c r="T1877" t="s">
        <v>8333</v>
      </c>
      <c r="U1877" t="s">
        <v>8335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tr">
        <f t="shared" si="145"/>
        <v>failed</v>
      </c>
      <c r="H1878" t="s">
        <v>8226</v>
      </c>
      <c r="I1878" t="s">
        <v>8248</v>
      </c>
      <c r="J1878">
        <v>1402901405</v>
      </c>
      <c r="K1878" s="13">
        <f t="shared" si="148"/>
        <v>41806.284780092588</v>
      </c>
      <c r="L1878" s="15">
        <v>1400309405</v>
      </c>
      <c r="M1878" s="13">
        <f t="shared" si="149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46"/>
        <v>0</v>
      </c>
      <c r="S1878" s="8" t="e">
        <f t="shared" si="147"/>
        <v>#DIV/0!</v>
      </c>
      <c r="T1878" t="s">
        <v>8333</v>
      </c>
      <c r="U1878" t="s">
        <v>8335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tr">
        <f t="shared" si="145"/>
        <v>failed</v>
      </c>
      <c r="H1879" t="s">
        <v>8224</v>
      </c>
      <c r="I1879" t="s">
        <v>8246</v>
      </c>
      <c r="J1879">
        <v>1425170525</v>
      </c>
      <c r="K1879" s="13">
        <f t="shared" si="148"/>
        <v>42064.029224537036</v>
      </c>
      <c r="L1879" s="15">
        <v>1422664925</v>
      </c>
      <c r="M1879" s="13">
        <f t="shared" si="149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46"/>
        <v>0</v>
      </c>
      <c r="S1879" s="8" t="e">
        <f t="shared" si="147"/>
        <v>#DIV/0!</v>
      </c>
      <c r="T1879" t="s">
        <v>8333</v>
      </c>
      <c r="U1879" t="s">
        <v>8335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tr">
        <f t="shared" si="145"/>
        <v>failed</v>
      </c>
      <c r="H1880" t="s">
        <v>8226</v>
      </c>
      <c r="I1880" t="s">
        <v>8248</v>
      </c>
      <c r="J1880">
        <v>1402618355</v>
      </c>
      <c r="K1880" s="13">
        <f t="shared" si="148"/>
        <v>41803.008738425924</v>
      </c>
      <c r="L1880" s="15">
        <v>1400026355</v>
      </c>
      <c r="M1880" s="13">
        <f t="shared" si="149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46"/>
        <v>0</v>
      </c>
      <c r="S1880" s="8" t="e">
        <f t="shared" si="147"/>
        <v>#DIV/0!</v>
      </c>
      <c r="T1880" t="s">
        <v>8333</v>
      </c>
      <c r="U1880" t="s">
        <v>8335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tr">
        <f t="shared" si="145"/>
        <v>failed</v>
      </c>
      <c r="H1881" t="s">
        <v>8227</v>
      </c>
      <c r="I1881" t="s">
        <v>8249</v>
      </c>
      <c r="J1881">
        <v>1457966129</v>
      </c>
      <c r="K1881" s="13">
        <f t="shared" si="148"/>
        <v>42443.607974537037</v>
      </c>
      <c r="L1881" s="15">
        <v>1455377729</v>
      </c>
      <c r="M1881" s="13">
        <f t="shared" si="149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46"/>
        <v>0.12</v>
      </c>
      <c r="S1881" s="8">
        <f t="shared" si="147"/>
        <v>3</v>
      </c>
      <c r="T1881" t="s">
        <v>8333</v>
      </c>
      <c r="U1881" t="s">
        <v>8335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tr">
        <f t="shared" si="145"/>
        <v>failed</v>
      </c>
      <c r="H1882" t="s">
        <v>8225</v>
      </c>
      <c r="I1882" t="s">
        <v>8247</v>
      </c>
      <c r="J1882">
        <v>1459341380</v>
      </c>
      <c r="K1882" s="13">
        <f t="shared" si="148"/>
        <v>42459.525231481486</v>
      </c>
      <c r="L1882" s="15">
        <v>1456839380</v>
      </c>
      <c r="M1882" s="13">
        <f t="shared" si="149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46"/>
        <v>20.080000000000002</v>
      </c>
      <c r="S1882" s="8">
        <f t="shared" si="147"/>
        <v>41.833333333333336</v>
      </c>
      <c r="T1882" t="s">
        <v>8333</v>
      </c>
      <c r="U1882" t="s">
        <v>8335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tr">
        <f t="shared" si="145"/>
        <v>successful</v>
      </c>
      <c r="H1883" t="s">
        <v>8224</v>
      </c>
      <c r="I1883" t="s">
        <v>8246</v>
      </c>
      <c r="J1883">
        <v>1425955189</v>
      </c>
      <c r="K1883" s="13">
        <f t="shared" si="148"/>
        <v>42073.110983796301</v>
      </c>
      <c r="L1883" s="15">
        <v>1423366789</v>
      </c>
      <c r="M1883" s="13">
        <f t="shared" si="149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46"/>
        <v>172.68449999999999</v>
      </c>
      <c r="S1883" s="8">
        <f t="shared" si="147"/>
        <v>49.338428571428572</v>
      </c>
      <c r="T1883" t="s">
        <v>8325</v>
      </c>
      <c r="U1883" t="s">
        <v>8329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tr">
        <f t="shared" si="145"/>
        <v>successful</v>
      </c>
      <c r="H1884" t="s">
        <v>8224</v>
      </c>
      <c r="I1884" t="s">
        <v>8246</v>
      </c>
      <c r="J1884">
        <v>1341964080</v>
      </c>
      <c r="K1884" s="13">
        <f t="shared" si="148"/>
        <v>41100.991666666669</v>
      </c>
      <c r="L1884" s="15">
        <v>1339109212</v>
      </c>
      <c r="M1884" s="13">
        <f t="shared" si="149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46"/>
        <v>100.8955223880597</v>
      </c>
      <c r="S1884" s="8">
        <f t="shared" si="147"/>
        <v>41.728395061728392</v>
      </c>
      <c r="T1884" t="s">
        <v>8325</v>
      </c>
      <c r="U1884" t="s">
        <v>8329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tr">
        <f t="shared" si="145"/>
        <v>successful</v>
      </c>
      <c r="H1885" t="s">
        <v>8224</v>
      </c>
      <c r="I1885" t="s">
        <v>8246</v>
      </c>
      <c r="J1885">
        <v>1333921508</v>
      </c>
      <c r="K1885" s="13">
        <f t="shared" si="148"/>
        <v>41007.906342592592</v>
      </c>
      <c r="L1885" s="15">
        <v>1331333108</v>
      </c>
      <c r="M1885" s="13">
        <f t="shared" si="149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46"/>
        <v>104.8048048048048</v>
      </c>
      <c r="S1885" s="8">
        <f t="shared" si="147"/>
        <v>32.71875</v>
      </c>
      <c r="T1885" t="s">
        <v>8325</v>
      </c>
      <c r="U1885" t="s">
        <v>8329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tr">
        <f t="shared" si="145"/>
        <v>successful</v>
      </c>
      <c r="H1886" t="s">
        <v>8224</v>
      </c>
      <c r="I1886" t="s">
        <v>8246</v>
      </c>
      <c r="J1886">
        <v>1354017600</v>
      </c>
      <c r="K1886" s="13">
        <f t="shared" si="148"/>
        <v>41240.5</v>
      </c>
      <c r="L1886" s="15">
        <v>1350967535</v>
      </c>
      <c r="M1886" s="13">
        <f t="shared" si="149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46"/>
        <v>135.1</v>
      </c>
      <c r="S1886" s="8">
        <f t="shared" si="147"/>
        <v>51.96153846153846</v>
      </c>
      <c r="T1886" t="s">
        <v>8325</v>
      </c>
      <c r="U1886" t="s">
        <v>8329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tr">
        <f t="shared" si="145"/>
        <v>successful</v>
      </c>
      <c r="H1887" t="s">
        <v>8224</v>
      </c>
      <c r="I1887" t="s">
        <v>8246</v>
      </c>
      <c r="J1887">
        <v>1344636000</v>
      </c>
      <c r="K1887" s="13">
        <f t="shared" si="148"/>
        <v>41131.916666666664</v>
      </c>
      <c r="L1887" s="15">
        <v>1341800110</v>
      </c>
      <c r="M1887" s="13">
        <f t="shared" si="149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46"/>
        <v>116.32786885245903</v>
      </c>
      <c r="S1887" s="8">
        <f t="shared" si="147"/>
        <v>50.685714285714283</v>
      </c>
      <c r="T1887" t="s">
        <v>8325</v>
      </c>
      <c r="U1887" t="s">
        <v>8329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tr">
        <f t="shared" si="145"/>
        <v>successful</v>
      </c>
      <c r="H1888" t="s">
        <v>8224</v>
      </c>
      <c r="I1888" t="s">
        <v>8246</v>
      </c>
      <c r="J1888">
        <v>1415832338</v>
      </c>
      <c r="K1888" s="13">
        <f t="shared" si="148"/>
        <v>41955.94835648148</v>
      </c>
      <c r="L1888" s="15">
        <v>1413236738</v>
      </c>
      <c r="M1888" s="13">
        <f t="shared" si="149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46"/>
        <v>102.08333333333333</v>
      </c>
      <c r="S1888" s="8">
        <f t="shared" si="147"/>
        <v>42.241379310344826</v>
      </c>
      <c r="T1888" t="s">
        <v>8325</v>
      </c>
      <c r="U1888" t="s">
        <v>8329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tr">
        <f t="shared" si="145"/>
        <v>successful</v>
      </c>
      <c r="H1889" t="s">
        <v>8227</v>
      </c>
      <c r="I1889" t="s">
        <v>8249</v>
      </c>
      <c r="J1889">
        <v>1449178200</v>
      </c>
      <c r="K1889" s="13">
        <f t="shared" si="148"/>
        <v>42341.895833333328</v>
      </c>
      <c r="L1889" s="15">
        <v>1447614732</v>
      </c>
      <c r="M1889" s="13">
        <f t="shared" si="149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46"/>
        <v>111.16666666666666</v>
      </c>
      <c r="S1889" s="8">
        <f t="shared" si="147"/>
        <v>416.875</v>
      </c>
      <c r="T1889" t="s">
        <v>8325</v>
      </c>
      <c r="U1889" t="s">
        <v>8329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tr">
        <f t="shared" si="145"/>
        <v>successful</v>
      </c>
      <c r="H1890" t="s">
        <v>8224</v>
      </c>
      <c r="I1890" t="s">
        <v>8246</v>
      </c>
      <c r="J1890">
        <v>1275368340</v>
      </c>
      <c r="K1890" s="13">
        <f t="shared" si="148"/>
        <v>40330.207638888889</v>
      </c>
      <c r="L1890" s="15">
        <v>1272692732</v>
      </c>
      <c r="M1890" s="13">
        <f t="shared" si="149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46"/>
        <v>166.08</v>
      </c>
      <c r="S1890" s="8">
        <f t="shared" si="147"/>
        <v>46.651685393258425</v>
      </c>
      <c r="T1890" t="s">
        <v>8325</v>
      </c>
      <c r="U1890" t="s">
        <v>8329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tr">
        <f t="shared" si="145"/>
        <v>successful</v>
      </c>
      <c r="H1891" t="s">
        <v>8224</v>
      </c>
      <c r="I1891" t="s">
        <v>8246</v>
      </c>
      <c r="J1891">
        <v>1363024946</v>
      </c>
      <c r="K1891" s="13">
        <f t="shared" si="148"/>
        <v>41344.751689814817</v>
      </c>
      <c r="L1891" s="15">
        <v>1359140546</v>
      </c>
      <c r="M1891" s="13">
        <f t="shared" si="149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46"/>
        <v>106.60000000000001</v>
      </c>
      <c r="S1891" s="8">
        <f t="shared" si="147"/>
        <v>48.454545454545453</v>
      </c>
      <c r="T1891" t="s">
        <v>8325</v>
      </c>
      <c r="U1891" t="s">
        <v>8329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tr">
        <f t="shared" si="145"/>
        <v>successful</v>
      </c>
      <c r="H1892" t="s">
        <v>8224</v>
      </c>
      <c r="I1892" t="s">
        <v>8246</v>
      </c>
      <c r="J1892">
        <v>1355597528</v>
      </c>
      <c r="K1892" s="13">
        <f t="shared" si="148"/>
        <v>41258.786203703705</v>
      </c>
      <c r="L1892" s="15">
        <v>1353005528</v>
      </c>
      <c r="M1892" s="13">
        <f t="shared" si="149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46"/>
        <v>144.58441666666667</v>
      </c>
      <c r="S1892" s="8">
        <f t="shared" si="147"/>
        <v>70.5289837398374</v>
      </c>
      <c r="T1892" t="s">
        <v>8325</v>
      </c>
      <c r="U1892" t="s">
        <v>8329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tr">
        <f t="shared" si="145"/>
        <v>successful</v>
      </c>
      <c r="H1893" t="s">
        <v>8224</v>
      </c>
      <c r="I1893" t="s">
        <v>8246</v>
      </c>
      <c r="J1893">
        <v>1279778400</v>
      </c>
      <c r="K1893" s="13">
        <f t="shared" si="148"/>
        <v>40381.25</v>
      </c>
      <c r="L1893" s="15">
        <v>1275851354</v>
      </c>
      <c r="M1893" s="13">
        <f t="shared" si="149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46"/>
        <v>105.55000000000001</v>
      </c>
      <c r="S1893" s="8">
        <f t="shared" si="147"/>
        <v>87.958333333333329</v>
      </c>
      <c r="T1893" t="s">
        <v>8325</v>
      </c>
      <c r="U1893" t="s">
        <v>8329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tr">
        <f t="shared" si="145"/>
        <v>successful</v>
      </c>
      <c r="H1894" t="s">
        <v>8224</v>
      </c>
      <c r="I1894" t="s">
        <v>8246</v>
      </c>
      <c r="J1894">
        <v>1307459881</v>
      </c>
      <c r="K1894" s="13">
        <f t="shared" si="148"/>
        <v>40701.637511574074</v>
      </c>
      <c r="L1894" s="15">
        <v>1304867881</v>
      </c>
      <c r="M1894" s="13">
        <f t="shared" si="149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46"/>
        <v>136.60000000000002</v>
      </c>
      <c r="S1894" s="8">
        <f t="shared" si="147"/>
        <v>26.26923076923077</v>
      </c>
      <c r="T1894" t="s">
        <v>8325</v>
      </c>
      <c r="U1894" t="s">
        <v>8329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tr">
        <f t="shared" si="145"/>
        <v>successful</v>
      </c>
      <c r="H1895" t="s">
        <v>8224</v>
      </c>
      <c r="I1895" t="s">
        <v>8246</v>
      </c>
      <c r="J1895">
        <v>1302926340</v>
      </c>
      <c r="K1895" s="13">
        <f t="shared" si="148"/>
        <v>40649.165972222225</v>
      </c>
      <c r="L1895" s="15">
        <v>1301524585</v>
      </c>
      <c r="M1895" s="13">
        <f t="shared" si="149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46"/>
        <v>104</v>
      </c>
      <c r="S1895" s="8">
        <f t="shared" si="147"/>
        <v>57.777777777777779</v>
      </c>
      <c r="T1895" t="s">
        <v>8325</v>
      </c>
      <c r="U1895" t="s">
        <v>8329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tr">
        <f t="shared" si="145"/>
        <v>successful</v>
      </c>
      <c r="H1896" t="s">
        <v>8224</v>
      </c>
      <c r="I1896" t="s">
        <v>8246</v>
      </c>
      <c r="J1896">
        <v>1329082983</v>
      </c>
      <c r="K1896" s="13">
        <f t="shared" si="148"/>
        <v>40951.904895833337</v>
      </c>
      <c r="L1896" s="15">
        <v>1326404583</v>
      </c>
      <c r="M1896" s="13">
        <f t="shared" si="149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46"/>
        <v>114.5</v>
      </c>
      <c r="S1896" s="8">
        <f t="shared" si="147"/>
        <v>57.25</v>
      </c>
      <c r="T1896" t="s">
        <v>8325</v>
      </c>
      <c r="U1896" t="s">
        <v>8329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tr">
        <f t="shared" si="145"/>
        <v>successful</v>
      </c>
      <c r="H1897" t="s">
        <v>8224</v>
      </c>
      <c r="I1897" t="s">
        <v>8246</v>
      </c>
      <c r="J1897">
        <v>1445363722</v>
      </c>
      <c r="K1897" s="13">
        <f t="shared" si="148"/>
        <v>42297.746782407412</v>
      </c>
      <c r="L1897" s="15">
        <v>1442771722</v>
      </c>
      <c r="M1897" s="13">
        <f t="shared" si="149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46"/>
        <v>101.71957671957672</v>
      </c>
      <c r="S1897" s="8">
        <f t="shared" si="147"/>
        <v>196.34042553191489</v>
      </c>
      <c r="T1897" t="s">
        <v>8325</v>
      </c>
      <c r="U1897" t="s">
        <v>8329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tr">
        <f t="shared" si="145"/>
        <v>successful</v>
      </c>
      <c r="H1898" t="s">
        <v>8224</v>
      </c>
      <c r="I1898" t="s">
        <v>8246</v>
      </c>
      <c r="J1898">
        <v>1334250165</v>
      </c>
      <c r="K1898" s="13">
        <f t="shared" si="148"/>
        <v>41011.710243055553</v>
      </c>
      <c r="L1898" s="15">
        <v>1331658165</v>
      </c>
      <c r="M1898" s="13">
        <f t="shared" si="149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46"/>
        <v>123.94678492239468</v>
      </c>
      <c r="S1898" s="8">
        <f t="shared" si="147"/>
        <v>43</v>
      </c>
      <c r="T1898" t="s">
        <v>8325</v>
      </c>
      <c r="U1898" t="s">
        <v>8329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tr">
        <f t="shared" si="145"/>
        <v>successful</v>
      </c>
      <c r="H1899" t="s">
        <v>8224</v>
      </c>
      <c r="I1899" t="s">
        <v>8246</v>
      </c>
      <c r="J1899">
        <v>1393966800</v>
      </c>
      <c r="K1899" s="13">
        <f t="shared" si="148"/>
        <v>41702.875</v>
      </c>
      <c r="L1899" s="15">
        <v>1392040806</v>
      </c>
      <c r="M1899" s="13">
        <f t="shared" si="149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46"/>
        <v>102.45669291338582</v>
      </c>
      <c r="S1899" s="8">
        <f t="shared" si="147"/>
        <v>35.551912568306008</v>
      </c>
      <c r="T1899" t="s">
        <v>8325</v>
      </c>
      <c r="U1899" t="s">
        <v>8329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tr">
        <f t="shared" si="145"/>
        <v>successful</v>
      </c>
      <c r="H1900" t="s">
        <v>8224</v>
      </c>
      <c r="I1900" t="s">
        <v>8246</v>
      </c>
      <c r="J1900">
        <v>1454349600</v>
      </c>
      <c r="K1900" s="13">
        <f t="shared" si="148"/>
        <v>42401.75</v>
      </c>
      <c r="L1900" s="15">
        <v>1451277473</v>
      </c>
      <c r="M1900" s="13">
        <f t="shared" si="149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46"/>
        <v>144.5</v>
      </c>
      <c r="S1900" s="8">
        <f t="shared" si="147"/>
        <v>68.80952380952381</v>
      </c>
      <c r="T1900" t="s">
        <v>8325</v>
      </c>
      <c r="U1900" t="s">
        <v>8329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tr">
        <f t="shared" si="145"/>
        <v>successful</v>
      </c>
      <c r="H1901" t="s">
        <v>8224</v>
      </c>
      <c r="I1901" t="s">
        <v>8246</v>
      </c>
      <c r="J1901">
        <v>1427319366</v>
      </c>
      <c r="K1901" s="13">
        <f t="shared" si="148"/>
        <v>42088.90006944444</v>
      </c>
      <c r="L1901" s="15">
        <v>1424730966</v>
      </c>
      <c r="M1901" s="13">
        <f t="shared" si="149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46"/>
        <v>133.33333333333331</v>
      </c>
      <c r="S1901" s="8">
        <f t="shared" si="147"/>
        <v>28.571428571428573</v>
      </c>
      <c r="T1901" t="s">
        <v>8325</v>
      </c>
      <c r="U1901" t="s">
        <v>8329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tr">
        <f t="shared" si="145"/>
        <v>successful</v>
      </c>
      <c r="H1902" t="s">
        <v>8224</v>
      </c>
      <c r="I1902" t="s">
        <v>8246</v>
      </c>
      <c r="J1902">
        <v>1349517540</v>
      </c>
      <c r="K1902" s="13">
        <f t="shared" si="148"/>
        <v>41188.415972222225</v>
      </c>
      <c r="L1902" s="15">
        <v>1347137731</v>
      </c>
      <c r="M1902" s="13">
        <f t="shared" si="149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46"/>
        <v>109.3644</v>
      </c>
      <c r="S1902" s="8">
        <f t="shared" si="147"/>
        <v>50.631666666666668</v>
      </c>
      <c r="T1902" t="s">
        <v>8325</v>
      </c>
      <c r="U1902" t="s">
        <v>8329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tr">
        <f t="shared" si="145"/>
        <v>failed</v>
      </c>
      <c r="H1903" t="s">
        <v>8225</v>
      </c>
      <c r="I1903" t="s">
        <v>8247</v>
      </c>
      <c r="J1903">
        <v>1432299600</v>
      </c>
      <c r="K1903" s="13">
        <f t="shared" si="148"/>
        <v>42146.541666666672</v>
      </c>
      <c r="L1903" s="15">
        <v>1429707729</v>
      </c>
      <c r="M1903" s="13">
        <f t="shared" si="149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46"/>
        <v>2.6969696969696968</v>
      </c>
      <c r="S1903" s="8">
        <f t="shared" si="147"/>
        <v>106.8</v>
      </c>
      <c r="T1903" t="s">
        <v>8319</v>
      </c>
      <c r="U1903" t="s">
        <v>8348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tr">
        <f t="shared" si="145"/>
        <v>failed</v>
      </c>
      <c r="H1904" t="s">
        <v>8233</v>
      </c>
      <c r="I1904" t="s">
        <v>8249</v>
      </c>
      <c r="J1904">
        <v>1425495447</v>
      </c>
      <c r="K1904" s="13">
        <f t="shared" si="148"/>
        <v>42067.789895833332</v>
      </c>
      <c r="L1904" s="15">
        <v>1422903447</v>
      </c>
      <c r="M1904" s="13">
        <f t="shared" si="149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46"/>
        <v>1.2</v>
      </c>
      <c r="S1904" s="8">
        <f t="shared" si="147"/>
        <v>4</v>
      </c>
      <c r="T1904" t="s">
        <v>8319</v>
      </c>
      <c r="U1904" t="s">
        <v>8348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tr">
        <f t="shared" si="145"/>
        <v>failed</v>
      </c>
      <c r="H1905" t="s">
        <v>8224</v>
      </c>
      <c r="I1905" t="s">
        <v>8246</v>
      </c>
      <c r="J1905">
        <v>1485541791</v>
      </c>
      <c r="K1905" s="13">
        <f t="shared" si="148"/>
        <v>42762.770729166667</v>
      </c>
      <c r="L1905" s="15">
        <v>1480357791</v>
      </c>
      <c r="M1905" s="13">
        <f t="shared" si="149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46"/>
        <v>46.6</v>
      </c>
      <c r="S1905" s="8">
        <f t="shared" si="147"/>
        <v>34.097560975609753</v>
      </c>
      <c r="T1905" t="s">
        <v>8319</v>
      </c>
      <c r="U1905" t="s">
        <v>8348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tr">
        <f t="shared" si="145"/>
        <v>failed</v>
      </c>
      <c r="H1906" t="s">
        <v>8224</v>
      </c>
      <c r="I1906" t="s">
        <v>8246</v>
      </c>
      <c r="J1906">
        <v>1451752021</v>
      </c>
      <c r="K1906" s="13">
        <f t="shared" si="148"/>
        <v>42371.685428240744</v>
      </c>
      <c r="L1906" s="15">
        <v>1447864021</v>
      </c>
      <c r="M1906" s="13">
        <f t="shared" si="149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46"/>
        <v>0.1</v>
      </c>
      <c r="S1906" s="8">
        <f t="shared" si="147"/>
        <v>25</v>
      </c>
      <c r="T1906" t="s">
        <v>8319</v>
      </c>
      <c r="U1906" t="s">
        <v>8348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tr">
        <f t="shared" si="145"/>
        <v>failed</v>
      </c>
      <c r="H1907" t="s">
        <v>8224</v>
      </c>
      <c r="I1907" t="s">
        <v>8246</v>
      </c>
      <c r="J1907">
        <v>1410127994</v>
      </c>
      <c r="K1907" s="13">
        <f t="shared" si="148"/>
        <v>41889.925856481481</v>
      </c>
      <c r="L1907" s="15">
        <v>1407535994</v>
      </c>
      <c r="M1907" s="13">
        <f t="shared" si="149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46"/>
        <v>0.16800000000000001</v>
      </c>
      <c r="S1907" s="8">
        <f t="shared" si="147"/>
        <v>10.5</v>
      </c>
      <c r="T1907" t="s">
        <v>8319</v>
      </c>
      <c r="U1907" t="s">
        <v>8348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tr">
        <f t="shared" si="145"/>
        <v>failed</v>
      </c>
      <c r="H1908" t="s">
        <v>8224</v>
      </c>
      <c r="I1908" t="s">
        <v>8246</v>
      </c>
      <c r="J1908">
        <v>1466697983</v>
      </c>
      <c r="K1908" s="13">
        <f t="shared" si="148"/>
        <v>42544.671099537038</v>
      </c>
      <c r="L1908" s="15">
        <v>1464105983</v>
      </c>
      <c r="M1908" s="13">
        <f t="shared" si="149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46"/>
        <v>42.76</v>
      </c>
      <c r="S1908" s="8">
        <f t="shared" si="147"/>
        <v>215.95959595959596</v>
      </c>
      <c r="T1908" t="s">
        <v>8319</v>
      </c>
      <c r="U1908" t="s">
        <v>8348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tr">
        <f t="shared" si="145"/>
        <v>failed</v>
      </c>
      <c r="H1909" t="s">
        <v>8224</v>
      </c>
      <c r="I1909" t="s">
        <v>8246</v>
      </c>
      <c r="J1909">
        <v>1400853925</v>
      </c>
      <c r="K1909" s="13">
        <f t="shared" si="148"/>
        <v>41782.587094907409</v>
      </c>
      <c r="L1909" s="15">
        <v>1399557925</v>
      </c>
      <c r="M1909" s="13">
        <f t="shared" si="149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46"/>
        <v>0.28333333333333333</v>
      </c>
      <c r="S1909" s="8">
        <f t="shared" si="147"/>
        <v>21.25</v>
      </c>
      <c r="T1909" t="s">
        <v>8319</v>
      </c>
      <c r="U1909" t="s">
        <v>8348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tr">
        <f t="shared" si="145"/>
        <v>failed</v>
      </c>
      <c r="H1910" t="s">
        <v>8224</v>
      </c>
      <c r="I1910" t="s">
        <v>8246</v>
      </c>
      <c r="J1910">
        <v>1483048900</v>
      </c>
      <c r="K1910" s="13">
        <f t="shared" si="148"/>
        <v>42733.917824074073</v>
      </c>
      <c r="L1910" s="15">
        <v>1480456900</v>
      </c>
      <c r="M1910" s="13">
        <f t="shared" si="149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46"/>
        <v>1.7319999999999998</v>
      </c>
      <c r="S1910" s="8">
        <f t="shared" si="147"/>
        <v>108.25</v>
      </c>
      <c r="T1910" t="s">
        <v>8319</v>
      </c>
      <c r="U1910" t="s">
        <v>8348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tr">
        <f t="shared" si="145"/>
        <v>failed</v>
      </c>
      <c r="H1911" t="s">
        <v>8224</v>
      </c>
      <c r="I1911" t="s">
        <v>8246</v>
      </c>
      <c r="J1911">
        <v>1414059479</v>
      </c>
      <c r="K1911" s="13">
        <f t="shared" si="148"/>
        <v>41935.429155092592</v>
      </c>
      <c r="L1911" s="15">
        <v>1411467479</v>
      </c>
      <c r="M1911" s="13">
        <f t="shared" si="149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46"/>
        <v>14.111428571428572</v>
      </c>
      <c r="S1911" s="8">
        <f t="shared" si="147"/>
        <v>129.97368421052633</v>
      </c>
      <c r="T1911" t="s">
        <v>8319</v>
      </c>
      <c r="U1911" t="s">
        <v>8348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tr">
        <f t="shared" si="145"/>
        <v>failed</v>
      </c>
      <c r="H1912" t="s">
        <v>8233</v>
      </c>
      <c r="I1912" t="s">
        <v>8249</v>
      </c>
      <c r="J1912">
        <v>1446331500</v>
      </c>
      <c r="K1912" s="13">
        <f t="shared" si="148"/>
        <v>42308.947916666672</v>
      </c>
      <c r="L1912" s="15">
        <v>1442531217</v>
      </c>
      <c r="M1912" s="13">
        <f t="shared" si="149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46"/>
        <v>39.395294117647055</v>
      </c>
      <c r="S1912" s="8">
        <f t="shared" si="147"/>
        <v>117.49473684210527</v>
      </c>
      <c r="T1912" t="s">
        <v>8319</v>
      </c>
      <c r="U1912" t="s">
        <v>8348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tr">
        <f t="shared" si="145"/>
        <v>failed</v>
      </c>
      <c r="H1913" t="s">
        <v>8228</v>
      </c>
      <c r="I1913" t="s">
        <v>8250</v>
      </c>
      <c r="J1913">
        <v>1407545334</v>
      </c>
      <c r="K1913" s="13">
        <f t="shared" si="148"/>
        <v>41860.033958333333</v>
      </c>
      <c r="L1913" s="15">
        <v>1404953334</v>
      </c>
      <c r="M1913" s="13">
        <f t="shared" si="149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46"/>
        <v>2.3529411764705882E-2</v>
      </c>
      <c r="S1913" s="8">
        <f t="shared" si="147"/>
        <v>10</v>
      </c>
      <c r="T1913" t="s">
        <v>8319</v>
      </c>
      <c r="U1913" t="s">
        <v>8348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tr">
        <f t="shared" si="145"/>
        <v>failed</v>
      </c>
      <c r="H1914" t="s">
        <v>8224</v>
      </c>
      <c r="I1914" t="s">
        <v>8246</v>
      </c>
      <c r="J1914">
        <v>1433395560</v>
      </c>
      <c r="K1914" s="13">
        <f t="shared" si="148"/>
        <v>42159.226388888885</v>
      </c>
      <c r="L1914" s="15">
        <v>1430803560</v>
      </c>
      <c r="M1914" s="13">
        <f t="shared" si="149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46"/>
        <v>59.3</v>
      </c>
      <c r="S1914" s="8">
        <f t="shared" si="147"/>
        <v>70.595238095238102</v>
      </c>
      <c r="T1914" t="s">
        <v>8319</v>
      </c>
      <c r="U1914" t="s">
        <v>8348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tr">
        <f t="shared" si="145"/>
        <v>failed</v>
      </c>
      <c r="H1915" t="s">
        <v>8225</v>
      </c>
      <c r="I1915" t="s">
        <v>8247</v>
      </c>
      <c r="J1915">
        <v>1412770578</v>
      </c>
      <c r="K1915" s="13">
        <f t="shared" si="148"/>
        <v>41920.511319444442</v>
      </c>
      <c r="L1915" s="15">
        <v>1410178578</v>
      </c>
      <c r="M1915" s="13">
        <f t="shared" si="149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46"/>
        <v>1.3270833333333334</v>
      </c>
      <c r="S1915" s="8">
        <f t="shared" si="147"/>
        <v>24.5</v>
      </c>
      <c r="T1915" t="s">
        <v>8319</v>
      </c>
      <c r="U1915" t="s">
        <v>8348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tr">
        <f t="shared" si="145"/>
        <v>failed</v>
      </c>
      <c r="H1916" t="s">
        <v>8224</v>
      </c>
      <c r="I1916" t="s">
        <v>8246</v>
      </c>
      <c r="J1916">
        <v>1414814340</v>
      </c>
      <c r="K1916" s="13">
        <f t="shared" si="148"/>
        <v>41944.165972222225</v>
      </c>
      <c r="L1916" s="15">
        <v>1413519073</v>
      </c>
      <c r="M1916" s="13">
        <f t="shared" si="149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46"/>
        <v>9.0090090090090094</v>
      </c>
      <c r="S1916" s="8">
        <f t="shared" si="147"/>
        <v>30</v>
      </c>
      <c r="T1916" t="s">
        <v>8319</v>
      </c>
      <c r="U1916" t="s">
        <v>8348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tr">
        <f t="shared" si="145"/>
        <v>failed</v>
      </c>
      <c r="H1917" t="s">
        <v>8224</v>
      </c>
      <c r="I1917" t="s">
        <v>8246</v>
      </c>
      <c r="J1917">
        <v>1409620222</v>
      </c>
      <c r="K1917" s="13">
        <f t="shared" si="148"/>
        <v>41884.04886574074</v>
      </c>
      <c r="L1917" s="15">
        <v>1407892222</v>
      </c>
      <c r="M1917" s="13">
        <f t="shared" si="149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46"/>
        <v>1.6</v>
      </c>
      <c r="S1917" s="8">
        <f t="shared" si="147"/>
        <v>2</v>
      </c>
      <c r="T1917" t="s">
        <v>8319</v>
      </c>
      <c r="U1917" t="s">
        <v>8348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tr">
        <f t="shared" si="145"/>
        <v>failed</v>
      </c>
      <c r="H1918" t="s">
        <v>8224</v>
      </c>
      <c r="I1918" t="s">
        <v>8246</v>
      </c>
      <c r="J1918">
        <v>1478542375</v>
      </c>
      <c r="K1918" s="13">
        <f t="shared" si="148"/>
        <v>42681.758969907409</v>
      </c>
      <c r="L1918" s="15">
        <v>1476378775</v>
      </c>
      <c r="M1918" s="13">
        <f t="shared" si="149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46"/>
        <v>0.51</v>
      </c>
      <c r="S1918" s="8">
        <f t="shared" si="147"/>
        <v>17</v>
      </c>
      <c r="T1918" t="s">
        <v>8319</v>
      </c>
      <c r="U1918" t="s">
        <v>8348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tr">
        <f t="shared" si="145"/>
        <v>failed</v>
      </c>
      <c r="H1919" t="s">
        <v>8231</v>
      </c>
      <c r="I1919" t="s">
        <v>8252</v>
      </c>
      <c r="J1919">
        <v>1486708133</v>
      </c>
      <c r="K1919" s="13">
        <f t="shared" si="148"/>
        <v>42776.270057870366</v>
      </c>
      <c r="L1919" s="15">
        <v>1484116133</v>
      </c>
      <c r="M1919" s="13">
        <f t="shared" si="149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46"/>
        <v>52.570512820512818</v>
      </c>
      <c r="S1919" s="8">
        <f t="shared" si="147"/>
        <v>2928.9285714285716</v>
      </c>
      <c r="T1919" t="s">
        <v>8319</v>
      </c>
      <c r="U1919" t="s">
        <v>8348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tr">
        <f t="shared" si="145"/>
        <v>failed</v>
      </c>
      <c r="H1920" t="s">
        <v>8224</v>
      </c>
      <c r="I1920" t="s">
        <v>8246</v>
      </c>
      <c r="J1920">
        <v>1407869851</v>
      </c>
      <c r="K1920" s="13">
        <f t="shared" si="148"/>
        <v>41863.789942129632</v>
      </c>
      <c r="L1920" s="15">
        <v>1404845851</v>
      </c>
      <c r="M1920" s="13">
        <f t="shared" si="149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46"/>
        <v>1.04</v>
      </c>
      <c r="S1920" s="8">
        <f t="shared" si="147"/>
        <v>28.888888888888889</v>
      </c>
      <c r="T1920" t="s">
        <v>8319</v>
      </c>
      <c r="U1920" t="s">
        <v>8348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tr">
        <f t="shared" si="145"/>
        <v>failed</v>
      </c>
      <c r="H1921" t="s">
        <v>8224</v>
      </c>
      <c r="I1921" t="s">
        <v>8246</v>
      </c>
      <c r="J1921">
        <v>1432069249</v>
      </c>
      <c r="K1921" s="13">
        <f t="shared" si="148"/>
        <v>42143.875567129624</v>
      </c>
      <c r="L1921" s="15">
        <v>1429477249</v>
      </c>
      <c r="M1921" s="13">
        <f t="shared" si="149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46"/>
        <v>47.4</v>
      </c>
      <c r="S1921" s="8">
        <f t="shared" si="147"/>
        <v>29.625</v>
      </c>
      <c r="T1921" t="s">
        <v>8319</v>
      </c>
      <c r="U1921" t="s">
        <v>8348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tr">
        <f t="shared" ref="G1922:G1985" si="150">F1922</f>
        <v>failed</v>
      </c>
      <c r="H1922" t="s">
        <v>8225</v>
      </c>
      <c r="I1922" t="s">
        <v>8247</v>
      </c>
      <c r="J1922">
        <v>1445468400</v>
      </c>
      <c r="K1922" s="13">
        <f t="shared" si="148"/>
        <v>42298.958333333328</v>
      </c>
      <c r="L1922" s="15">
        <v>1443042061</v>
      </c>
      <c r="M1922" s="13">
        <f t="shared" si="149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51">(E1922/D1922)*100</f>
        <v>43.03</v>
      </c>
      <c r="S1922" s="8">
        <f t="shared" ref="S1922:S1985" si="152">E1922/O1922</f>
        <v>40.980952380952381</v>
      </c>
      <c r="T1922" t="s">
        <v>8319</v>
      </c>
      <c r="U1922" t="s">
        <v>8348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tr">
        <f t="shared" si="150"/>
        <v>successful</v>
      </c>
      <c r="H1923" t="s">
        <v>8224</v>
      </c>
      <c r="I1923" t="s">
        <v>8246</v>
      </c>
      <c r="J1923">
        <v>1342243143</v>
      </c>
      <c r="K1923" s="13">
        <f t="shared" ref="K1923:K1986" si="153">(((J1923/60)/60)/24)+DATE(1970,1,1)</f>
        <v>41104.221562500003</v>
      </c>
      <c r="L1923" s="15">
        <v>1339651143</v>
      </c>
      <c r="M1923" s="13">
        <f t="shared" ref="M1923:M1986" si="154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51"/>
        <v>136.80000000000001</v>
      </c>
      <c r="S1923" s="8">
        <f t="shared" si="152"/>
        <v>54</v>
      </c>
      <c r="T1923" t="s">
        <v>8325</v>
      </c>
      <c r="U1923" t="s">
        <v>8329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tr">
        <f t="shared" si="150"/>
        <v>successful</v>
      </c>
      <c r="H1924" t="s">
        <v>8224</v>
      </c>
      <c r="I1924" t="s">
        <v>8246</v>
      </c>
      <c r="J1924">
        <v>1386828507</v>
      </c>
      <c r="K1924" s="13">
        <f t="shared" si="153"/>
        <v>41620.255868055552</v>
      </c>
      <c r="L1924" s="15">
        <v>1384236507</v>
      </c>
      <c r="M1924" s="13">
        <f t="shared" si="154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51"/>
        <v>115.55</v>
      </c>
      <c r="S1924" s="8">
        <f t="shared" si="152"/>
        <v>36.109375</v>
      </c>
      <c r="T1924" t="s">
        <v>8325</v>
      </c>
      <c r="U1924" t="s">
        <v>8329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tr">
        <f t="shared" si="150"/>
        <v>successful</v>
      </c>
      <c r="H1925" t="s">
        <v>8224</v>
      </c>
      <c r="I1925" t="s">
        <v>8246</v>
      </c>
      <c r="J1925">
        <v>1317099540</v>
      </c>
      <c r="K1925" s="13">
        <f t="shared" si="153"/>
        <v>40813.207638888889</v>
      </c>
      <c r="L1925" s="15">
        <v>1313612532</v>
      </c>
      <c r="M1925" s="13">
        <f t="shared" si="154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51"/>
        <v>240.79999999999998</v>
      </c>
      <c r="S1925" s="8">
        <f t="shared" si="152"/>
        <v>23.153846153846153</v>
      </c>
      <c r="T1925" t="s">
        <v>8325</v>
      </c>
      <c r="U1925" t="s">
        <v>8329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tr">
        <f t="shared" si="150"/>
        <v>successful</v>
      </c>
      <c r="H1926" t="s">
        <v>8224</v>
      </c>
      <c r="I1926" t="s">
        <v>8246</v>
      </c>
      <c r="J1926">
        <v>1389814380</v>
      </c>
      <c r="K1926" s="13">
        <f t="shared" si="153"/>
        <v>41654.814583333333</v>
      </c>
      <c r="L1926" s="15">
        <v>1387390555</v>
      </c>
      <c r="M1926" s="13">
        <f t="shared" si="154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51"/>
        <v>114.39999999999999</v>
      </c>
      <c r="S1926" s="8">
        <f t="shared" si="152"/>
        <v>104</v>
      </c>
      <c r="T1926" t="s">
        <v>8325</v>
      </c>
      <c r="U1926" t="s">
        <v>8329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tr">
        <f t="shared" si="150"/>
        <v>successful</v>
      </c>
      <c r="H1927" t="s">
        <v>8224</v>
      </c>
      <c r="I1927" t="s">
        <v>8246</v>
      </c>
      <c r="J1927">
        <v>1381449600</v>
      </c>
      <c r="K1927" s="13">
        <f t="shared" si="153"/>
        <v>41558</v>
      </c>
      <c r="L1927" s="15">
        <v>1379540288</v>
      </c>
      <c r="M1927" s="13">
        <f t="shared" si="154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51"/>
        <v>110.33333333333333</v>
      </c>
      <c r="S1927" s="8">
        <f t="shared" si="152"/>
        <v>31.826923076923077</v>
      </c>
      <c r="T1927" t="s">
        <v>8325</v>
      </c>
      <c r="U1927" t="s">
        <v>8329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tr">
        <f t="shared" si="150"/>
        <v>successful</v>
      </c>
      <c r="H1928" t="s">
        <v>8224</v>
      </c>
      <c r="I1928" t="s">
        <v>8246</v>
      </c>
      <c r="J1928">
        <v>1288657560</v>
      </c>
      <c r="K1928" s="13">
        <f t="shared" si="153"/>
        <v>40484.018055555556</v>
      </c>
      <c r="L1928" s="15">
        <v>1286319256</v>
      </c>
      <c r="M1928" s="13">
        <f t="shared" si="154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51"/>
        <v>195.37933333333334</v>
      </c>
      <c r="S1928" s="8">
        <f t="shared" si="152"/>
        <v>27.3896261682243</v>
      </c>
      <c r="T1928" t="s">
        <v>8325</v>
      </c>
      <c r="U1928" t="s">
        <v>8329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tr">
        <f t="shared" si="150"/>
        <v>successful</v>
      </c>
      <c r="H1929" t="s">
        <v>8224</v>
      </c>
      <c r="I1929" t="s">
        <v>8246</v>
      </c>
      <c r="J1929">
        <v>1331182740</v>
      </c>
      <c r="K1929" s="13">
        <f t="shared" si="153"/>
        <v>40976.207638888889</v>
      </c>
      <c r="L1929" s="15">
        <v>1329856839</v>
      </c>
      <c r="M1929" s="13">
        <f t="shared" si="154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51"/>
        <v>103.33333333333334</v>
      </c>
      <c r="S1929" s="8">
        <f t="shared" si="152"/>
        <v>56.363636363636367</v>
      </c>
      <c r="T1929" t="s">
        <v>8325</v>
      </c>
      <c r="U1929" t="s">
        <v>8329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tr">
        <f t="shared" si="150"/>
        <v>successful</v>
      </c>
      <c r="H1930" t="s">
        <v>8224</v>
      </c>
      <c r="I1930" t="s">
        <v>8246</v>
      </c>
      <c r="J1930">
        <v>1367940794</v>
      </c>
      <c r="K1930" s="13">
        <f t="shared" si="153"/>
        <v>41401.648078703707</v>
      </c>
      <c r="L1930" s="15">
        <v>1365348794</v>
      </c>
      <c r="M1930" s="13">
        <f t="shared" si="154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51"/>
        <v>103.1372549019608</v>
      </c>
      <c r="S1930" s="8">
        <f t="shared" si="152"/>
        <v>77.352941176470594</v>
      </c>
      <c r="T1930" t="s">
        <v>8325</v>
      </c>
      <c r="U1930" t="s">
        <v>8329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tr">
        <f t="shared" si="150"/>
        <v>successful</v>
      </c>
      <c r="H1931" t="s">
        <v>8224</v>
      </c>
      <c r="I1931" t="s">
        <v>8246</v>
      </c>
      <c r="J1931">
        <v>1309825866</v>
      </c>
      <c r="K1931" s="13">
        <f t="shared" si="153"/>
        <v>40729.021597222221</v>
      </c>
      <c r="L1931" s="15">
        <v>1306197066</v>
      </c>
      <c r="M1931" s="13">
        <f t="shared" si="154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51"/>
        <v>100.3125</v>
      </c>
      <c r="S1931" s="8">
        <f t="shared" si="152"/>
        <v>42.8</v>
      </c>
      <c r="T1931" t="s">
        <v>8325</v>
      </c>
      <c r="U1931" t="s">
        <v>8329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tr">
        <f t="shared" si="150"/>
        <v>successful</v>
      </c>
      <c r="H1932" t="s">
        <v>8224</v>
      </c>
      <c r="I1932" t="s">
        <v>8246</v>
      </c>
      <c r="J1932">
        <v>1373203482</v>
      </c>
      <c r="K1932" s="13">
        <f t="shared" si="153"/>
        <v>41462.558819444443</v>
      </c>
      <c r="L1932" s="15">
        <v>1368019482</v>
      </c>
      <c r="M1932" s="13">
        <f t="shared" si="154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51"/>
        <v>127</v>
      </c>
      <c r="S1932" s="8">
        <f t="shared" si="152"/>
        <v>48.846153846153847</v>
      </c>
      <c r="T1932" t="s">
        <v>8325</v>
      </c>
      <c r="U1932" t="s">
        <v>8329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tr">
        <f t="shared" si="150"/>
        <v>successful</v>
      </c>
      <c r="H1933" t="s">
        <v>8224</v>
      </c>
      <c r="I1933" t="s">
        <v>8246</v>
      </c>
      <c r="J1933">
        <v>1337657400</v>
      </c>
      <c r="K1933" s="13">
        <f t="shared" si="153"/>
        <v>41051.145833333336</v>
      </c>
      <c r="L1933" s="15">
        <v>1336512309</v>
      </c>
      <c r="M1933" s="13">
        <f t="shared" si="154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51"/>
        <v>120.601</v>
      </c>
      <c r="S1933" s="8">
        <f t="shared" si="152"/>
        <v>48.240400000000001</v>
      </c>
      <c r="T1933" t="s">
        <v>8325</v>
      </c>
      <c r="U1933" t="s">
        <v>8329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tr">
        <f t="shared" si="150"/>
        <v>successful</v>
      </c>
      <c r="H1934" t="s">
        <v>8224</v>
      </c>
      <c r="I1934" t="s">
        <v>8246</v>
      </c>
      <c r="J1934">
        <v>1327433173</v>
      </c>
      <c r="K1934" s="13">
        <f t="shared" si="153"/>
        <v>40932.809872685182</v>
      </c>
      <c r="L1934" s="15">
        <v>1325618773</v>
      </c>
      <c r="M1934" s="13">
        <f t="shared" si="154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51"/>
        <v>106.99047619047619</v>
      </c>
      <c r="S1934" s="8">
        <f t="shared" si="152"/>
        <v>70.212500000000006</v>
      </c>
      <c r="T1934" t="s">
        <v>8325</v>
      </c>
      <c r="U1934" t="s">
        <v>8329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tr">
        <f t="shared" si="150"/>
        <v>successful</v>
      </c>
      <c r="H1935" t="s">
        <v>8224</v>
      </c>
      <c r="I1935" t="s">
        <v>8246</v>
      </c>
      <c r="J1935">
        <v>1411787307</v>
      </c>
      <c r="K1935" s="13">
        <f t="shared" si="153"/>
        <v>41909.130868055552</v>
      </c>
      <c r="L1935" s="15">
        <v>1409195307</v>
      </c>
      <c r="M1935" s="13">
        <f t="shared" si="154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51"/>
        <v>172.43333333333334</v>
      </c>
      <c r="S1935" s="8">
        <f t="shared" si="152"/>
        <v>94.054545454545448</v>
      </c>
      <c r="T1935" t="s">
        <v>8325</v>
      </c>
      <c r="U1935" t="s">
        <v>8329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tr">
        <f t="shared" si="150"/>
        <v>successful</v>
      </c>
      <c r="H1936" t="s">
        <v>8224</v>
      </c>
      <c r="I1936" t="s">
        <v>8246</v>
      </c>
      <c r="J1936">
        <v>1324789200</v>
      </c>
      <c r="K1936" s="13">
        <f t="shared" si="153"/>
        <v>40902.208333333336</v>
      </c>
      <c r="L1936" s="15">
        <v>1321649321</v>
      </c>
      <c r="M1936" s="13">
        <f t="shared" si="154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51"/>
        <v>123.61999999999999</v>
      </c>
      <c r="S1936" s="8">
        <f t="shared" si="152"/>
        <v>80.272727272727266</v>
      </c>
      <c r="T1936" t="s">
        <v>8325</v>
      </c>
      <c r="U1936" t="s">
        <v>8329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tr">
        <f t="shared" si="150"/>
        <v>successful</v>
      </c>
      <c r="H1937" t="s">
        <v>8224</v>
      </c>
      <c r="I1937" t="s">
        <v>8246</v>
      </c>
      <c r="J1937">
        <v>1403326740</v>
      </c>
      <c r="K1937" s="13">
        <f t="shared" si="153"/>
        <v>41811.207638888889</v>
      </c>
      <c r="L1937" s="15">
        <v>1400106171</v>
      </c>
      <c r="M1937" s="13">
        <f t="shared" si="154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51"/>
        <v>108.4</v>
      </c>
      <c r="S1937" s="8">
        <f t="shared" si="152"/>
        <v>54.2</v>
      </c>
      <c r="T1937" t="s">
        <v>8325</v>
      </c>
      <c r="U1937" t="s">
        <v>8329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tr">
        <f t="shared" si="150"/>
        <v>successful</v>
      </c>
      <c r="H1938" t="s">
        <v>8224</v>
      </c>
      <c r="I1938" t="s">
        <v>8246</v>
      </c>
      <c r="J1938">
        <v>1323151140</v>
      </c>
      <c r="K1938" s="13">
        <f t="shared" si="153"/>
        <v>40883.249305555553</v>
      </c>
      <c r="L1938" s="15">
        <v>1320528070</v>
      </c>
      <c r="M1938" s="13">
        <f t="shared" si="154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51"/>
        <v>116.52013333333333</v>
      </c>
      <c r="S1938" s="8">
        <f t="shared" si="152"/>
        <v>60.26903448275862</v>
      </c>
      <c r="T1938" t="s">
        <v>8325</v>
      </c>
      <c r="U1938" t="s">
        <v>8329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tr">
        <f t="shared" si="150"/>
        <v>successful</v>
      </c>
      <c r="H1939" t="s">
        <v>8224</v>
      </c>
      <c r="I1939" t="s">
        <v>8246</v>
      </c>
      <c r="J1939">
        <v>1339732740</v>
      </c>
      <c r="K1939" s="13">
        <f t="shared" si="153"/>
        <v>41075.165972222225</v>
      </c>
      <c r="L1939" s="15">
        <v>1338346281</v>
      </c>
      <c r="M1939" s="13">
        <f t="shared" si="154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51"/>
        <v>187.245</v>
      </c>
      <c r="S1939" s="8">
        <f t="shared" si="152"/>
        <v>38.740344827586206</v>
      </c>
      <c r="T1939" t="s">
        <v>8325</v>
      </c>
      <c r="U1939" t="s">
        <v>8329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tr">
        <f t="shared" si="150"/>
        <v>successful</v>
      </c>
      <c r="H1940" t="s">
        <v>8224</v>
      </c>
      <c r="I1940" t="s">
        <v>8246</v>
      </c>
      <c r="J1940">
        <v>1372741200</v>
      </c>
      <c r="K1940" s="13">
        <f t="shared" si="153"/>
        <v>41457.208333333336</v>
      </c>
      <c r="L1940" s="15">
        <v>1370067231</v>
      </c>
      <c r="M1940" s="13">
        <f t="shared" si="154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51"/>
        <v>115.93333333333334</v>
      </c>
      <c r="S1940" s="8">
        <f t="shared" si="152"/>
        <v>152.54385964912279</v>
      </c>
      <c r="T1940" t="s">
        <v>8325</v>
      </c>
      <c r="U1940" t="s">
        <v>8329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tr">
        <f t="shared" si="150"/>
        <v>successful</v>
      </c>
      <c r="H1941" t="s">
        <v>8224</v>
      </c>
      <c r="I1941" t="s">
        <v>8246</v>
      </c>
      <c r="J1941">
        <v>1362955108</v>
      </c>
      <c r="K1941" s="13">
        <f t="shared" si="153"/>
        <v>41343.943379629629</v>
      </c>
      <c r="L1941" s="15">
        <v>1360366708</v>
      </c>
      <c r="M1941" s="13">
        <f t="shared" si="154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51"/>
        <v>110.7</v>
      </c>
      <c r="S1941" s="8">
        <f t="shared" si="152"/>
        <v>115.3125</v>
      </c>
      <c r="T1941" t="s">
        <v>8325</v>
      </c>
      <c r="U1941" t="s">
        <v>8329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tr">
        <f t="shared" si="150"/>
        <v>successful</v>
      </c>
      <c r="H1942" t="s">
        <v>8224</v>
      </c>
      <c r="I1942" t="s">
        <v>8246</v>
      </c>
      <c r="J1942">
        <v>1308110340</v>
      </c>
      <c r="K1942" s="13">
        <f t="shared" si="153"/>
        <v>40709.165972222225</v>
      </c>
      <c r="L1942" s="15">
        <v>1304770233</v>
      </c>
      <c r="M1942" s="13">
        <f t="shared" si="154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51"/>
        <v>170.92307692307693</v>
      </c>
      <c r="S1942" s="8">
        <f t="shared" si="152"/>
        <v>35.838709677419352</v>
      </c>
      <c r="T1942" t="s">
        <v>8325</v>
      </c>
      <c r="U1942" t="s">
        <v>8329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tr">
        <f t="shared" si="150"/>
        <v>successful</v>
      </c>
      <c r="H1943" t="s">
        <v>8224</v>
      </c>
      <c r="I1943" t="s">
        <v>8246</v>
      </c>
      <c r="J1943">
        <v>1400137131</v>
      </c>
      <c r="K1943" s="13">
        <f t="shared" si="153"/>
        <v>41774.290868055556</v>
      </c>
      <c r="L1943" s="15">
        <v>1397545131</v>
      </c>
      <c r="M1943" s="13">
        <f t="shared" si="154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51"/>
        <v>126.11835600000001</v>
      </c>
      <c r="S1943" s="8">
        <f t="shared" si="152"/>
        <v>64.570118779438872</v>
      </c>
      <c r="T1943" t="s">
        <v>8319</v>
      </c>
      <c r="U1943" t="s">
        <v>8349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tr">
        <f t="shared" si="150"/>
        <v>successful</v>
      </c>
      <c r="H1944" t="s">
        <v>8224</v>
      </c>
      <c r="I1944" t="s">
        <v>8246</v>
      </c>
      <c r="J1944">
        <v>1309809140</v>
      </c>
      <c r="K1944" s="13">
        <f t="shared" si="153"/>
        <v>40728.828009259261</v>
      </c>
      <c r="L1944" s="15">
        <v>1302033140</v>
      </c>
      <c r="M1944" s="13">
        <f t="shared" si="154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51"/>
        <v>138.44033333333334</v>
      </c>
      <c r="S1944" s="8">
        <f t="shared" si="152"/>
        <v>87.436000000000007</v>
      </c>
      <c r="T1944" t="s">
        <v>8319</v>
      </c>
      <c r="U1944" t="s">
        <v>8349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tr">
        <f t="shared" si="150"/>
        <v>successful</v>
      </c>
      <c r="H1945" t="s">
        <v>8224</v>
      </c>
      <c r="I1945" t="s">
        <v>8246</v>
      </c>
      <c r="J1945">
        <v>1470896916</v>
      </c>
      <c r="K1945" s="13">
        <f t="shared" si="153"/>
        <v>42593.269861111112</v>
      </c>
      <c r="L1945" s="15">
        <v>1467008916</v>
      </c>
      <c r="M1945" s="13">
        <f t="shared" si="154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51"/>
        <v>1705.2499999999998</v>
      </c>
      <c r="S1945" s="8">
        <f t="shared" si="152"/>
        <v>68.815577078288939</v>
      </c>
      <c r="T1945" t="s">
        <v>8319</v>
      </c>
      <c r="U1945" t="s">
        <v>8349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tr">
        <f t="shared" si="150"/>
        <v>successful</v>
      </c>
      <c r="H1946" t="s">
        <v>8224</v>
      </c>
      <c r="I1946" t="s">
        <v>8246</v>
      </c>
      <c r="J1946">
        <v>1398952890</v>
      </c>
      <c r="K1946" s="13">
        <f t="shared" si="153"/>
        <v>41760.584374999999</v>
      </c>
      <c r="L1946" s="15">
        <v>1396360890</v>
      </c>
      <c r="M1946" s="13">
        <f t="shared" si="154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51"/>
        <v>788.05550000000005</v>
      </c>
      <c r="S1946" s="8">
        <f t="shared" si="152"/>
        <v>176.200223588597</v>
      </c>
      <c r="T1946" t="s">
        <v>8319</v>
      </c>
      <c r="U1946" t="s">
        <v>8349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tr">
        <f t="shared" si="150"/>
        <v>successful</v>
      </c>
      <c r="H1947" t="s">
        <v>8227</v>
      </c>
      <c r="I1947" t="s">
        <v>8249</v>
      </c>
      <c r="J1947">
        <v>1436680958</v>
      </c>
      <c r="K1947" s="13">
        <f t="shared" si="153"/>
        <v>42197.251828703709</v>
      </c>
      <c r="L1947" s="15">
        <v>1433224958</v>
      </c>
      <c r="M1947" s="13">
        <f t="shared" si="154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51"/>
        <v>348.01799999999997</v>
      </c>
      <c r="S1947" s="8">
        <f t="shared" si="152"/>
        <v>511.79117647058825</v>
      </c>
      <c r="T1947" t="s">
        <v>8319</v>
      </c>
      <c r="U1947" t="s">
        <v>8349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tr">
        <f t="shared" si="150"/>
        <v>successful</v>
      </c>
      <c r="H1948" t="s">
        <v>8224</v>
      </c>
      <c r="I1948" t="s">
        <v>8246</v>
      </c>
      <c r="J1948">
        <v>1397961361</v>
      </c>
      <c r="K1948" s="13">
        <f t="shared" si="153"/>
        <v>41749.108344907407</v>
      </c>
      <c r="L1948" s="15">
        <v>1392780961</v>
      </c>
      <c r="M1948" s="13">
        <f t="shared" si="154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51"/>
        <v>149.74666666666667</v>
      </c>
      <c r="S1948" s="8">
        <f t="shared" si="152"/>
        <v>160.44285714285715</v>
      </c>
      <c r="T1948" t="s">
        <v>8319</v>
      </c>
      <c r="U1948" t="s">
        <v>8349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tr">
        <f t="shared" si="150"/>
        <v>successful</v>
      </c>
      <c r="H1949" t="s">
        <v>8224</v>
      </c>
      <c r="I1949" t="s">
        <v>8246</v>
      </c>
      <c r="J1949">
        <v>1258955940</v>
      </c>
      <c r="K1949" s="13">
        <f t="shared" si="153"/>
        <v>40140.249305555553</v>
      </c>
      <c r="L1949" s="15">
        <v>1255730520</v>
      </c>
      <c r="M1949" s="13">
        <f t="shared" si="154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51"/>
        <v>100.63375000000001</v>
      </c>
      <c r="S1949" s="8">
        <f t="shared" si="152"/>
        <v>35.003043478260871</v>
      </c>
      <c r="T1949" t="s">
        <v>8319</v>
      </c>
      <c r="U1949" t="s">
        <v>8349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tr">
        <f t="shared" si="150"/>
        <v>successful</v>
      </c>
      <c r="H1950" t="s">
        <v>8224</v>
      </c>
      <c r="I1950" t="s">
        <v>8246</v>
      </c>
      <c r="J1950">
        <v>1465232520</v>
      </c>
      <c r="K1950" s="13">
        <f t="shared" si="153"/>
        <v>42527.709722222222</v>
      </c>
      <c r="L1950" s="15">
        <v>1460557809</v>
      </c>
      <c r="M1950" s="13">
        <f t="shared" si="154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51"/>
        <v>800.21100000000001</v>
      </c>
      <c r="S1950" s="8">
        <f t="shared" si="152"/>
        <v>188.50671378091872</v>
      </c>
      <c r="T1950" t="s">
        <v>8319</v>
      </c>
      <c r="U1950" t="s">
        <v>8349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tr">
        <f t="shared" si="150"/>
        <v>successful</v>
      </c>
      <c r="H1951" t="s">
        <v>8225</v>
      </c>
      <c r="I1951" t="s">
        <v>8247</v>
      </c>
      <c r="J1951">
        <v>1404986951</v>
      </c>
      <c r="K1951" s="13">
        <f t="shared" si="153"/>
        <v>41830.423043981478</v>
      </c>
      <c r="L1951" s="15">
        <v>1402394951</v>
      </c>
      <c r="M1951" s="13">
        <f t="shared" si="154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51"/>
        <v>106.00260000000002</v>
      </c>
      <c r="S1951" s="8">
        <f t="shared" si="152"/>
        <v>56.204984093319197</v>
      </c>
      <c r="T1951" t="s">
        <v>8319</v>
      </c>
      <c r="U1951" t="s">
        <v>8349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tr">
        <f t="shared" si="150"/>
        <v>successful</v>
      </c>
      <c r="H1952" t="s">
        <v>8224</v>
      </c>
      <c r="I1952" t="s">
        <v>8246</v>
      </c>
      <c r="J1952">
        <v>1303446073</v>
      </c>
      <c r="K1952" s="13">
        <f t="shared" si="153"/>
        <v>40655.181400462963</v>
      </c>
      <c r="L1952" s="15">
        <v>1300767673</v>
      </c>
      <c r="M1952" s="13">
        <f t="shared" si="154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51"/>
        <v>200.51866666666669</v>
      </c>
      <c r="S1952" s="8">
        <f t="shared" si="152"/>
        <v>51.3054157782516</v>
      </c>
      <c r="T1952" t="s">
        <v>8319</v>
      </c>
      <c r="U1952" t="s">
        <v>8349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tr">
        <f t="shared" si="150"/>
        <v>successful</v>
      </c>
      <c r="H1953" t="s">
        <v>8224</v>
      </c>
      <c r="I1953" t="s">
        <v>8246</v>
      </c>
      <c r="J1953">
        <v>1478516737</v>
      </c>
      <c r="K1953" s="13">
        <f t="shared" si="153"/>
        <v>42681.462233796294</v>
      </c>
      <c r="L1953" s="15">
        <v>1475921137</v>
      </c>
      <c r="M1953" s="13">
        <f t="shared" si="154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51"/>
        <v>212.44399999999999</v>
      </c>
      <c r="S1953" s="8">
        <f t="shared" si="152"/>
        <v>127.36450839328538</v>
      </c>
      <c r="T1953" t="s">
        <v>8319</v>
      </c>
      <c r="U1953" t="s">
        <v>8349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tr">
        <f t="shared" si="150"/>
        <v>successful</v>
      </c>
      <c r="H1954" t="s">
        <v>8229</v>
      </c>
      <c r="I1954" t="s">
        <v>8251</v>
      </c>
      <c r="J1954">
        <v>1381934015</v>
      </c>
      <c r="K1954" s="13">
        <f t="shared" si="153"/>
        <v>41563.60665509259</v>
      </c>
      <c r="L1954" s="15">
        <v>1378737215</v>
      </c>
      <c r="M1954" s="13">
        <f t="shared" si="154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51"/>
        <v>198.47237142857145</v>
      </c>
      <c r="S1954" s="8">
        <f t="shared" si="152"/>
        <v>101.85532258064516</v>
      </c>
      <c r="T1954" t="s">
        <v>8319</v>
      </c>
      <c r="U1954" t="s">
        <v>8349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tr">
        <f t="shared" si="150"/>
        <v>successful</v>
      </c>
      <c r="H1955" t="s">
        <v>8224</v>
      </c>
      <c r="I1955" t="s">
        <v>8246</v>
      </c>
      <c r="J1955">
        <v>1330657200</v>
      </c>
      <c r="K1955" s="13">
        <f t="shared" si="153"/>
        <v>40970.125</v>
      </c>
      <c r="L1955" s="15">
        <v>1328158065</v>
      </c>
      <c r="M1955" s="13">
        <f t="shared" si="154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51"/>
        <v>225.94666666666666</v>
      </c>
      <c r="S1955" s="8">
        <f t="shared" si="152"/>
        <v>230.55782312925169</v>
      </c>
      <c r="T1955" t="s">
        <v>8319</v>
      </c>
      <c r="U1955" t="s">
        <v>8349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tr">
        <f t="shared" si="150"/>
        <v>successful</v>
      </c>
      <c r="H1956" t="s">
        <v>8224</v>
      </c>
      <c r="I1956" t="s">
        <v>8246</v>
      </c>
      <c r="J1956">
        <v>1457758800</v>
      </c>
      <c r="K1956" s="13">
        <f t="shared" si="153"/>
        <v>42441.208333333328</v>
      </c>
      <c r="L1956" s="15">
        <v>1453730176</v>
      </c>
      <c r="M1956" s="13">
        <f t="shared" si="154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51"/>
        <v>698.94800000000009</v>
      </c>
      <c r="S1956" s="8">
        <f t="shared" si="152"/>
        <v>842.10602409638557</v>
      </c>
      <c r="T1956" t="s">
        <v>8319</v>
      </c>
      <c r="U1956" t="s">
        <v>8349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tr">
        <f t="shared" si="150"/>
        <v>successful</v>
      </c>
      <c r="H1957" t="s">
        <v>8224</v>
      </c>
      <c r="I1957" t="s">
        <v>8246</v>
      </c>
      <c r="J1957">
        <v>1337799600</v>
      </c>
      <c r="K1957" s="13">
        <f t="shared" si="153"/>
        <v>41052.791666666664</v>
      </c>
      <c r="L1957" s="15">
        <v>1334989881</v>
      </c>
      <c r="M1957" s="13">
        <f t="shared" si="154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51"/>
        <v>398.59528571428569</v>
      </c>
      <c r="S1957" s="8">
        <f t="shared" si="152"/>
        <v>577.27593103448271</v>
      </c>
      <c r="T1957" t="s">
        <v>8319</v>
      </c>
      <c r="U1957" t="s">
        <v>8349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tr">
        <f t="shared" si="150"/>
        <v>successful</v>
      </c>
      <c r="H1958" t="s">
        <v>8224</v>
      </c>
      <c r="I1958" t="s">
        <v>8246</v>
      </c>
      <c r="J1958">
        <v>1429391405</v>
      </c>
      <c r="K1958" s="13">
        <f t="shared" si="153"/>
        <v>42112.882002314815</v>
      </c>
      <c r="L1958" s="15">
        <v>1425507005</v>
      </c>
      <c r="M1958" s="13">
        <f t="shared" si="154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51"/>
        <v>294.0333333333333</v>
      </c>
      <c r="S1958" s="8">
        <f t="shared" si="152"/>
        <v>483.34246575342468</v>
      </c>
      <c r="T1958" t="s">
        <v>8319</v>
      </c>
      <c r="U1958" t="s">
        <v>8349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tr">
        <f t="shared" si="150"/>
        <v>successful</v>
      </c>
      <c r="H1959" t="s">
        <v>8224</v>
      </c>
      <c r="I1959" t="s">
        <v>8246</v>
      </c>
      <c r="J1959">
        <v>1351304513</v>
      </c>
      <c r="K1959" s="13">
        <f t="shared" si="153"/>
        <v>41209.098530092589</v>
      </c>
      <c r="L1959" s="15">
        <v>1348712513</v>
      </c>
      <c r="M1959" s="13">
        <f t="shared" si="154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51"/>
        <v>167.50470000000001</v>
      </c>
      <c r="S1959" s="8">
        <f t="shared" si="152"/>
        <v>76.138500000000008</v>
      </c>
      <c r="T1959" t="s">
        <v>8319</v>
      </c>
      <c r="U1959" t="s">
        <v>8349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tr">
        <f t="shared" si="150"/>
        <v>successful</v>
      </c>
      <c r="H1960" t="s">
        <v>8224</v>
      </c>
      <c r="I1960" t="s">
        <v>8246</v>
      </c>
      <c r="J1960">
        <v>1364078561</v>
      </c>
      <c r="K1960" s="13">
        <f t="shared" si="153"/>
        <v>41356.94630787037</v>
      </c>
      <c r="L1960" s="15">
        <v>1361490161</v>
      </c>
      <c r="M1960" s="13">
        <f t="shared" si="154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51"/>
        <v>1435.5717142857143</v>
      </c>
      <c r="S1960" s="8">
        <f t="shared" si="152"/>
        <v>74.107684365781708</v>
      </c>
      <c r="T1960" t="s">
        <v>8319</v>
      </c>
      <c r="U1960" t="s">
        <v>8349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tr">
        <f t="shared" si="150"/>
        <v>successful</v>
      </c>
      <c r="H1961" t="s">
        <v>8224</v>
      </c>
      <c r="I1961" t="s">
        <v>8246</v>
      </c>
      <c r="J1961">
        <v>1412121600</v>
      </c>
      <c r="K1961" s="13">
        <f t="shared" si="153"/>
        <v>41913</v>
      </c>
      <c r="L1961" s="15">
        <v>1408565860</v>
      </c>
      <c r="M1961" s="13">
        <f t="shared" si="154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51"/>
        <v>156.73439999999999</v>
      </c>
      <c r="S1961" s="8">
        <f t="shared" si="152"/>
        <v>36.965660377358489</v>
      </c>
      <c r="T1961" t="s">
        <v>8319</v>
      </c>
      <c r="U1961" t="s">
        <v>8349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tr">
        <f t="shared" si="150"/>
        <v>successful</v>
      </c>
      <c r="H1962" t="s">
        <v>8235</v>
      </c>
      <c r="I1962" t="s">
        <v>8255</v>
      </c>
      <c r="J1962">
        <v>1419151341</v>
      </c>
      <c r="K1962" s="13">
        <f t="shared" si="153"/>
        <v>41994.362743055557</v>
      </c>
      <c r="L1962" s="15">
        <v>1416559341</v>
      </c>
      <c r="M1962" s="13">
        <f t="shared" si="154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51"/>
        <v>117.90285714285716</v>
      </c>
      <c r="S1962" s="8">
        <f t="shared" si="152"/>
        <v>2500.969696969697</v>
      </c>
      <c r="T1962" t="s">
        <v>8319</v>
      </c>
      <c r="U1962" t="s">
        <v>8349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tr">
        <f t="shared" si="150"/>
        <v>successful</v>
      </c>
      <c r="H1963" t="s">
        <v>8224</v>
      </c>
      <c r="I1963" t="s">
        <v>8246</v>
      </c>
      <c r="J1963">
        <v>1349495940</v>
      </c>
      <c r="K1963" s="13">
        <f t="shared" si="153"/>
        <v>41188.165972222225</v>
      </c>
      <c r="L1963" s="15">
        <v>1346042417</v>
      </c>
      <c r="M1963" s="13">
        <f t="shared" si="154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51"/>
        <v>1105.3811999999998</v>
      </c>
      <c r="S1963" s="8">
        <f t="shared" si="152"/>
        <v>67.690214329454989</v>
      </c>
      <c r="T1963" t="s">
        <v>8319</v>
      </c>
      <c r="U1963" t="s">
        <v>8349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tr">
        <f t="shared" si="150"/>
        <v>successful</v>
      </c>
      <c r="H1964" t="s">
        <v>8224</v>
      </c>
      <c r="I1964" t="s">
        <v>8246</v>
      </c>
      <c r="J1964">
        <v>1400006636</v>
      </c>
      <c r="K1964" s="13">
        <f t="shared" si="153"/>
        <v>41772.780509259261</v>
      </c>
      <c r="L1964" s="15">
        <v>1397414636</v>
      </c>
      <c r="M1964" s="13">
        <f t="shared" si="154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51"/>
        <v>192.92499999999998</v>
      </c>
      <c r="S1964" s="8">
        <f t="shared" si="152"/>
        <v>63.04738562091503</v>
      </c>
      <c r="T1964" t="s">
        <v>8319</v>
      </c>
      <c r="U1964" t="s">
        <v>8349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tr">
        <f t="shared" si="150"/>
        <v>successful</v>
      </c>
      <c r="H1965" t="s">
        <v>8225</v>
      </c>
      <c r="I1965" t="s">
        <v>8247</v>
      </c>
      <c r="J1965">
        <v>1410862734</v>
      </c>
      <c r="K1965" s="13">
        <f t="shared" si="153"/>
        <v>41898.429791666669</v>
      </c>
      <c r="L1965" s="15">
        <v>1407838734</v>
      </c>
      <c r="M1965" s="13">
        <f t="shared" si="154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51"/>
        <v>126.8842105263158</v>
      </c>
      <c r="S1965" s="8">
        <f t="shared" si="152"/>
        <v>117.6</v>
      </c>
      <c r="T1965" t="s">
        <v>8319</v>
      </c>
      <c r="U1965" t="s">
        <v>8349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tr">
        <f t="shared" si="150"/>
        <v>successful</v>
      </c>
      <c r="H1966" t="s">
        <v>8237</v>
      </c>
      <c r="I1966" t="s">
        <v>8249</v>
      </c>
      <c r="J1966">
        <v>1461306772</v>
      </c>
      <c r="K1966" s="13">
        <f t="shared" si="153"/>
        <v>42482.272824074069</v>
      </c>
      <c r="L1966" s="15">
        <v>1458714772</v>
      </c>
      <c r="M1966" s="13">
        <f t="shared" si="154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51"/>
        <v>259.57748878923763</v>
      </c>
      <c r="S1966" s="8">
        <f t="shared" si="152"/>
        <v>180.75185011709601</v>
      </c>
      <c r="T1966" t="s">
        <v>8319</v>
      </c>
      <c r="U1966" t="s">
        <v>8349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tr">
        <f t="shared" si="150"/>
        <v>successful</v>
      </c>
      <c r="H1967" t="s">
        <v>8224</v>
      </c>
      <c r="I1967" t="s">
        <v>8246</v>
      </c>
      <c r="J1967">
        <v>1326330000</v>
      </c>
      <c r="K1967" s="13">
        <f t="shared" si="153"/>
        <v>40920.041666666664</v>
      </c>
      <c r="L1967" s="15">
        <v>1324433310</v>
      </c>
      <c r="M1967" s="13">
        <f t="shared" si="154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51"/>
        <v>262.27999999999997</v>
      </c>
      <c r="S1967" s="8">
        <f t="shared" si="152"/>
        <v>127.32038834951456</v>
      </c>
      <c r="T1967" t="s">
        <v>8319</v>
      </c>
      <c r="U1967" t="s">
        <v>8349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tr">
        <f t="shared" si="150"/>
        <v>successful</v>
      </c>
      <c r="H1968" t="s">
        <v>8224</v>
      </c>
      <c r="I1968" t="s">
        <v>8246</v>
      </c>
      <c r="J1968">
        <v>1408021098</v>
      </c>
      <c r="K1968" s="13">
        <f t="shared" si="153"/>
        <v>41865.540486111109</v>
      </c>
      <c r="L1968" s="15">
        <v>1405429098</v>
      </c>
      <c r="M1968" s="13">
        <f t="shared" si="154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51"/>
        <v>206.74309000000002</v>
      </c>
      <c r="S1968" s="8">
        <f t="shared" si="152"/>
        <v>136.6444745538665</v>
      </c>
      <c r="T1968" t="s">
        <v>8319</v>
      </c>
      <c r="U1968" t="s">
        <v>8349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tr">
        <f t="shared" si="150"/>
        <v>successful</v>
      </c>
      <c r="H1969" t="s">
        <v>8224</v>
      </c>
      <c r="I1969" t="s">
        <v>8246</v>
      </c>
      <c r="J1969">
        <v>1398959729</v>
      </c>
      <c r="K1969" s="13">
        <f t="shared" si="153"/>
        <v>41760.663530092592</v>
      </c>
      <c r="L1969" s="15">
        <v>1396367729</v>
      </c>
      <c r="M1969" s="13">
        <f t="shared" si="154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51"/>
        <v>370.13</v>
      </c>
      <c r="S1969" s="8">
        <f t="shared" si="152"/>
        <v>182.78024691358024</v>
      </c>
      <c r="T1969" t="s">
        <v>8319</v>
      </c>
      <c r="U1969" t="s">
        <v>8349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tr">
        <f t="shared" si="150"/>
        <v>successful</v>
      </c>
      <c r="H1970" t="s">
        <v>8224</v>
      </c>
      <c r="I1970" t="s">
        <v>8246</v>
      </c>
      <c r="J1970">
        <v>1480777515</v>
      </c>
      <c r="K1970" s="13">
        <f t="shared" si="153"/>
        <v>42707.628645833334</v>
      </c>
      <c r="L1970" s="15">
        <v>1478095515</v>
      </c>
      <c r="M1970" s="13">
        <f t="shared" si="154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51"/>
        <v>284.96600000000001</v>
      </c>
      <c r="S1970" s="8">
        <f t="shared" si="152"/>
        <v>279.37843137254902</v>
      </c>
      <c r="T1970" t="s">
        <v>8319</v>
      </c>
      <c r="U1970" t="s">
        <v>8349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tr">
        <f t="shared" si="150"/>
        <v>successful</v>
      </c>
      <c r="H1971" t="s">
        <v>8225</v>
      </c>
      <c r="I1971" t="s">
        <v>8247</v>
      </c>
      <c r="J1971">
        <v>1470423668</v>
      </c>
      <c r="K1971" s="13">
        <f t="shared" si="153"/>
        <v>42587.792453703703</v>
      </c>
      <c r="L1971" s="15">
        <v>1467831668</v>
      </c>
      <c r="M1971" s="13">
        <f t="shared" si="154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51"/>
        <v>579.08000000000004</v>
      </c>
      <c r="S1971" s="8">
        <f t="shared" si="152"/>
        <v>61.375728669846318</v>
      </c>
      <c r="T1971" t="s">
        <v>8319</v>
      </c>
      <c r="U1971" t="s">
        <v>8349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tr">
        <f t="shared" si="150"/>
        <v>successful</v>
      </c>
      <c r="H1972" t="s">
        <v>8224</v>
      </c>
      <c r="I1972" t="s">
        <v>8246</v>
      </c>
      <c r="J1972">
        <v>1366429101</v>
      </c>
      <c r="K1972" s="13">
        <f t="shared" si="153"/>
        <v>41384.151631944449</v>
      </c>
      <c r="L1972" s="15">
        <v>1361248701</v>
      </c>
      <c r="M1972" s="13">
        <f t="shared" si="154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51"/>
        <v>1131.8</v>
      </c>
      <c r="S1972" s="8">
        <f t="shared" si="152"/>
        <v>80.727532097004286</v>
      </c>
      <c r="T1972" t="s">
        <v>8319</v>
      </c>
      <c r="U1972" t="s">
        <v>8349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tr">
        <f t="shared" si="150"/>
        <v>successful</v>
      </c>
      <c r="H1973" t="s">
        <v>8224</v>
      </c>
      <c r="I1973" t="s">
        <v>8246</v>
      </c>
      <c r="J1973">
        <v>1384488000</v>
      </c>
      <c r="K1973" s="13">
        <f t="shared" si="153"/>
        <v>41593.166666666664</v>
      </c>
      <c r="L1973" s="15">
        <v>1381752061</v>
      </c>
      <c r="M1973" s="13">
        <f t="shared" si="154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51"/>
        <v>263.02771750000005</v>
      </c>
      <c r="S1973" s="8">
        <f t="shared" si="152"/>
        <v>272.35590732591254</v>
      </c>
      <c r="T1973" t="s">
        <v>8319</v>
      </c>
      <c r="U1973" t="s">
        <v>8349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tr">
        <f t="shared" si="150"/>
        <v>successful</v>
      </c>
      <c r="H1974" t="s">
        <v>8224</v>
      </c>
      <c r="I1974" t="s">
        <v>8246</v>
      </c>
      <c r="J1974">
        <v>1353201444</v>
      </c>
      <c r="K1974" s="13">
        <f t="shared" si="153"/>
        <v>41231.053749999999</v>
      </c>
      <c r="L1974" s="15">
        <v>1350605844</v>
      </c>
      <c r="M1974" s="13">
        <f t="shared" si="154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51"/>
        <v>674.48</v>
      </c>
      <c r="S1974" s="8">
        <f t="shared" si="152"/>
        <v>70.848739495798313</v>
      </c>
      <c r="T1974" t="s">
        <v>8319</v>
      </c>
      <c r="U1974" t="s">
        <v>8349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tr">
        <f t="shared" si="150"/>
        <v>successful</v>
      </c>
      <c r="H1975" t="s">
        <v>8224</v>
      </c>
      <c r="I1975" t="s">
        <v>8246</v>
      </c>
      <c r="J1975">
        <v>1470466800</v>
      </c>
      <c r="K1975" s="13">
        <f t="shared" si="153"/>
        <v>42588.291666666672</v>
      </c>
      <c r="L1975" s="15">
        <v>1467134464</v>
      </c>
      <c r="M1975" s="13">
        <f t="shared" si="154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51"/>
        <v>256.83081313131316</v>
      </c>
      <c r="S1975" s="8">
        <f t="shared" si="152"/>
        <v>247.94003412969283</v>
      </c>
      <c r="T1975" t="s">
        <v>8319</v>
      </c>
      <c r="U1975" t="s">
        <v>8349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tr">
        <f t="shared" si="150"/>
        <v>successful</v>
      </c>
      <c r="H1976" t="s">
        <v>8225</v>
      </c>
      <c r="I1976" t="s">
        <v>8247</v>
      </c>
      <c r="J1976">
        <v>1376899269</v>
      </c>
      <c r="K1976" s="13">
        <f t="shared" si="153"/>
        <v>41505.334131944444</v>
      </c>
      <c r="L1976" s="15">
        <v>1371715269</v>
      </c>
      <c r="M1976" s="13">
        <f t="shared" si="154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51"/>
        <v>375.49599999999998</v>
      </c>
      <c r="S1976" s="8">
        <f t="shared" si="152"/>
        <v>186.81393034825871</v>
      </c>
      <c r="T1976" t="s">
        <v>8319</v>
      </c>
      <c r="U1976" t="s">
        <v>8349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tr">
        <f t="shared" si="150"/>
        <v>successful</v>
      </c>
      <c r="H1977" t="s">
        <v>8224</v>
      </c>
      <c r="I1977" t="s">
        <v>8246</v>
      </c>
      <c r="J1977">
        <v>1362938851</v>
      </c>
      <c r="K1977" s="13">
        <f t="shared" si="153"/>
        <v>41343.755219907405</v>
      </c>
      <c r="L1977" s="15">
        <v>1360346851</v>
      </c>
      <c r="M1977" s="13">
        <f t="shared" si="154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51"/>
        <v>208.70837499999996</v>
      </c>
      <c r="S1977" s="8">
        <f t="shared" si="152"/>
        <v>131.98948616600788</v>
      </c>
      <c r="T1977" t="s">
        <v>8319</v>
      </c>
      <c r="U1977" t="s">
        <v>8349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tr">
        <f t="shared" si="150"/>
        <v>successful</v>
      </c>
      <c r="H1978" t="s">
        <v>8225</v>
      </c>
      <c r="I1978" t="s">
        <v>8247</v>
      </c>
      <c r="J1978">
        <v>1373751325</v>
      </c>
      <c r="K1978" s="13">
        <f t="shared" si="153"/>
        <v>41468.899594907409</v>
      </c>
      <c r="L1978" s="15">
        <v>1371159325</v>
      </c>
      <c r="M1978" s="13">
        <f t="shared" si="154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51"/>
        <v>346.6</v>
      </c>
      <c r="S1978" s="8">
        <f t="shared" si="152"/>
        <v>29.310782241014799</v>
      </c>
      <c r="T1978" t="s">
        <v>8319</v>
      </c>
      <c r="U1978" t="s">
        <v>8349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tr">
        <f t="shared" si="150"/>
        <v>successful</v>
      </c>
      <c r="H1979" t="s">
        <v>8224</v>
      </c>
      <c r="I1979" t="s">
        <v>8246</v>
      </c>
      <c r="J1979">
        <v>1450511940</v>
      </c>
      <c r="K1979" s="13">
        <f t="shared" si="153"/>
        <v>42357.332638888889</v>
      </c>
      <c r="L1979" s="15">
        <v>1446527540</v>
      </c>
      <c r="M1979" s="13">
        <f t="shared" si="154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51"/>
        <v>402.33</v>
      </c>
      <c r="S1979" s="8">
        <f t="shared" si="152"/>
        <v>245.02436053593178</v>
      </c>
      <c r="T1979" t="s">
        <v>8319</v>
      </c>
      <c r="U1979" t="s">
        <v>8349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tr">
        <f t="shared" si="150"/>
        <v>successful</v>
      </c>
      <c r="H1980" t="s">
        <v>8224</v>
      </c>
      <c r="I1980" t="s">
        <v>8246</v>
      </c>
      <c r="J1980">
        <v>1339484400</v>
      </c>
      <c r="K1980" s="13">
        <f t="shared" si="153"/>
        <v>41072.291666666664</v>
      </c>
      <c r="L1980" s="15">
        <v>1336627492</v>
      </c>
      <c r="M1980" s="13">
        <f t="shared" si="154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51"/>
        <v>1026.8451399999999</v>
      </c>
      <c r="S1980" s="8">
        <f t="shared" si="152"/>
        <v>1323.2540463917526</v>
      </c>
      <c r="T1980" t="s">
        <v>8319</v>
      </c>
      <c r="U1980" t="s">
        <v>8349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tr">
        <f t="shared" si="150"/>
        <v>successful</v>
      </c>
      <c r="H1981" t="s">
        <v>8224</v>
      </c>
      <c r="I1981" t="s">
        <v>8246</v>
      </c>
      <c r="J1981">
        <v>1447909140</v>
      </c>
      <c r="K1981" s="13">
        <f t="shared" si="153"/>
        <v>42327.207638888889</v>
      </c>
      <c r="L1981" s="15">
        <v>1444734146</v>
      </c>
      <c r="M1981" s="13">
        <f t="shared" si="154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51"/>
        <v>114.901155</v>
      </c>
      <c r="S1981" s="8">
        <f t="shared" si="152"/>
        <v>282.65966789667897</v>
      </c>
      <c r="T1981" t="s">
        <v>8319</v>
      </c>
      <c r="U1981" t="s">
        <v>8349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tr">
        <f t="shared" si="150"/>
        <v>successful</v>
      </c>
      <c r="H1982" t="s">
        <v>8236</v>
      </c>
      <c r="I1982" t="s">
        <v>8249</v>
      </c>
      <c r="J1982">
        <v>1459684862</v>
      </c>
      <c r="K1982" s="13">
        <f t="shared" si="153"/>
        <v>42463.500717592593</v>
      </c>
      <c r="L1982" s="15">
        <v>1456232462</v>
      </c>
      <c r="M1982" s="13">
        <f t="shared" si="154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51"/>
        <v>354.82402000000002</v>
      </c>
      <c r="S1982" s="8">
        <f t="shared" si="152"/>
        <v>91.214401028277635</v>
      </c>
      <c r="T1982" t="s">
        <v>8319</v>
      </c>
      <c r="U1982" t="s">
        <v>8349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tr">
        <f t="shared" si="150"/>
        <v>failed</v>
      </c>
      <c r="H1983" t="s">
        <v>8229</v>
      </c>
      <c r="I1983" t="s">
        <v>8251</v>
      </c>
      <c r="J1983">
        <v>1404926665</v>
      </c>
      <c r="K1983" s="13">
        <f t="shared" si="153"/>
        <v>41829.725289351853</v>
      </c>
      <c r="L1983" s="15">
        <v>1402334665</v>
      </c>
      <c r="M1983" s="13">
        <f t="shared" si="154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51"/>
        <v>5.08</v>
      </c>
      <c r="S1983" s="8">
        <f t="shared" si="152"/>
        <v>31.75</v>
      </c>
      <c r="T1983" t="s">
        <v>8338</v>
      </c>
      <c r="U1983" t="s">
        <v>8350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tr">
        <f t="shared" si="150"/>
        <v>failed</v>
      </c>
      <c r="H1984" t="s">
        <v>8231</v>
      </c>
      <c r="I1984" t="s">
        <v>8252</v>
      </c>
      <c r="J1984">
        <v>1480863887</v>
      </c>
      <c r="K1984" s="13">
        <f t="shared" si="153"/>
        <v>42708.628321759257</v>
      </c>
      <c r="L1984" s="15">
        <v>1478268287</v>
      </c>
      <c r="M1984" s="13">
        <f t="shared" si="154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51"/>
        <v>0</v>
      </c>
      <c r="S1984" s="8" t="e">
        <f t="shared" si="152"/>
        <v>#DIV/0!</v>
      </c>
      <c r="T1984" t="s">
        <v>8338</v>
      </c>
      <c r="U1984" t="s">
        <v>8350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tr">
        <f t="shared" si="150"/>
        <v>failed</v>
      </c>
      <c r="H1985" t="s">
        <v>8224</v>
      </c>
      <c r="I1985" t="s">
        <v>8246</v>
      </c>
      <c r="J1985">
        <v>1472799600</v>
      </c>
      <c r="K1985" s="13">
        <f t="shared" si="153"/>
        <v>42615.291666666672</v>
      </c>
      <c r="L1985" s="15">
        <v>1470874618</v>
      </c>
      <c r="M1985" s="13">
        <f t="shared" si="154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51"/>
        <v>4.3</v>
      </c>
      <c r="S1985" s="8">
        <f t="shared" si="152"/>
        <v>88.6875</v>
      </c>
      <c r="T1985" t="s">
        <v>8338</v>
      </c>
      <c r="U1985" t="s">
        <v>8350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tr">
        <f t="shared" ref="G1986:G2049" si="155">F1986</f>
        <v>failed</v>
      </c>
      <c r="H1986" t="s">
        <v>8224</v>
      </c>
      <c r="I1986" t="s">
        <v>8246</v>
      </c>
      <c r="J1986">
        <v>1417377481</v>
      </c>
      <c r="K1986" s="13">
        <f t="shared" si="153"/>
        <v>41973.831956018519</v>
      </c>
      <c r="L1986" s="15">
        <v>1412189881</v>
      </c>
      <c r="M1986" s="13">
        <f t="shared" si="154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56">(E1986/D1986)*100</f>
        <v>21.146666666666665</v>
      </c>
      <c r="S1986" s="8">
        <f t="shared" ref="S1986:S2049" si="157">E1986/O1986</f>
        <v>453.14285714285717</v>
      </c>
      <c r="T1986" t="s">
        <v>8338</v>
      </c>
      <c r="U1986" t="s">
        <v>8350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tr">
        <f t="shared" si="155"/>
        <v>failed</v>
      </c>
      <c r="H1987" t="s">
        <v>8225</v>
      </c>
      <c r="I1987" t="s">
        <v>8247</v>
      </c>
      <c r="J1987">
        <v>1470178800</v>
      </c>
      <c r="K1987" s="13">
        <f t="shared" ref="K1987:K2050" si="158">(((J1987/60)/60)/24)+DATE(1970,1,1)</f>
        <v>42584.958333333328</v>
      </c>
      <c r="L1987" s="15">
        <v>1467650771</v>
      </c>
      <c r="M1987" s="13">
        <f t="shared" ref="M1987:M2050" si="159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56"/>
        <v>3.1875</v>
      </c>
      <c r="S1987" s="8">
        <f t="shared" si="157"/>
        <v>12.75</v>
      </c>
      <c r="T1987" t="s">
        <v>8338</v>
      </c>
      <c r="U1987" t="s">
        <v>8350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tr">
        <f t="shared" si="155"/>
        <v>failed</v>
      </c>
      <c r="H1988" t="s">
        <v>8225</v>
      </c>
      <c r="I1988" t="s">
        <v>8247</v>
      </c>
      <c r="J1988">
        <v>1457947483</v>
      </c>
      <c r="K1988" s="13">
        <f t="shared" si="158"/>
        <v>42443.392164351855</v>
      </c>
      <c r="L1988" s="15">
        <v>1455359083</v>
      </c>
      <c r="M1988" s="13">
        <f t="shared" si="159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56"/>
        <v>0.05</v>
      </c>
      <c r="S1988" s="8">
        <f t="shared" si="157"/>
        <v>1</v>
      </c>
      <c r="T1988" t="s">
        <v>8338</v>
      </c>
      <c r="U1988" t="s">
        <v>8350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tr">
        <f t="shared" si="155"/>
        <v>failed</v>
      </c>
      <c r="H1989" t="s">
        <v>8225</v>
      </c>
      <c r="I1989" t="s">
        <v>8247</v>
      </c>
      <c r="J1989">
        <v>1425223276</v>
      </c>
      <c r="K1989" s="13">
        <f t="shared" si="158"/>
        <v>42064.639768518522</v>
      </c>
      <c r="L1989" s="15">
        <v>1422631276</v>
      </c>
      <c r="M1989" s="13">
        <f t="shared" si="159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56"/>
        <v>42.472727272727276</v>
      </c>
      <c r="S1989" s="8">
        <f t="shared" si="157"/>
        <v>83.428571428571431</v>
      </c>
      <c r="T1989" t="s">
        <v>8338</v>
      </c>
      <c r="U1989" t="s">
        <v>8350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tr">
        <f t="shared" si="155"/>
        <v>failed</v>
      </c>
      <c r="H1990" t="s">
        <v>8224</v>
      </c>
      <c r="I1990" t="s">
        <v>8246</v>
      </c>
      <c r="J1990">
        <v>1440094742</v>
      </c>
      <c r="K1990" s="13">
        <f t="shared" si="158"/>
        <v>42236.763217592597</v>
      </c>
      <c r="L1990" s="15">
        <v>1437502742</v>
      </c>
      <c r="M1990" s="13">
        <f t="shared" si="159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56"/>
        <v>0.41666666666666669</v>
      </c>
      <c r="S1990" s="8">
        <f t="shared" si="157"/>
        <v>25</v>
      </c>
      <c r="T1990" t="s">
        <v>8338</v>
      </c>
      <c r="U1990" t="s">
        <v>8350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tr">
        <f t="shared" si="155"/>
        <v>failed</v>
      </c>
      <c r="H1991" t="s">
        <v>8224</v>
      </c>
      <c r="I1991" t="s">
        <v>8246</v>
      </c>
      <c r="J1991">
        <v>1481473208</v>
      </c>
      <c r="K1991" s="13">
        <f t="shared" si="158"/>
        <v>42715.680648148147</v>
      </c>
      <c r="L1991" s="15">
        <v>1478881208</v>
      </c>
      <c r="M1991" s="13">
        <f t="shared" si="159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56"/>
        <v>1</v>
      </c>
      <c r="S1991" s="8">
        <f t="shared" si="157"/>
        <v>50</v>
      </c>
      <c r="T1991" t="s">
        <v>8338</v>
      </c>
      <c r="U1991" t="s">
        <v>8350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tr">
        <f t="shared" si="155"/>
        <v>failed</v>
      </c>
      <c r="H1992" t="s">
        <v>8224</v>
      </c>
      <c r="I1992" t="s">
        <v>8246</v>
      </c>
      <c r="J1992">
        <v>1455338532</v>
      </c>
      <c r="K1992" s="13">
        <f t="shared" si="158"/>
        <v>42413.195972222224</v>
      </c>
      <c r="L1992" s="15">
        <v>1454042532</v>
      </c>
      <c r="M1992" s="13">
        <f t="shared" si="159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56"/>
        <v>16.966666666666665</v>
      </c>
      <c r="S1992" s="8">
        <f t="shared" si="157"/>
        <v>101.8</v>
      </c>
      <c r="T1992" t="s">
        <v>8338</v>
      </c>
      <c r="U1992" t="s">
        <v>8350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tr">
        <f t="shared" si="155"/>
        <v>failed</v>
      </c>
      <c r="H1993" t="s">
        <v>8224</v>
      </c>
      <c r="I1993" t="s">
        <v>8246</v>
      </c>
      <c r="J1993">
        <v>1435958786</v>
      </c>
      <c r="K1993" s="13">
        <f t="shared" si="158"/>
        <v>42188.89335648148</v>
      </c>
      <c r="L1993" s="15">
        <v>1434144386</v>
      </c>
      <c r="M1993" s="13">
        <f t="shared" si="159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56"/>
        <v>7.0000000000000009</v>
      </c>
      <c r="S1993" s="8">
        <f t="shared" si="157"/>
        <v>46.666666666666664</v>
      </c>
      <c r="T1993" t="s">
        <v>8338</v>
      </c>
      <c r="U1993" t="s">
        <v>8350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tr">
        <f t="shared" si="155"/>
        <v>failed</v>
      </c>
      <c r="H1994" t="s">
        <v>8224</v>
      </c>
      <c r="I1994" t="s">
        <v>8246</v>
      </c>
      <c r="J1994">
        <v>1424229991</v>
      </c>
      <c r="K1994" s="13">
        <f t="shared" si="158"/>
        <v>42053.143414351856</v>
      </c>
      <c r="L1994" s="15">
        <v>1421637991</v>
      </c>
      <c r="M1994" s="13">
        <f t="shared" si="159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56"/>
        <v>0.13333333333333333</v>
      </c>
      <c r="S1994" s="8">
        <f t="shared" si="157"/>
        <v>1</v>
      </c>
      <c r="T1994" t="s">
        <v>8338</v>
      </c>
      <c r="U1994" t="s">
        <v>8350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tr">
        <f t="shared" si="155"/>
        <v>failed</v>
      </c>
      <c r="H1995" t="s">
        <v>8225</v>
      </c>
      <c r="I1995" t="s">
        <v>8247</v>
      </c>
      <c r="J1995">
        <v>1450706837</v>
      </c>
      <c r="K1995" s="13">
        <f t="shared" si="158"/>
        <v>42359.58839120371</v>
      </c>
      <c r="L1995" s="15">
        <v>1448114837</v>
      </c>
      <c r="M1995" s="13">
        <f t="shared" si="159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56"/>
        <v>0</v>
      </c>
      <c r="S1995" s="8" t="e">
        <f t="shared" si="157"/>
        <v>#DIV/0!</v>
      </c>
      <c r="T1995" t="s">
        <v>8338</v>
      </c>
      <c r="U1995" t="s">
        <v>8350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tr">
        <f t="shared" si="155"/>
        <v>failed</v>
      </c>
      <c r="H1996" t="s">
        <v>8224</v>
      </c>
      <c r="I1996" t="s">
        <v>8246</v>
      </c>
      <c r="J1996">
        <v>1481072942</v>
      </c>
      <c r="K1996" s="13">
        <f t="shared" si="158"/>
        <v>42711.047939814816</v>
      </c>
      <c r="L1996" s="15">
        <v>1475885342</v>
      </c>
      <c r="M1996" s="13">
        <f t="shared" si="159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56"/>
        <v>0</v>
      </c>
      <c r="S1996" s="8" t="e">
        <f t="shared" si="157"/>
        <v>#DIV/0!</v>
      </c>
      <c r="T1996" t="s">
        <v>8338</v>
      </c>
      <c r="U1996" t="s">
        <v>8350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tr">
        <f t="shared" si="155"/>
        <v>failed</v>
      </c>
      <c r="H1997" t="s">
        <v>8229</v>
      </c>
      <c r="I1997" t="s">
        <v>8251</v>
      </c>
      <c r="J1997">
        <v>1437082736</v>
      </c>
      <c r="K1997" s="13">
        <f t="shared" si="158"/>
        <v>42201.902037037042</v>
      </c>
      <c r="L1997" s="15">
        <v>1435354736</v>
      </c>
      <c r="M1997" s="13">
        <f t="shared" si="159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56"/>
        <v>7.8</v>
      </c>
      <c r="S1997" s="8">
        <f t="shared" si="157"/>
        <v>26</v>
      </c>
      <c r="T1997" t="s">
        <v>8338</v>
      </c>
      <c r="U1997" t="s">
        <v>8350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tr">
        <f t="shared" si="155"/>
        <v>failed</v>
      </c>
      <c r="H1998" t="s">
        <v>8224</v>
      </c>
      <c r="I1998" t="s">
        <v>8246</v>
      </c>
      <c r="J1998">
        <v>1405021211</v>
      </c>
      <c r="K1998" s="13">
        <f t="shared" si="158"/>
        <v>41830.819571759261</v>
      </c>
      <c r="L1998" s="15">
        <v>1402429211</v>
      </c>
      <c r="M1998" s="13">
        <f t="shared" si="159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56"/>
        <v>0</v>
      </c>
      <c r="S1998" s="8" t="e">
        <f t="shared" si="157"/>
        <v>#DIV/0!</v>
      </c>
      <c r="T1998" t="s">
        <v>8338</v>
      </c>
      <c r="U1998" t="s">
        <v>8350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tr">
        <f t="shared" si="155"/>
        <v>failed</v>
      </c>
      <c r="H1999" t="s">
        <v>8224</v>
      </c>
      <c r="I1999" t="s">
        <v>8246</v>
      </c>
      <c r="J1999">
        <v>1409091612</v>
      </c>
      <c r="K1999" s="13">
        <f t="shared" si="158"/>
        <v>41877.930694444447</v>
      </c>
      <c r="L1999" s="15">
        <v>1406499612</v>
      </c>
      <c r="M1999" s="13">
        <f t="shared" si="159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56"/>
        <v>0</v>
      </c>
      <c r="S1999" s="8" t="e">
        <f t="shared" si="157"/>
        <v>#DIV/0!</v>
      </c>
      <c r="T1999" t="s">
        <v>8338</v>
      </c>
      <c r="U1999" t="s">
        <v>8350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tr">
        <f t="shared" si="155"/>
        <v>failed</v>
      </c>
      <c r="H2000" t="s">
        <v>8224</v>
      </c>
      <c r="I2000" t="s">
        <v>8246</v>
      </c>
      <c r="J2000">
        <v>1406861438</v>
      </c>
      <c r="K2000" s="13">
        <f t="shared" si="158"/>
        <v>41852.118495370371</v>
      </c>
      <c r="L2000" s="15">
        <v>1402973438</v>
      </c>
      <c r="M2000" s="13">
        <f t="shared" si="159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56"/>
        <v>26.200000000000003</v>
      </c>
      <c r="S2000" s="8">
        <f t="shared" si="157"/>
        <v>218.33333333333334</v>
      </c>
      <c r="T2000" t="s">
        <v>8338</v>
      </c>
      <c r="U2000" t="s">
        <v>8350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tr">
        <f t="shared" si="155"/>
        <v>failed</v>
      </c>
      <c r="H2001" t="s">
        <v>8225</v>
      </c>
      <c r="I2001" t="s">
        <v>8247</v>
      </c>
      <c r="J2001">
        <v>1415882108</v>
      </c>
      <c r="K2001" s="13">
        <f t="shared" si="158"/>
        <v>41956.524398148147</v>
      </c>
      <c r="L2001" s="15">
        <v>1413286508</v>
      </c>
      <c r="M2001" s="13">
        <f t="shared" si="159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56"/>
        <v>0.76129032258064511</v>
      </c>
      <c r="S2001" s="8">
        <f t="shared" si="157"/>
        <v>33.714285714285715</v>
      </c>
      <c r="T2001" t="s">
        <v>8338</v>
      </c>
      <c r="U2001" t="s">
        <v>8350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tr">
        <f t="shared" si="155"/>
        <v>failed</v>
      </c>
      <c r="H2002" t="s">
        <v>8229</v>
      </c>
      <c r="I2002" t="s">
        <v>8251</v>
      </c>
      <c r="J2002">
        <v>1452120613</v>
      </c>
      <c r="K2002" s="13">
        <f t="shared" si="158"/>
        <v>42375.951539351852</v>
      </c>
      <c r="L2002" s="15">
        <v>1449528613</v>
      </c>
      <c r="M2002" s="13">
        <f t="shared" si="159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56"/>
        <v>12.5</v>
      </c>
      <c r="S2002" s="8">
        <f t="shared" si="157"/>
        <v>25</v>
      </c>
      <c r="T2002" t="s">
        <v>8338</v>
      </c>
      <c r="U2002" t="s">
        <v>8350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tr">
        <f t="shared" si="155"/>
        <v>successful</v>
      </c>
      <c r="H2003" t="s">
        <v>8236</v>
      </c>
      <c r="I2003" t="s">
        <v>8249</v>
      </c>
      <c r="J2003">
        <v>1434139200</v>
      </c>
      <c r="K2003" s="13">
        <f t="shared" si="158"/>
        <v>42167.833333333328</v>
      </c>
      <c r="L2003" s="15">
        <v>1431406916</v>
      </c>
      <c r="M2003" s="13">
        <f t="shared" si="159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56"/>
        <v>382.12909090909091</v>
      </c>
      <c r="S2003" s="8">
        <f t="shared" si="157"/>
        <v>128.38790470372632</v>
      </c>
      <c r="T2003" t="s">
        <v>8319</v>
      </c>
      <c r="U2003" t="s">
        <v>8349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tr">
        <f t="shared" si="155"/>
        <v>successful</v>
      </c>
      <c r="H2004" t="s">
        <v>8224</v>
      </c>
      <c r="I2004" t="s">
        <v>8246</v>
      </c>
      <c r="J2004">
        <v>1485191143</v>
      </c>
      <c r="K2004" s="13">
        <f t="shared" si="158"/>
        <v>42758.71230324074</v>
      </c>
      <c r="L2004" s="15">
        <v>1482599143</v>
      </c>
      <c r="M2004" s="13">
        <f t="shared" si="159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56"/>
        <v>216.79422000000002</v>
      </c>
      <c r="S2004" s="8">
        <f t="shared" si="157"/>
        <v>78.834261818181815</v>
      </c>
      <c r="T2004" t="s">
        <v>8319</v>
      </c>
      <c r="U2004" t="s">
        <v>8349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tr">
        <f t="shared" si="155"/>
        <v>successful</v>
      </c>
      <c r="H2005" t="s">
        <v>8224</v>
      </c>
      <c r="I2005" t="s">
        <v>8246</v>
      </c>
      <c r="J2005">
        <v>1278111600</v>
      </c>
      <c r="K2005" s="13">
        <f t="shared" si="158"/>
        <v>40361.958333333336</v>
      </c>
      <c r="L2005" s="15">
        <v>1276830052</v>
      </c>
      <c r="M2005" s="13">
        <f t="shared" si="159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56"/>
        <v>312</v>
      </c>
      <c r="S2005" s="8">
        <f t="shared" si="157"/>
        <v>91.764705882352942</v>
      </c>
      <c r="T2005" t="s">
        <v>8319</v>
      </c>
      <c r="U2005" t="s">
        <v>8349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tr">
        <f t="shared" si="155"/>
        <v>successful</v>
      </c>
      <c r="H2006" t="s">
        <v>8224</v>
      </c>
      <c r="I2006" t="s">
        <v>8246</v>
      </c>
      <c r="J2006">
        <v>1405002663</v>
      </c>
      <c r="K2006" s="13">
        <f t="shared" si="158"/>
        <v>41830.604895833334</v>
      </c>
      <c r="L2006" s="15">
        <v>1402410663</v>
      </c>
      <c r="M2006" s="13">
        <f t="shared" si="159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56"/>
        <v>234.42048</v>
      </c>
      <c r="S2006" s="8">
        <f t="shared" si="157"/>
        <v>331.10237288135596</v>
      </c>
      <c r="T2006" t="s">
        <v>8319</v>
      </c>
      <c r="U2006" t="s">
        <v>8349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tr">
        <f t="shared" si="155"/>
        <v>successful</v>
      </c>
      <c r="H2007" t="s">
        <v>8224</v>
      </c>
      <c r="I2007" t="s">
        <v>8246</v>
      </c>
      <c r="J2007">
        <v>1381895940</v>
      </c>
      <c r="K2007" s="13">
        <f t="shared" si="158"/>
        <v>41563.165972222225</v>
      </c>
      <c r="L2007" s="15">
        <v>1379532618</v>
      </c>
      <c r="M2007" s="13">
        <f t="shared" si="159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56"/>
        <v>123.68010000000001</v>
      </c>
      <c r="S2007" s="8">
        <f t="shared" si="157"/>
        <v>194.26193717277485</v>
      </c>
      <c r="T2007" t="s">
        <v>8319</v>
      </c>
      <c r="U2007" t="s">
        <v>8349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tr">
        <f t="shared" si="155"/>
        <v>successful</v>
      </c>
      <c r="H2008" t="s">
        <v>8224</v>
      </c>
      <c r="I2008" t="s">
        <v>8246</v>
      </c>
      <c r="J2008">
        <v>1417611645</v>
      </c>
      <c r="K2008" s="13">
        <f t="shared" si="158"/>
        <v>41976.542187500003</v>
      </c>
      <c r="L2008" s="15">
        <v>1414584045</v>
      </c>
      <c r="M2008" s="13">
        <f t="shared" si="159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56"/>
        <v>247.84</v>
      </c>
      <c r="S2008" s="8">
        <f t="shared" si="157"/>
        <v>408.97689768976898</v>
      </c>
      <c r="T2008" t="s">
        <v>8319</v>
      </c>
      <c r="U2008" t="s">
        <v>8349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tr">
        <f t="shared" si="155"/>
        <v>successful</v>
      </c>
      <c r="H2009" t="s">
        <v>8224</v>
      </c>
      <c r="I2009" t="s">
        <v>8246</v>
      </c>
      <c r="J2009">
        <v>1282622400</v>
      </c>
      <c r="K2009" s="13">
        <f t="shared" si="158"/>
        <v>40414.166666666664</v>
      </c>
      <c r="L2009" s="15">
        <v>1276891586</v>
      </c>
      <c r="M2009" s="13">
        <f t="shared" si="159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56"/>
        <v>115.7092</v>
      </c>
      <c r="S2009" s="8">
        <f t="shared" si="157"/>
        <v>84.459270072992695</v>
      </c>
      <c r="T2009" t="s">
        <v>8319</v>
      </c>
      <c r="U2009" t="s">
        <v>8349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tr">
        <f t="shared" si="155"/>
        <v>successful</v>
      </c>
      <c r="H2010" t="s">
        <v>8224</v>
      </c>
      <c r="I2010" t="s">
        <v>8246</v>
      </c>
      <c r="J2010">
        <v>1316442622</v>
      </c>
      <c r="K2010" s="13">
        <f t="shared" si="158"/>
        <v>40805.604421296295</v>
      </c>
      <c r="L2010" s="15">
        <v>1312641022</v>
      </c>
      <c r="M2010" s="13">
        <f t="shared" si="159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56"/>
        <v>117.07484768810599</v>
      </c>
      <c r="S2010" s="8">
        <f t="shared" si="157"/>
        <v>44.853658536585364</v>
      </c>
      <c r="T2010" t="s">
        <v>8319</v>
      </c>
      <c r="U2010" t="s">
        <v>8349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tr">
        <f t="shared" si="155"/>
        <v>successful</v>
      </c>
      <c r="H2011" t="s">
        <v>8236</v>
      </c>
      <c r="I2011" t="s">
        <v>8249</v>
      </c>
      <c r="J2011">
        <v>1479890743</v>
      </c>
      <c r="K2011" s="13">
        <f t="shared" si="158"/>
        <v>42697.365081018521</v>
      </c>
      <c r="L2011" s="15">
        <v>1476776743</v>
      </c>
      <c r="M2011" s="13">
        <f t="shared" si="159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56"/>
        <v>305.15800000000002</v>
      </c>
      <c r="S2011" s="8">
        <f t="shared" si="157"/>
        <v>383.3643216080402</v>
      </c>
      <c r="T2011" t="s">
        <v>8319</v>
      </c>
      <c r="U2011" t="s">
        <v>8349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tr">
        <f t="shared" si="155"/>
        <v>successful</v>
      </c>
      <c r="H2012" t="s">
        <v>8224</v>
      </c>
      <c r="I2012" t="s">
        <v>8246</v>
      </c>
      <c r="J2012">
        <v>1471564491</v>
      </c>
      <c r="K2012" s="13">
        <f t="shared" si="158"/>
        <v>42600.996423611112</v>
      </c>
      <c r="L2012" s="15">
        <v>1468972491</v>
      </c>
      <c r="M2012" s="13">
        <f t="shared" si="159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56"/>
        <v>320.05299999999994</v>
      </c>
      <c r="S2012" s="8">
        <f t="shared" si="157"/>
        <v>55.276856649395505</v>
      </c>
      <c r="T2012" t="s">
        <v>8319</v>
      </c>
      <c r="U2012" t="s">
        <v>8349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tr">
        <f t="shared" si="155"/>
        <v>successful</v>
      </c>
      <c r="H2013" t="s">
        <v>8239</v>
      </c>
      <c r="I2013" t="s">
        <v>8249</v>
      </c>
      <c r="J2013">
        <v>1452553200</v>
      </c>
      <c r="K2013" s="13">
        <f t="shared" si="158"/>
        <v>42380.958333333328</v>
      </c>
      <c r="L2013" s="15">
        <v>1449650173</v>
      </c>
      <c r="M2013" s="13">
        <f t="shared" si="159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56"/>
        <v>819.56399999999996</v>
      </c>
      <c r="S2013" s="8">
        <f t="shared" si="157"/>
        <v>422.02059732234807</v>
      </c>
      <c r="T2013" t="s">
        <v>8319</v>
      </c>
      <c r="U2013" t="s">
        <v>8349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tr">
        <f t="shared" si="155"/>
        <v>successful</v>
      </c>
      <c r="H2014" t="s">
        <v>8224</v>
      </c>
      <c r="I2014" t="s">
        <v>8246</v>
      </c>
      <c r="J2014">
        <v>1423165441</v>
      </c>
      <c r="K2014" s="13">
        <f t="shared" si="158"/>
        <v>42040.822233796294</v>
      </c>
      <c r="L2014" s="15">
        <v>1420573441</v>
      </c>
      <c r="M2014" s="13">
        <f t="shared" si="159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56"/>
        <v>234.90000000000003</v>
      </c>
      <c r="S2014" s="8">
        <f t="shared" si="157"/>
        <v>64.180327868852459</v>
      </c>
      <c r="T2014" t="s">
        <v>8319</v>
      </c>
      <c r="U2014" t="s">
        <v>8349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tr">
        <f t="shared" si="155"/>
        <v>successful</v>
      </c>
      <c r="H2015" t="s">
        <v>8224</v>
      </c>
      <c r="I2015" t="s">
        <v>8246</v>
      </c>
      <c r="J2015">
        <v>1468019014</v>
      </c>
      <c r="K2015" s="13">
        <f t="shared" si="158"/>
        <v>42559.960810185185</v>
      </c>
      <c r="L2015" s="15">
        <v>1462835014</v>
      </c>
      <c r="M2015" s="13">
        <f t="shared" si="159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56"/>
        <v>494.91374999999999</v>
      </c>
      <c r="S2015" s="8">
        <f t="shared" si="157"/>
        <v>173.57781674704077</v>
      </c>
      <c r="T2015" t="s">
        <v>8319</v>
      </c>
      <c r="U2015" t="s">
        <v>8349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tr">
        <f t="shared" si="155"/>
        <v>successful</v>
      </c>
      <c r="H2016" t="s">
        <v>8224</v>
      </c>
      <c r="I2016" t="s">
        <v>8246</v>
      </c>
      <c r="J2016">
        <v>1364184539</v>
      </c>
      <c r="K2016" s="13">
        <f t="shared" si="158"/>
        <v>41358.172905092593</v>
      </c>
      <c r="L2016" s="15">
        <v>1361250539</v>
      </c>
      <c r="M2016" s="13">
        <f t="shared" si="159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56"/>
        <v>7813.7822333333334</v>
      </c>
      <c r="S2016" s="8">
        <f t="shared" si="157"/>
        <v>88.601680840609291</v>
      </c>
      <c r="T2016" t="s">
        <v>8319</v>
      </c>
      <c r="U2016" t="s">
        <v>8349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tr">
        <f t="shared" si="155"/>
        <v>successful</v>
      </c>
      <c r="H2017" t="s">
        <v>8224</v>
      </c>
      <c r="I2017" t="s">
        <v>8246</v>
      </c>
      <c r="J2017">
        <v>1315602163</v>
      </c>
      <c r="K2017" s="13">
        <f t="shared" si="158"/>
        <v>40795.876886574071</v>
      </c>
      <c r="L2017" s="15">
        <v>1313010163</v>
      </c>
      <c r="M2017" s="13">
        <f t="shared" si="159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56"/>
        <v>113.00013888888888</v>
      </c>
      <c r="S2017" s="8">
        <f t="shared" si="157"/>
        <v>50.222283950617282</v>
      </c>
      <c r="T2017" t="s">
        <v>8319</v>
      </c>
      <c r="U2017" t="s">
        <v>8349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tr">
        <f t="shared" si="155"/>
        <v>successful</v>
      </c>
      <c r="H2018" t="s">
        <v>8224</v>
      </c>
      <c r="I2018" t="s">
        <v>8246</v>
      </c>
      <c r="J2018">
        <v>1362863299</v>
      </c>
      <c r="K2018" s="13">
        <f t="shared" si="158"/>
        <v>41342.88077546296</v>
      </c>
      <c r="L2018" s="15">
        <v>1360271299</v>
      </c>
      <c r="M2018" s="13">
        <f t="shared" si="159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56"/>
        <v>921.54219999999998</v>
      </c>
      <c r="S2018" s="8">
        <f t="shared" si="157"/>
        <v>192.38876826722338</v>
      </c>
      <c r="T2018" t="s">
        <v>8319</v>
      </c>
      <c r="U2018" t="s">
        <v>8349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tr">
        <f t="shared" si="155"/>
        <v>successful</v>
      </c>
      <c r="H2019" t="s">
        <v>8224</v>
      </c>
      <c r="I2019" t="s">
        <v>8246</v>
      </c>
      <c r="J2019">
        <v>1332561600</v>
      </c>
      <c r="K2019" s="13">
        <f t="shared" si="158"/>
        <v>40992.166666666664</v>
      </c>
      <c r="L2019" s="15">
        <v>1329873755</v>
      </c>
      <c r="M2019" s="13">
        <f t="shared" si="159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56"/>
        <v>125.10239999999999</v>
      </c>
      <c r="S2019" s="8">
        <f t="shared" si="157"/>
        <v>73.416901408450698</v>
      </c>
      <c r="T2019" t="s">
        <v>8319</v>
      </c>
      <c r="U2019" t="s">
        <v>8349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tr">
        <f t="shared" si="155"/>
        <v>successful</v>
      </c>
      <c r="H2020" t="s">
        <v>8241</v>
      </c>
      <c r="I2020" t="s">
        <v>8249</v>
      </c>
      <c r="J2020">
        <v>1439455609</v>
      </c>
      <c r="K2020" s="13">
        <f t="shared" si="158"/>
        <v>42229.365844907406</v>
      </c>
      <c r="L2020" s="15">
        <v>1436863609</v>
      </c>
      <c r="M2020" s="13">
        <f t="shared" si="159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56"/>
        <v>102.24343076923077</v>
      </c>
      <c r="S2020" s="8">
        <f t="shared" si="157"/>
        <v>147.68495555555555</v>
      </c>
      <c r="T2020" t="s">
        <v>8319</v>
      </c>
      <c r="U2020" t="s">
        <v>8349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tr">
        <f t="shared" si="155"/>
        <v>successful</v>
      </c>
      <c r="H2021" t="s">
        <v>8224</v>
      </c>
      <c r="I2021" t="s">
        <v>8246</v>
      </c>
      <c r="J2021">
        <v>1474563621</v>
      </c>
      <c r="K2021" s="13">
        <f t="shared" si="158"/>
        <v>42635.70857638889</v>
      </c>
      <c r="L2021" s="15">
        <v>1471971621</v>
      </c>
      <c r="M2021" s="13">
        <f t="shared" si="159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56"/>
        <v>484.90975000000003</v>
      </c>
      <c r="S2021" s="8">
        <f t="shared" si="157"/>
        <v>108.96848314606741</v>
      </c>
      <c r="T2021" t="s">
        <v>8319</v>
      </c>
      <c r="U2021" t="s">
        <v>8349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tr">
        <f t="shared" si="155"/>
        <v>successful</v>
      </c>
      <c r="H2022" t="s">
        <v>8224</v>
      </c>
      <c r="I2022" t="s">
        <v>8246</v>
      </c>
      <c r="J2022">
        <v>1400108640</v>
      </c>
      <c r="K2022" s="13">
        <f t="shared" si="158"/>
        <v>41773.961111111108</v>
      </c>
      <c r="L2022" s="15">
        <v>1396923624</v>
      </c>
      <c r="M2022" s="13">
        <f t="shared" si="159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56"/>
        <v>192.33333333333334</v>
      </c>
      <c r="S2022" s="8">
        <f t="shared" si="157"/>
        <v>23.647540983606557</v>
      </c>
      <c r="T2022" t="s">
        <v>8319</v>
      </c>
      <c r="U2022" t="s">
        <v>8349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tr">
        <f t="shared" si="155"/>
        <v>successful</v>
      </c>
      <c r="H2023" t="s">
        <v>8224</v>
      </c>
      <c r="I2023" t="s">
        <v>8246</v>
      </c>
      <c r="J2023">
        <v>1411522897</v>
      </c>
      <c r="K2023" s="13">
        <f t="shared" si="158"/>
        <v>41906.070567129631</v>
      </c>
      <c r="L2023" s="15">
        <v>1407634897</v>
      </c>
      <c r="M2023" s="13">
        <f t="shared" si="159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56"/>
        <v>281.10000000000002</v>
      </c>
      <c r="S2023" s="8">
        <f t="shared" si="157"/>
        <v>147.94736842105263</v>
      </c>
      <c r="T2023" t="s">
        <v>8319</v>
      </c>
      <c r="U2023" t="s">
        <v>8349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tr">
        <f t="shared" si="155"/>
        <v>successful</v>
      </c>
      <c r="H2024" t="s">
        <v>8224</v>
      </c>
      <c r="I2024" t="s">
        <v>8246</v>
      </c>
      <c r="J2024">
        <v>1465652372</v>
      </c>
      <c r="K2024" s="13">
        <f t="shared" si="158"/>
        <v>42532.569120370375</v>
      </c>
      <c r="L2024" s="15">
        <v>1463060372</v>
      </c>
      <c r="M2024" s="13">
        <f t="shared" si="159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56"/>
        <v>125.13700000000001</v>
      </c>
      <c r="S2024" s="8">
        <f t="shared" si="157"/>
        <v>385.03692307692307</v>
      </c>
      <c r="T2024" t="s">
        <v>8319</v>
      </c>
      <c r="U2024" t="s">
        <v>8349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tr">
        <f t="shared" si="155"/>
        <v>successful</v>
      </c>
      <c r="H2025" t="s">
        <v>8224</v>
      </c>
      <c r="I2025" t="s">
        <v>8246</v>
      </c>
      <c r="J2025">
        <v>1434017153</v>
      </c>
      <c r="K2025" s="13">
        <f t="shared" si="158"/>
        <v>42166.420752314814</v>
      </c>
      <c r="L2025" s="15">
        <v>1431425153</v>
      </c>
      <c r="M2025" s="13">
        <f t="shared" si="159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56"/>
        <v>161.459</v>
      </c>
      <c r="S2025" s="8">
        <f t="shared" si="157"/>
        <v>457.39093484419266</v>
      </c>
      <c r="T2025" t="s">
        <v>8319</v>
      </c>
      <c r="U2025" t="s">
        <v>8349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tr">
        <f t="shared" si="155"/>
        <v>successful</v>
      </c>
      <c r="H2026" t="s">
        <v>8224</v>
      </c>
      <c r="I2026" t="s">
        <v>8246</v>
      </c>
      <c r="J2026">
        <v>1344826800</v>
      </c>
      <c r="K2026" s="13">
        <f t="shared" si="158"/>
        <v>41134.125</v>
      </c>
      <c r="L2026" s="15">
        <v>1341875544</v>
      </c>
      <c r="M2026" s="13">
        <f t="shared" si="159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56"/>
        <v>585.35</v>
      </c>
      <c r="S2026" s="8">
        <f t="shared" si="157"/>
        <v>222.99047619047619</v>
      </c>
      <c r="T2026" t="s">
        <v>8319</v>
      </c>
      <c r="U2026" t="s">
        <v>8349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tr">
        <f t="shared" si="155"/>
        <v>successful</v>
      </c>
      <c r="H2027" t="s">
        <v>8236</v>
      </c>
      <c r="I2027" t="s">
        <v>8249</v>
      </c>
      <c r="J2027">
        <v>1433996746</v>
      </c>
      <c r="K2027" s="13">
        <f t="shared" si="158"/>
        <v>42166.184560185182</v>
      </c>
      <c r="L2027" s="15">
        <v>1431404746</v>
      </c>
      <c r="M2027" s="13">
        <f t="shared" si="159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56"/>
        <v>201.14999999999998</v>
      </c>
      <c r="S2027" s="8">
        <f t="shared" si="157"/>
        <v>220.74074074074073</v>
      </c>
      <c r="T2027" t="s">
        <v>8319</v>
      </c>
      <c r="U2027" t="s">
        <v>8349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tr">
        <f t="shared" si="155"/>
        <v>successful</v>
      </c>
      <c r="H2028" t="s">
        <v>8224</v>
      </c>
      <c r="I2028" t="s">
        <v>8246</v>
      </c>
      <c r="J2028">
        <v>1398052740</v>
      </c>
      <c r="K2028" s="13">
        <f t="shared" si="158"/>
        <v>41750.165972222225</v>
      </c>
      <c r="L2028" s="15">
        <v>1394127585</v>
      </c>
      <c r="M2028" s="13">
        <f t="shared" si="159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56"/>
        <v>133.48307999999997</v>
      </c>
      <c r="S2028" s="8">
        <f t="shared" si="157"/>
        <v>73.503898678414089</v>
      </c>
      <c r="T2028" t="s">
        <v>8319</v>
      </c>
      <c r="U2028" t="s">
        <v>8349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tr">
        <f t="shared" si="155"/>
        <v>successful</v>
      </c>
      <c r="H2029" t="s">
        <v>8224</v>
      </c>
      <c r="I2029" t="s">
        <v>8246</v>
      </c>
      <c r="J2029">
        <v>1427740319</v>
      </c>
      <c r="K2029" s="13">
        <f t="shared" si="158"/>
        <v>42093.772210648152</v>
      </c>
      <c r="L2029" s="15">
        <v>1423855919</v>
      </c>
      <c r="M2029" s="13">
        <f t="shared" si="159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56"/>
        <v>120.24900000000001</v>
      </c>
      <c r="S2029" s="8">
        <f t="shared" si="157"/>
        <v>223.09647495361781</v>
      </c>
      <c r="T2029" t="s">
        <v>8319</v>
      </c>
      <c r="U2029" t="s">
        <v>8349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tr">
        <f t="shared" si="155"/>
        <v>successful</v>
      </c>
      <c r="H2030" t="s">
        <v>8224</v>
      </c>
      <c r="I2030" t="s">
        <v>8246</v>
      </c>
      <c r="J2030">
        <v>1268690100</v>
      </c>
      <c r="K2030" s="13">
        <f t="shared" si="158"/>
        <v>40252.913194444445</v>
      </c>
      <c r="L2030" s="15">
        <v>1265493806</v>
      </c>
      <c r="M2030" s="13">
        <f t="shared" si="159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56"/>
        <v>126.16666666666667</v>
      </c>
      <c r="S2030" s="8">
        <f t="shared" si="157"/>
        <v>47.911392405063289</v>
      </c>
      <c r="T2030" t="s">
        <v>8319</v>
      </c>
      <c r="U2030" t="s">
        <v>8349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tr">
        <f t="shared" si="155"/>
        <v>successful</v>
      </c>
      <c r="H2031" t="s">
        <v>8224</v>
      </c>
      <c r="I2031" t="s">
        <v>8246</v>
      </c>
      <c r="J2031">
        <v>1409099481</v>
      </c>
      <c r="K2031" s="13">
        <f t="shared" si="158"/>
        <v>41878.021770833337</v>
      </c>
      <c r="L2031" s="15">
        <v>1406507481</v>
      </c>
      <c r="M2031" s="13">
        <f t="shared" si="159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56"/>
        <v>361.2</v>
      </c>
      <c r="S2031" s="8">
        <f t="shared" si="157"/>
        <v>96.063829787234042</v>
      </c>
      <c r="T2031" t="s">
        <v>8319</v>
      </c>
      <c r="U2031" t="s">
        <v>8349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tr">
        <f t="shared" si="155"/>
        <v>successful</v>
      </c>
      <c r="H2032" t="s">
        <v>8225</v>
      </c>
      <c r="I2032" t="s">
        <v>8247</v>
      </c>
      <c r="J2032">
        <v>1354233296</v>
      </c>
      <c r="K2032" s="13">
        <f t="shared" si="158"/>
        <v>41242.996481481481</v>
      </c>
      <c r="L2032" s="15">
        <v>1351641296</v>
      </c>
      <c r="M2032" s="13">
        <f t="shared" si="159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56"/>
        <v>226.239013671875</v>
      </c>
      <c r="S2032" s="8">
        <f t="shared" si="157"/>
        <v>118.6144</v>
      </c>
      <c r="T2032" t="s">
        <v>8319</v>
      </c>
      <c r="U2032" t="s">
        <v>8349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tr">
        <f t="shared" si="155"/>
        <v>successful</v>
      </c>
      <c r="H2033" t="s">
        <v>8233</v>
      </c>
      <c r="I2033" t="s">
        <v>8249</v>
      </c>
      <c r="J2033">
        <v>1420765200</v>
      </c>
      <c r="K2033" s="13">
        <f t="shared" si="158"/>
        <v>42013.041666666672</v>
      </c>
      <c r="L2033" s="15">
        <v>1417506853</v>
      </c>
      <c r="M2033" s="13">
        <f t="shared" si="159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56"/>
        <v>120.35</v>
      </c>
      <c r="S2033" s="8">
        <f t="shared" si="157"/>
        <v>118.45472440944881</v>
      </c>
      <c r="T2033" t="s">
        <v>8319</v>
      </c>
      <c r="U2033" t="s">
        <v>8349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tr">
        <f t="shared" si="155"/>
        <v>successful</v>
      </c>
      <c r="H2034" t="s">
        <v>8224</v>
      </c>
      <c r="I2034" t="s">
        <v>8246</v>
      </c>
      <c r="J2034">
        <v>1481778000</v>
      </c>
      <c r="K2034" s="13">
        <f t="shared" si="158"/>
        <v>42719.208333333328</v>
      </c>
      <c r="L2034" s="15">
        <v>1479216874</v>
      </c>
      <c r="M2034" s="13">
        <f t="shared" si="159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56"/>
        <v>304.18799999999999</v>
      </c>
      <c r="S2034" s="8">
        <f t="shared" si="157"/>
        <v>143.21468926553672</v>
      </c>
      <c r="T2034" t="s">
        <v>8319</v>
      </c>
      <c r="U2034" t="s">
        <v>8349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tr">
        <f t="shared" si="155"/>
        <v>successful</v>
      </c>
      <c r="H2035" t="s">
        <v>8224</v>
      </c>
      <c r="I2035" t="s">
        <v>8246</v>
      </c>
      <c r="J2035">
        <v>1398477518</v>
      </c>
      <c r="K2035" s="13">
        <f t="shared" si="158"/>
        <v>41755.082384259258</v>
      </c>
      <c r="L2035" s="15">
        <v>1395885518</v>
      </c>
      <c r="M2035" s="13">
        <f t="shared" si="159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56"/>
        <v>178.67599999999999</v>
      </c>
      <c r="S2035" s="8">
        <f t="shared" si="157"/>
        <v>282.71518987341773</v>
      </c>
      <c r="T2035" t="s">
        <v>8319</v>
      </c>
      <c r="U2035" t="s">
        <v>8349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tr">
        <f t="shared" si="155"/>
        <v>successful</v>
      </c>
      <c r="H2036" t="s">
        <v>8224</v>
      </c>
      <c r="I2036" t="s">
        <v>8246</v>
      </c>
      <c r="J2036">
        <v>1430981880</v>
      </c>
      <c r="K2036" s="13">
        <f t="shared" si="158"/>
        <v>42131.290277777778</v>
      </c>
      <c r="L2036" s="15">
        <v>1426216033</v>
      </c>
      <c r="M2036" s="13">
        <f t="shared" si="159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56"/>
        <v>386.81998717948721</v>
      </c>
      <c r="S2036" s="8">
        <f t="shared" si="157"/>
        <v>593.93620078740162</v>
      </c>
      <c r="T2036" t="s">
        <v>8319</v>
      </c>
      <c r="U2036" t="s">
        <v>8349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tr">
        <f t="shared" si="155"/>
        <v>successful</v>
      </c>
      <c r="H2037" t="s">
        <v>8224</v>
      </c>
      <c r="I2037" t="s">
        <v>8246</v>
      </c>
      <c r="J2037">
        <v>1450486800</v>
      </c>
      <c r="K2037" s="13">
        <f t="shared" si="158"/>
        <v>42357.041666666672</v>
      </c>
      <c r="L2037" s="15">
        <v>1446562807</v>
      </c>
      <c r="M2037" s="13">
        <f t="shared" si="159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56"/>
        <v>211.03642500000004</v>
      </c>
      <c r="S2037" s="8">
        <f t="shared" si="157"/>
        <v>262.15704968944101</v>
      </c>
      <c r="T2037" t="s">
        <v>8319</v>
      </c>
      <c r="U2037" t="s">
        <v>8349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tr">
        <f t="shared" si="155"/>
        <v>successful</v>
      </c>
      <c r="H2038" t="s">
        <v>8224</v>
      </c>
      <c r="I2038" t="s">
        <v>8246</v>
      </c>
      <c r="J2038">
        <v>1399668319</v>
      </c>
      <c r="K2038" s="13">
        <f t="shared" si="158"/>
        <v>41768.864803240744</v>
      </c>
      <c r="L2038" s="15">
        <v>1397076319</v>
      </c>
      <c r="M2038" s="13">
        <f t="shared" si="159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56"/>
        <v>131.66833333333335</v>
      </c>
      <c r="S2038" s="8">
        <f t="shared" si="157"/>
        <v>46.580778301886795</v>
      </c>
      <c r="T2038" t="s">
        <v>8319</v>
      </c>
      <c r="U2038" t="s">
        <v>8349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tr">
        <f t="shared" si="155"/>
        <v>successful</v>
      </c>
      <c r="H2039" t="s">
        <v>8224</v>
      </c>
      <c r="I2039" t="s">
        <v>8246</v>
      </c>
      <c r="J2039">
        <v>1388383353</v>
      </c>
      <c r="K2039" s="13">
        <f t="shared" si="158"/>
        <v>41638.251770833333</v>
      </c>
      <c r="L2039" s="15">
        <v>1383195753</v>
      </c>
      <c r="M2039" s="13">
        <f t="shared" si="159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56"/>
        <v>300.47639999999996</v>
      </c>
      <c r="S2039" s="8">
        <f t="shared" si="157"/>
        <v>70.041118881118877</v>
      </c>
      <c r="T2039" t="s">
        <v>8319</v>
      </c>
      <c r="U2039" t="s">
        <v>8349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tr">
        <f t="shared" si="155"/>
        <v>successful</v>
      </c>
      <c r="H2040" t="s">
        <v>8225</v>
      </c>
      <c r="I2040" t="s">
        <v>8247</v>
      </c>
      <c r="J2040">
        <v>1372701600</v>
      </c>
      <c r="K2040" s="13">
        <f t="shared" si="158"/>
        <v>41456.75</v>
      </c>
      <c r="L2040" s="15">
        <v>1369895421</v>
      </c>
      <c r="M2040" s="13">
        <f t="shared" si="159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56"/>
        <v>420.51249999999999</v>
      </c>
      <c r="S2040" s="8">
        <f t="shared" si="157"/>
        <v>164.90686274509804</v>
      </c>
      <c r="T2040" t="s">
        <v>8319</v>
      </c>
      <c r="U2040" t="s">
        <v>8349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tr">
        <f t="shared" si="155"/>
        <v>successful</v>
      </c>
      <c r="H2041" t="s">
        <v>8224</v>
      </c>
      <c r="I2041" t="s">
        <v>8246</v>
      </c>
      <c r="J2041">
        <v>1480568340</v>
      </c>
      <c r="K2041" s="13">
        <f t="shared" si="158"/>
        <v>42705.207638888889</v>
      </c>
      <c r="L2041" s="15">
        <v>1477996325</v>
      </c>
      <c r="M2041" s="13">
        <f t="shared" si="159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56"/>
        <v>136.21680000000001</v>
      </c>
      <c r="S2041" s="8">
        <f t="shared" si="157"/>
        <v>449.26385224274406</v>
      </c>
      <c r="T2041" t="s">
        <v>8319</v>
      </c>
      <c r="U2041" t="s">
        <v>8349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tr">
        <f t="shared" si="155"/>
        <v>successful</v>
      </c>
      <c r="H2042" t="s">
        <v>8224</v>
      </c>
      <c r="I2042" t="s">
        <v>8246</v>
      </c>
      <c r="J2042">
        <v>1384557303</v>
      </c>
      <c r="K2042" s="13">
        <f t="shared" si="158"/>
        <v>41593.968784722223</v>
      </c>
      <c r="L2042" s="15">
        <v>1383257703</v>
      </c>
      <c r="M2042" s="13">
        <f t="shared" si="159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56"/>
        <v>248.17133333333334</v>
      </c>
      <c r="S2042" s="8">
        <f t="shared" si="157"/>
        <v>27.472841328413285</v>
      </c>
      <c r="T2042" t="s">
        <v>8319</v>
      </c>
      <c r="U2042" t="s">
        <v>8349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tr">
        <f t="shared" si="155"/>
        <v>successful</v>
      </c>
      <c r="H2043" t="s">
        <v>8224</v>
      </c>
      <c r="I2043" t="s">
        <v>8246</v>
      </c>
      <c r="J2043">
        <v>1478785027</v>
      </c>
      <c r="K2043" s="13">
        <f t="shared" si="158"/>
        <v>42684.567442129628</v>
      </c>
      <c r="L2043" s="15">
        <v>1476189427</v>
      </c>
      <c r="M2043" s="13">
        <f t="shared" si="159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56"/>
        <v>181.86315789473684</v>
      </c>
      <c r="S2043" s="8">
        <f t="shared" si="157"/>
        <v>143.97499999999999</v>
      </c>
      <c r="T2043" t="s">
        <v>8319</v>
      </c>
      <c r="U2043" t="s">
        <v>8349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tr">
        <f t="shared" si="155"/>
        <v>successful</v>
      </c>
      <c r="H2044" t="s">
        <v>8224</v>
      </c>
      <c r="I2044" t="s">
        <v>8246</v>
      </c>
      <c r="J2044">
        <v>1453481974</v>
      </c>
      <c r="K2044" s="13">
        <f t="shared" si="158"/>
        <v>42391.708032407405</v>
      </c>
      <c r="L2044" s="15">
        <v>1448297974</v>
      </c>
      <c r="M2044" s="13">
        <f t="shared" si="159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56"/>
        <v>123.53</v>
      </c>
      <c r="S2044" s="8">
        <f t="shared" si="157"/>
        <v>88.23571428571428</v>
      </c>
      <c r="T2044" t="s">
        <v>8319</v>
      </c>
      <c r="U2044" t="s">
        <v>8349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tr">
        <f t="shared" si="155"/>
        <v>successful</v>
      </c>
      <c r="H2045" t="s">
        <v>8224</v>
      </c>
      <c r="I2045" t="s">
        <v>8246</v>
      </c>
      <c r="J2045">
        <v>1481432340</v>
      </c>
      <c r="K2045" s="13">
        <f t="shared" si="158"/>
        <v>42715.207638888889</v>
      </c>
      <c r="L2045" s="15">
        <v>1476764077</v>
      </c>
      <c r="M2045" s="13">
        <f t="shared" si="159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56"/>
        <v>506.20938628158842</v>
      </c>
      <c r="S2045" s="8">
        <f t="shared" si="157"/>
        <v>36.326424870466319</v>
      </c>
      <c r="T2045" t="s">
        <v>8319</v>
      </c>
      <c r="U2045" t="s">
        <v>8349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tr">
        <f t="shared" si="155"/>
        <v>successful</v>
      </c>
      <c r="H2046" t="s">
        <v>8224</v>
      </c>
      <c r="I2046" t="s">
        <v>8246</v>
      </c>
      <c r="J2046">
        <v>1434212714</v>
      </c>
      <c r="K2046" s="13">
        <f t="shared" si="158"/>
        <v>42168.684189814812</v>
      </c>
      <c r="L2046" s="15">
        <v>1431620714</v>
      </c>
      <c r="M2046" s="13">
        <f t="shared" si="159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56"/>
        <v>108.21333333333334</v>
      </c>
      <c r="S2046" s="8">
        <f t="shared" si="157"/>
        <v>90.177777777777777</v>
      </c>
      <c r="T2046" t="s">
        <v>8319</v>
      </c>
      <c r="U2046" t="s">
        <v>8349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tr">
        <f t="shared" si="155"/>
        <v>successful</v>
      </c>
      <c r="H2047" t="s">
        <v>8224</v>
      </c>
      <c r="I2047" t="s">
        <v>8246</v>
      </c>
      <c r="J2047">
        <v>1341799647</v>
      </c>
      <c r="K2047" s="13">
        <f t="shared" si="158"/>
        <v>41099.088506944441</v>
      </c>
      <c r="L2047" s="15">
        <v>1339207647</v>
      </c>
      <c r="M2047" s="13">
        <f t="shared" si="159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56"/>
        <v>819.18387755102037</v>
      </c>
      <c r="S2047" s="8">
        <f t="shared" si="157"/>
        <v>152.62361216730039</v>
      </c>
      <c r="T2047" t="s">
        <v>8319</v>
      </c>
      <c r="U2047" t="s">
        <v>8349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tr">
        <f t="shared" si="155"/>
        <v>successful</v>
      </c>
      <c r="H2048" t="s">
        <v>8224</v>
      </c>
      <c r="I2048" t="s">
        <v>8246</v>
      </c>
      <c r="J2048">
        <v>1369282044</v>
      </c>
      <c r="K2048" s="13">
        <f t="shared" si="158"/>
        <v>41417.171805555554</v>
      </c>
      <c r="L2048" s="15">
        <v>1366690044</v>
      </c>
      <c r="M2048" s="13">
        <f t="shared" si="159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56"/>
        <v>121.10000000000001</v>
      </c>
      <c r="S2048" s="8">
        <f t="shared" si="157"/>
        <v>55.806451612903224</v>
      </c>
      <c r="T2048" t="s">
        <v>8319</v>
      </c>
      <c r="U2048" t="s">
        <v>8349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tr">
        <f t="shared" si="155"/>
        <v>successful</v>
      </c>
      <c r="H2049" t="s">
        <v>8226</v>
      </c>
      <c r="I2049" t="s">
        <v>8248</v>
      </c>
      <c r="J2049">
        <v>1429228800</v>
      </c>
      <c r="K2049" s="13">
        <f t="shared" si="158"/>
        <v>42111</v>
      </c>
      <c r="L2049" s="15">
        <v>1426714870</v>
      </c>
      <c r="M2049" s="13">
        <f t="shared" si="159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56"/>
        <v>102.99897959183673</v>
      </c>
      <c r="S2049" s="8">
        <f t="shared" si="157"/>
        <v>227.85327313769753</v>
      </c>
      <c r="T2049" t="s">
        <v>8319</v>
      </c>
      <c r="U2049" t="s">
        <v>8349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tr">
        <f t="shared" ref="G2050:G2113" si="160">F2050</f>
        <v>successful</v>
      </c>
      <c r="H2050" t="s">
        <v>8224</v>
      </c>
      <c r="I2050" t="s">
        <v>8246</v>
      </c>
      <c r="J2050">
        <v>1369323491</v>
      </c>
      <c r="K2050" s="13">
        <f t="shared" si="158"/>
        <v>41417.651516203703</v>
      </c>
      <c r="L2050" s="15">
        <v>1366731491</v>
      </c>
      <c r="M2050" s="13">
        <f t="shared" si="159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61">(E2050/D2050)*100</f>
        <v>148.33229411764705</v>
      </c>
      <c r="S2050" s="8">
        <f t="shared" ref="S2050:S2113" si="162">E2050/O2050</f>
        <v>91.82989803350327</v>
      </c>
      <c r="T2050" t="s">
        <v>8319</v>
      </c>
      <c r="U2050" t="s">
        <v>8349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tr">
        <f t="shared" si="160"/>
        <v>successful</v>
      </c>
      <c r="H2051" t="s">
        <v>8225</v>
      </c>
      <c r="I2051" t="s">
        <v>8247</v>
      </c>
      <c r="J2051">
        <v>1386025140</v>
      </c>
      <c r="K2051" s="13">
        <f t="shared" ref="K2051:K2114" si="163">(((J2051/60)/60)/24)+DATE(1970,1,1)</f>
        <v>41610.957638888889</v>
      </c>
      <c r="L2051" s="15">
        <v>1382963963</v>
      </c>
      <c r="M2051" s="13">
        <f t="shared" ref="M2051:M2114" si="164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61"/>
        <v>120.19070000000001</v>
      </c>
      <c r="S2051" s="8">
        <f t="shared" si="162"/>
        <v>80.991037735849048</v>
      </c>
      <c r="T2051" t="s">
        <v>8319</v>
      </c>
      <c r="U2051" t="s">
        <v>8349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tr">
        <f t="shared" si="160"/>
        <v>successful</v>
      </c>
      <c r="H2052" t="s">
        <v>8224</v>
      </c>
      <c r="I2052" t="s">
        <v>8246</v>
      </c>
      <c r="J2052">
        <v>1433036578</v>
      </c>
      <c r="K2052" s="13">
        <f t="shared" si="163"/>
        <v>42155.071504629625</v>
      </c>
      <c r="L2052" s="15">
        <v>1429580578</v>
      </c>
      <c r="M2052" s="13">
        <f t="shared" si="164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61"/>
        <v>473.27000000000004</v>
      </c>
      <c r="S2052" s="8">
        <f t="shared" si="162"/>
        <v>278.39411764705881</v>
      </c>
      <c r="T2052" t="s">
        <v>8319</v>
      </c>
      <c r="U2052" t="s">
        <v>8349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tr">
        <f t="shared" si="160"/>
        <v>successful</v>
      </c>
      <c r="H2053" t="s">
        <v>8224</v>
      </c>
      <c r="I2053" t="s">
        <v>8246</v>
      </c>
      <c r="J2053">
        <v>1388017937</v>
      </c>
      <c r="K2053" s="13">
        <f t="shared" si="163"/>
        <v>41634.022418981483</v>
      </c>
      <c r="L2053" s="15">
        <v>1385425937</v>
      </c>
      <c r="M2053" s="13">
        <f t="shared" si="164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61"/>
        <v>130.36250000000001</v>
      </c>
      <c r="S2053" s="8">
        <f t="shared" si="162"/>
        <v>43.095041322314053</v>
      </c>
      <c r="T2053" t="s">
        <v>8319</v>
      </c>
      <c r="U2053" t="s">
        <v>8349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tr">
        <f t="shared" si="160"/>
        <v>successful</v>
      </c>
      <c r="H2054" t="s">
        <v>8224</v>
      </c>
      <c r="I2054" t="s">
        <v>8246</v>
      </c>
      <c r="J2054">
        <v>1455933653</v>
      </c>
      <c r="K2054" s="13">
        <f t="shared" si="163"/>
        <v>42420.08394675926</v>
      </c>
      <c r="L2054" s="15">
        <v>1452045653</v>
      </c>
      <c r="M2054" s="13">
        <f t="shared" si="164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61"/>
        <v>353.048</v>
      </c>
      <c r="S2054" s="8">
        <f t="shared" si="162"/>
        <v>326.29205175600737</v>
      </c>
      <c r="T2054" t="s">
        <v>8319</v>
      </c>
      <c r="U2054" t="s">
        <v>8349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tr">
        <f t="shared" si="160"/>
        <v>successful</v>
      </c>
      <c r="H2055" t="s">
        <v>8224</v>
      </c>
      <c r="I2055" t="s">
        <v>8246</v>
      </c>
      <c r="J2055">
        <v>1448466551</v>
      </c>
      <c r="K2055" s="13">
        <f t="shared" si="163"/>
        <v>42333.659155092595</v>
      </c>
      <c r="L2055" s="15">
        <v>1445870951</v>
      </c>
      <c r="M2055" s="13">
        <f t="shared" si="164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61"/>
        <v>101.02</v>
      </c>
      <c r="S2055" s="8">
        <f t="shared" si="162"/>
        <v>41.743801652892564</v>
      </c>
      <c r="T2055" t="s">
        <v>8319</v>
      </c>
      <c r="U2055" t="s">
        <v>8349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tr">
        <f t="shared" si="160"/>
        <v>successful</v>
      </c>
      <c r="H2056" t="s">
        <v>8225</v>
      </c>
      <c r="I2056" t="s">
        <v>8247</v>
      </c>
      <c r="J2056">
        <v>1399033810</v>
      </c>
      <c r="K2056" s="13">
        <f t="shared" si="163"/>
        <v>41761.520949074074</v>
      </c>
      <c r="L2056" s="15">
        <v>1396441810</v>
      </c>
      <c r="M2056" s="13">
        <f t="shared" si="164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61"/>
        <v>113.59142857142857</v>
      </c>
      <c r="S2056" s="8">
        <f t="shared" si="162"/>
        <v>64.020933977455712</v>
      </c>
      <c r="T2056" t="s">
        <v>8319</v>
      </c>
      <c r="U2056" t="s">
        <v>8349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tr">
        <f t="shared" si="160"/>
        <v>successful</v>
      </c>
      <c r="H2057" t="s">
        <v>8224</v>
      </c>
      <c r="I2057" t="s">
        <v>8246</v>
      </c>
      <c r="J2057">
        <v>1417579200</v>
      </c>
      <c r="K2057" s="13">
        <f t="shared" si="163"/>
        <v>41976.166666666672</v>
      </c>
      <c r="L2057" s="15">
        <v>1415031043</v>
      </c>
      <c r="M2057" s="13">
        <f t="shared" si="164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61"/>
        <v>167.41666666666666</v>
      </c>
      <c r="S2057" s="8">
        <f t="shared" si="162"/>
        <v>99.455445544554451</v>
      </c>
      <c r="T2057" t="s">
        <v>8319</v>
      </c>
      <c r="U2057" t="s">
        <v>8349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tr">
        <f t="shared" si="160"/>
        <v>successful</v>
      </c>
      <c r="H2058" t="s">
        <v>8224</v>
      </c>
      <c r="I2058" t="s">
        <v>8246</v>
      </c>
      <c r="J2058">
        <v>1366222542</v>
      </c>
      <c r="K2058" s="13">
        <f t="shared" si="163"/>
        <v>41381.76090277778</v>
      </c>
      <c r="L2058" s="15">
        <v>1363630542</v>
      </c>
      <c r="M2058" s="13">
        <f t="shared" si="164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61"/>
        <v>153.452</v>
      </c>
      <c r="S2058" s="8">
        <f t="shared" si="162"/>
        <v>138.49458483754512</v>
      </c>
      <c r="T2058" t="s">
        <v>8319</v>
      </c>
      <c r="U2058" t="s">
        <v>8349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tr">
        <f t="shared" si="160"/>
        <v>successful</v>
      </c>
      <c r="H2059" t="s">
        <v>8225</v>
      </c>
      <c r="I2059" t="s">
        <v>8247</v>
      </c>
      <c r="J2059">
        <v>1456487532</v>
      </c>
      <c r="K2059" s="13">
        <f t="shared" si="163"/>
        <v>42426.494583333333</v>
      </c>
      <c r="L2059" s="15">
        <v>1453895532</v>
      </c>
      <c r="M2059" s="13">
        <f t="shared" si="164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61"/>
        <v>202.23220000000001</v>
      </c>
      <c r="S2059" s="8">
        <f t="shared" si="162"/>
        <v>45.547792792792798</v>
      </c>
      <c r="T2059" t="s">
        <v>8319</v>
      </c>
      <c r="U2059" t="s">
        <v>8349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tr">
        <f t="shared" si="160"/>
        <v>successful</v>
      </c>
      <c r="H2060" t="s">
        <v>8225</v>
      </c>
      <c r="I2060" t="s">
        <v>8247</v>
      </c>
      <c r="J2060">
        <v>1425326400</v>
      </c>
      <c r="K2060" s="13">
        <f t="shared" si="163"/>
        <v>42065.833333333328</v>
      </c>
      <c r="L2060" s="15">
        <v>1421916830</v>
      </c>
      <c r="M2060" s="13">
        <f t="shared" si="164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61"/>
        <v>168.28125</v>
      </c>
      <c r="S2060" s="8">
        <f t="shared" si="162"/>
        <v>10.507317073170732</v>
      </c>
      <c r="T2060" t="s">
        <v>8319</v>
      </c>
      <c r="U2060" t="s">
        <v>8349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tr">
        <f t="shared" si="160"/>
        <v>successful</v>
      </c>
      <c r="H2061" t="s">
        <v>8224</v>
      </c>
      <c r="I2061" t="s">
        <v>8246</v>
      </c>
      <c r="J2061">
        <v>1454277540</v>
      </c>
      <c r="K2061" s="13">
        <f t="shared" si="163"/>
        <v>42400.915972222225</v>
      </c>
      <c r="L2061" s="15">
        <v>1450880854</v>
      </c>
      <c r="M2061" s="13">
        <f t="shared" si="164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61"/>
        <v>143.45666666666668</v>
      </c>
      <c r="S2061" s="8">
        <f t="shared" si="162"/>
        <v>114.76533333333333</v>
      </c>
      <c r="T2061" t="s">
        <v>8319</v>
      </c>
      <c r="U2061" t="s">
        <v>8349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tr">
        <f t="shared" si="160"/>
        <v>successful</v>
      </c>
      <c r="H2062" t="s">
        <v>8224</v>
      </c>
      <c r="I2062" t="s">
        <v>8246</v>
      </c>
      <c r="J2062">
        <v>1406129150</v>
      </c>
      <c r="K2062" s="13">
        <f t="shared" si="163"/>
        <v>41843.642939814818</v>
      </c>
      <c r="L2062" s="15">
        <v>1400945150</v>
      </c>
      <c r="M2062" s="13">
        <f t="shared" si="164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61"/>
        <v>196.4</v>
      </c>
      <c r="S2062" s="8">
        <f t="shared" si="162"/>
        <v>35.997067448680355</v>
      </c>
      <c r="T2062" t="s">
        <v>8319</v>
      </c>
      <c r="U2062" t="s">
        <v>8349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tr">
        <f t="shared" si="160"/>
        <v>successful</v>
      </c>
      <c r="H2063" t="s">
        <v>8224</v>
      </c>
      <c r="I2063" t="s">
        <v>8246</v>
      </c>
      <c r="J2063">
        <v>1483208454</v>
      </c>
      <c r="K2063" s="13">
        <f t="shared" si="163"/>
        <v>42735.764513888891</v>
      </c>
      <c r="L2063" s="15">
        <v>1480616454</v>
      </c>
      <c r="M2063" s="13">
        <f t="shared" si="164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61"/>
        <v>107.91999999999999</v>
      </c>
      <c r="S2063" s="8">
        <f t="shared" si="162"/>
        <v>154.17142857142858</v>
      </c>
      <c r="T2063" t="s">
        <v>8319</v>
      </c>
      <c r="U2063" t="s">
        <v>8349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tr">
        <f t="shared" si="160"/>
        <v>successful</v>
      </c>
      <c r="H2064" t="s">
        <v>8232</v>
      </c>
      <c r="I2064" t="s">
        <v>8253</v>
      </c>
      <c r="J2064">
        <v>1458807098</v>
      </c>
      <c r="K2064" s="13">
        <f t="shared" si="163"/>
        <v>42453.341412037036</v>
      </c>
      <c r="L2064" s="15">
        <v>1456218698</v>
      </c>
      <c r="M2064" s="13">
        <f t="shared" si="164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61"/>
        <v>114.97699999999999</v>
      </c>
      <c r="S2064" s="8">
        <f t="shared" si="162"/>
        <v>566.38916256157631</v>
      </c>
      <c r="T2064" t="s">
        <v>8319</v>
      </c>
      <c r="U2064" t="s">
        <v>8349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tr">
        <f t="shared" si="160"/>
        <v>successful</v>
      </c>
      <c r="H2065" t="s">
        <v>8236</v>
      </c>
      <c r="I2065" t="s">
        <v>8249</v>
      </c>
      <c r="J2065">
        <v>1463333701</v>
      </c>
      <c r="K2065" s="13">
        <f t="shared" si="163"/>
        <v>42505.73265046296</v>
      </c>
      <c r="L2065" s="15">
        <v>1460482501</v>
      </c>
      <c r="M2065" s="13">
        <f t="shared" si="164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61"/>
        <v>148.04999999999998</v>
      </c>
      <c r="S2065" s="8">
        <f t="shared" si="162"/>
        <v>120.85714285714286</v>
      </c>
      <c r="T2065" t="s">
        <v>8319</v>
      </c>
      <c r="U2065" t="s">
        <v>8349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tr">
        <f t="shared" si="160"/>
        <v>successful</v>
      </c>
      <c r="H2066" t="s">
        <v>8224</v>
      </c>
      <c r="I2066" t="s">
        <v>8246</v>
      </c>
      <c r="J2066">
        <v>1370001600</v>
      </c>
      <c r="K2066" s="13">
        <f t="shared" si="163"/>
        <v>41425.5</v>
      </c>
      <c r="L2066" s="15">
        <v>1366879523</v>
      </c>
      <c r="M2066" s="13">
        <f t="shared" si="164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61"/>
        <v>191.16676082790633</v>
      </c>
      <c r="S2066" s="8">
        <f t="shared" si="162"/>
        <v>86.163845492085343</v>
      </c>
      <c r="T2066" t="s">
        <v>8319</v>
      </c>
      <c r="U2066" t="s">
        <v>8349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tr">
        <f t="shared" si="160"/>
        <v>successful</v>
      </c>
      <c r="H2067" t="s">
        <v>8225</v>
      </c>
      <c r="I2067" t="s">
        <v>8247</v>
      </c>
      <c r="J2067">
        <v>1387958429</v>
      </c>
      <c r="K2067" s="13">
        <f t="shared" si="163"/>
        <v>41633.333668981482</v>
      </c>
      <c r="L2067" s="15">
        <v>1385366429</v>
      </c>
      <c r="M2067" s="13">
        <f t="shared" si="164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61"/>
        <v>199.215125</v>
      </c>
      <c r="S2067" s="8">
        <f t="shared" si="162"/>
        <v>51.212114395886893</v>
      </c>
      <c r="T2067" t="s">
        <v>8319</v>
      </c>
      <c r="U2067" t="s">
        <v>8349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tr">
        <f t="shared" si="160"/>
        <v>successful</v>
      </c>
      <c r="H2068" t="s">
        <v>8224</v>
      </c>
      <c r="I2068" t="s">
        <v>8246</v>
      </c>
      <c r="J2068">
        <v>1408818683</v>
      </c>
      <c r="K2068" s="13">
        <f t="shared" si="163"/>
        <v>41874.771793981483</v>
      </c>
      <c r="L2068" s="15">
        <v>1406226683</v>
      </c>
      <c r="M2068" s="13">
        <f t="shared" si="164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61"/>
        <v>218.6</v>
      </c>
      <c r="S2068" s="8">
        <f t="shared" si="162"/>
        <v>67.261538461538464</v>
      </c>
      <c r="T2068" t="s">
        <v>8319</v>
      </c>
      <c r="U2068" t="s">
        <v>8349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tr">
        <f t="shared" si="160"/>
        <v>successful</v>
      </c>
      <c r="H2069" t="s">
        <v>8225</v>
      </c>
      <c r="I2069" t="s">
        <v>8247</v>
      </c>
      <c r="J2069">
        <v>1432499376</v>
      </c>
      <c r="K2069" s="13">
        <f t="shared" si="163"/>
        <v>42148.853888888887</v>
      </c>
      <c r="L2069" s="15">
        <v>1429648176</v>
      </c>
      <c r="M2069" s="13">
        <f t="shared" si="164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61"/>
        <v>126.86868686868686</v>
      </c>
      <c r="S2069" s="8">
        <f t="shared" si="162"/>
        <v>62.8</v>
      </c>
      <c r="T2069" t="s">
        <v>8319</v>
      </c>
      <c r="U2069" t="s">
        <v>8349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tr">
        <f t="shared" si="160"/>
        <v>successful</v>
      </c>
      <c r="H2070" t="s">
        <v>8224</v>
      </c>
      <c r="I2070" t="s">
        <v>8246</v>
      </c>
      <c r="J2070">
        <v>1476994315</v>
      </c>
      <c r="K2070" s="13">
        <f t="shared" si="163"/>
        <v>42663.841608796298</v>
      </c>
      <c r="L2070" s="15">
        <v>1474402315</v>
      </c>
      <c r="M2070" s="13">
        <f t="shared" si="164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61"/>
        <v>105.22388000000001</v>
      </c>
      <c r="S2070" s="8">
        <f t="shared" si="162"/>
        <v>346.13118421052633</v>
      </c>
      <c r="T2070" t="s">
        <v>8319</v>
      </c>
      <c r="U2070" t="s">
        <v>8349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tr">
        <f t="shared" si="160"/>
        <v>successful</v>
      </c>
      <c r="H2071" t="s">
        <v>8224</v>
      </c>
      <c r="I2071" t="s">
        <v>8246</v>
      </c>
      <c r="J2071">
        <v>1451776791</v>
      </c>
      <c r="K2071" s="13">
        <f t="shared" si="163"/>
        <v>42371.972118055557</v>
      </c>
      <c r="L2071" s="15">
        <v>1449098391</v>
      </c>
      <c r="M2071" s="13">
        <f t="shared" si="164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61"/>
        <v>128.40666000000002</v>
      </c>
      <c r="S2071" s="8">
        <f t="shared" si="162"/>
        <v>244.11912547528519</v>
      </c>
      <c r="T2071" t="s">
        <v>8319</v>
      </c>
      <c r="U2071" t="s">
        <v>8349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tr">
        <f t="shared" si="160"/>
        <v>successful</v>
      </c>
      <c r="H2072" t="s">
        <v>8236</v>
      </c>
      <c r="I2072" t="s">
        <v>8249</v>
      </c>
      <c r="J2072">
        <v>1467128723</v>
      </c>
      <c r="K2072" s="13">
        <f t="shared" si="163"/>
        <v>42549.6565162037</v>
      </c>
      <c r="L2072" s="15">
        <v>1464536723</v>
      </c>
      <c r="M2072" s="13">
        <f t="shared" si="164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61"/>
        <v>317.3272</v>
      </c>
      <c r="S2072" s="8">
        <f t="shared" si="162"/>
        <v>259.25424836601309</v>
      </c>
      <c r="T2072" t="s">
        <v>8319</v>
      </c>
      <c r="U2072" t="s">
        <v>8349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tr">
        <f t="shared" si="160"/>
        <v>successful</v>
      </c>
      <c r="H2073" t="s">
        <v>8224</v>
      </c>
      <c r="I2073" t="s">
        <v>8246</v>
      </c>
      <c r="J2073">
        <v>1475390484</v>
      </c>
      <c r="K2073" s="13">
        <f t="shared" si="163"/>
        <v>42645.278749999998</v>
      </c>
      <c r="L2073" s="15">
        <v>1471502484</v>
      </c>
      <c r="M2073" s="13">
        <f t="shared" si="164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61"/>
        <v>280.73</v>
      </c>
      <c r="S2073" s="8">
        <f t="shared" si="162"/>
        <v>201.96402877697841</v>
      </c>
      <c r="T2073" t="s">
        <v>8319</v>
      </c>
      <c r="U2073" t="s">
        <v>8349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tr">
        <f t="shared" si="160"/>
        <v>successful</v>
      </c>
      <c r="H2074" t="s">
        <v>8224</v>
      </c>
      <c r="I2074" t="s">
        <v>8246</v>
      </c>
      <c r="J2074">
        <v>1462629432</v>
      </c>
      <c r="K2074" s="13">
        <f t="shared" si="163"/>
        <v>42497.581388888888</v>
      </c>
      <c r="L2074" s="15">
        <v>1460037432</v>
      </c>
      <c r="M2074" s="13">
        <f t="shared" si="164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61"/>
        <v>110.73146853146854</v>
      </c>
      <c r="S2074" s="8">
        <f t="shared" si="162"/>
        <v>226.20857142857142</v>
      </c>
      <c r="T2074" t="s">
        <v>8319</v>
      </c>
      <c r="U2074" t="s">
        <v>8349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tr">
        <f t="shared" si="160"/>
        <v>successful</v>
      </c>
      <c r="H2075" t="s">
        <v>8224</v>
      </c>
      <c r="I2075" t="s">
        <v>8246</v>
      </c>
      <c r="J2075">
        <v>1431100918</v>
      </c>
      <c r="K2075" s="13">
        <f t="shared" si="163"/>
        <v>42132.668032407411</v>
      </c>
      <c r="L2075" s="15">
        <v>1427212918</v>
      </c>
      <c r="M2075" s="13">
        <f t="shared" si="164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61"/>
        <v>152.60429999999999</v>
      </c>
      <c r="S2075" s="8">
        <f t="shared" si="162"/>
        <v>324.69</v>
      </c>
      <c r="T2075" t="s">
        <v>8319</v>
      </c>
      <c r="U2075" t="s">
        <v>8349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tr">
        <f t="shared" si="160"/>
        <v>successful</v>
      </c>
      <c r="H2076" t="s">
        <v>8224</v>
      </c>
      <c r="I2076" t="s">
        <v>8246</v>
      </c>
      <c r="J2076">
        <v>1462564182</v>
      </c>
      <c r="K2076" s="13">
        <f t="shared" si="163"/>
        <v>42496.826180555552</v>
      </c>
      <c r="L2076" s="15">
        <v>1459972182</v>
      </c>
      <c r="M2076" s="13">
        <f t="shared" si="164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61"/>
        <v>102.49999999999999</v>
      </c>
      <c r="S2076" s="8">
        <f t="shared" si="162"/>
        <v>205</v>
      </c>
      <c r="T2076" t="s">
        <v>8319</v>
      </c>
      <c r="U2076" t="s">
        <v>8349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tr">
        <f t="shared" si="160"/>
        <v>successful</v>
      </c>
      <c r="H2077" t="s">
        <v>8224</v>
      </c>
      <c r="I2077" t="s">
        <v>8246</v>
      </c>
      <c r="J2077">
        <v>1374769288</v>
      </c>
      <c r="K2077" s="13">
        <f t="shared" si="163"/>
        <v>41480.681574074071</v>
      </c>
      <c r="L2077" s="15">
        <v>1372177288</v>
      </c>
      <c r="M2077" s="13">
        <f t="shared" si="164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61"/>
        <v>1678.3738373837384</v>
      </c>
      <c r="S2077" s="8">
        <f t="shared" si="162"/>
        <v>20.465926829268295</v>
      </c>
      <c r="T2077" t="s">
        <v>8319</v>
      </c>
      <c r="U2077" t="s">
        <v>8349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tr">
        <f t="shared" si="160"/>
        <v>successful</v>
      </c>
      <c r="H2078" t="s">
        <v>8225</v>
      </c>
      <c r="I2078" t="s">
        <v>8247</v>
      </c>
      <c r="J2078">
        <v>1406149689</v>
      </c>
      <c r="K2078" s="13">
        <f t="shared" si="163"/>
        <v>41843.880659722221</v>
      </c>
      <c r="L2078" s="15">
        <v>1402693689</v>
      </c>
      <c r="M2078" s="13">
        <f t="shared" si="164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61"/>
        <v>543.349156424581</v>
      </c>
      <c r="S2078" s="8">
        <f t="shared" si="162"/>
        <v>116.35303146309367</v>
      </c>
      <c r="T2078" t="s">
        <v>8319</v>
      </c>
      <c r="U2078" t="s">
        <v>8349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tr">
        <f t="shared" si="160"/>
        <v>successful</v>
      </c>
      <c r="H2079" t="s">
        <v>8224</v>
      </c>
      <c r="I2079" t="s">
        <v>8246</v>
      </c>
      <c r="J2079">
        <v>1433538000</v>
      </c>
      <c r="K2079" s="13">
        <f t="shared" si="163"/>
        <v>42160.875</v>
      </c>
      <c r="L2079" s="15">
        <v>1428541276</v>
      </c>
      <c r="M2079" s="13">
        <f t="shared" si="164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61"/>
        <v>115.50800000000001</v>
      </c>
      <c r="S2079" s="8">
        <f t="shared" si="162"/>
        <v>307.20212765957444</v>
      </c>
      <c r="T2079" t="s">
        <v>8319</v>
      </c>
      <c r="U2079" t="s">
        <v>8349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tr">
        <f t="shared" si="160"/>
        <v>successful</v>
      </c>
      <c r="H2080" t="s">
        <v>8227</v>
      </c>
      <c r="I2080" t="s">
        <v>8249</v>
      </c>
      <c r="J2080">
        <v>1482085857</v>
      </c>
      <c r="K2080" s="13">
        <f t="shared" si="163"/>
        <v>42722.771493055552</v>
      </c>
      <c r="L2080" s="15">
        <v>1479493857</v>
      </c>
      <c r="M2080" s="13">
        <f t="shared" si="164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61"/>
        <v>131.20499999999998</v>
      </c>
      <c r="S2080" s="8">
        <f t="shared" si="162"/>
        <v>546.6875</v>
      </c>
      <c r="T2080" t="s">
        <v>8319</v>
      </c>
      <c r="U2080" t="s">
        <v>8349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tr">
        <f t="shared" si="160"/>
        <v>successful</v>
      </c>
      <c r="H2081" t="s">
        <v>8225</v>
      </c>
      <c r="I2081" t="s">
        <v>8247</v>
      </c>
      <c r="J2081">
        <v>1435258800</v>
      </c>
      <c r="K2081" s="13">
        <f t="shared" si="163"/>
        <v>42180.791666666672</v>
      </c>
      <c r="L2081" s="15">
        <v>1432659793</v>
      </c>
      <c r="M2081" s="13">
        <f t="shared" si="164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61"/>
        <v>288.17</v>
      </c>
      <c r="S2081" s="8">
        <f t="shared" si="162"/>
        <v>47.474464579901152</v>
      </c>
      <c r="T2081" t="s">
        <v>8319</v>
      </c>
      <c r="U2081" t="s">
        <v>8349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tr">
        <f t="shared" si="160"/>
        <v>successful</v>
      </c>
      <c r="H2082" t="s">
        <v>8224</v>
      </c>
      <c r="I2082" t="s">
        <v>8246</v>
      </c>
      <c r="J2082">
        <v>1447286300</v>
      </c>
      <c r="K2082" s="13">
        <f t="shared" si="163"/>
        <v>42319.998842592591</v>
      </c>
      <c r="L2082" s="15">
        <v>1444690700</v>
      </c>
      <c r="M2082" s="13">
        <f t="shared" si="164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61"/>
        <v>507.8</v>
      </c>
      <c r="S2082" s="8">
        <f t="shared" si="162"/>
        <v>101.56</v>
      </c>
      <c r="T2082" t="s">
        <v>8319</v>
      </c>
      <c r="U2082" t="s">
        <v>8349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tr">
        <f t="shared" si="160"/>
        <v>successful</v>
      </c>
      <c r="H2083" t="s">
        <v>8224</v>
      </c>
      <c r="I2083" t="s">
        <v>8246</v>
      </c>
      <c r="J2083">
        <v>1337144340</v>
      </c>
      <c r="K2083" s="13">
        <f t="shared" si="163"/>
        <v>41045.207638888889</v>
      </c>
      <c r="L2083" s="15">
        <v>1333597555</v>
      </c>
      <c r="M2083" s="13">
        <f t="shared" si="164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61"/>
        <v>114.57142857142857</v>
      </c>
      <c r="S2083" s="8">
        <f t="shared" si="162"/>
        <v>72.909090909090907</v>
      </c>
      <c r="T2083" t="s">
        <v>8325</v>
      </c>
      <c r="U2083" t="s">
        <v>8329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tr">
        <f t="shared" si="160"/>
        <v>successful</v>
      </c>
      <c r="H2084" t="s">
        <v>8224</v>
      </c>
      <c r="I2084" t="s">
        <v>8246</v>
      </c>
      <c r="J2084">
        <v>1322106796</v>
      </c>
      <c r="K2084" s="13">
        <f t="shared" si="163"/>
        <v>40871.161990740737</v>
      </c>
      <c r="L2084" s="15">
        <v>1316919196</v>
      </c>
      <c r="M2084" s="13">
        <f t="shared" si="164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61"/>
        <v>110.73333333333333</v>
      </c>
      <c r="S2084" s="8">
        <f t="shared" si="162"/>
        <v>43.710526315789473</v>
      </c>
      <c r="T2084" t="s">
        <v>8325</v>
      </c>
      <c r="U2084" t="s">
        <v>8329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tr">
        <f t="shared" si="160"/>
        <v>successful</v>
      </c>
      <c r="H2085" t="s">
        <v>8224</v>
      </c>
      <c r="I2085" t="s">
        <v>8246</v>
      </c>
      <c r="J2085">
        <v>1338830395</v>
      </c>
      <c r="K2085" s="13">
        <f t="shared" si="163"/>
        <v>41064.72216435185</v>
      </c>
      <c r="L2085" s="15">
        <v>1336238395</v>
      </c>
      <c r="M2085" s="13">
        <f t="shared" si="164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61"/>
        <v>113.33333333333333</v>
      </c>
      <c r="S2085" s="8">
        <f t="shared" si="162"/>
        <v>34</v>
      </c>
      <c r="T2085" t="s">
        <v>8325</v>
      </c>
      <c r="U2085" t="s">
        <v>8329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tr">
        <f t="shared" si="160"/>
        <v>successful</v>
      </c>
      <c r="H2086" t="s">
        <v>8224</v>
      </c>
      <c r="I2086" t="s">
        <v>8246</v>
      </c>
      <c r="J2086">
        <v>1399186740</v>
      </c>
      <c r="K2086" s="13">
        <f t="shared" si="163"/>
        <v>41763.290972222225</v>
      </c>
      <c r="L2086" s="15">
        <v>1396468782</v>
      </c>
      <c r="M2086" s="13">
        <f t="shared" si="164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61"/>
        <v>108.33333333333333</v>
      </c>
      <c r="S2086" s="8">
        <f t="shared" si="162"/>
        <v>70.652173913043484</v>
      </c>
      <c r="T2086" t="s">
        <v>8325</v>
      </c>
      <c r="U2086" t="s">
        <v>8329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tr">
        <f t="shared" si="160"/>
        <v>successful</v>
      </c>
      <c r="H2087" t="s">
        <v>8224</v>
      </c>
      <c r="I2087" t="s">
        <v>8246</v>
      </c>
      <c r="J2087">
        <v>1342382587</v>
      </c>
      <c r="K2087" s="13">
        <f t="shared" si="163"/>
        <v>41105.835497685184</v>
      </c>
      <c r="L2087" s="15">
        <v>1339790587</v>
      </c>
      <c r="M2087" s="13">
        <f t="shared" si="164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61"/>
        <v>123.53333333333335</v>
      </c>
      <c r="S2087" s="8">
        <f t="shared" si="162"/>
        <v>89.301204819277103</v>
      </c>
      <c r="T2087" t="s">
        <v>8325</v>
      </c>
      <c r="U2087" t="s">
        <v>8329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tr">
        <f t="shared" si="160"/>
        <v>successful</v>
      </c>
      <c r="H2088" t="s">
        <v>8224</v>
      </c>
      <c r="I2088" t="s">
        <v>8246</v>
      </c>
      <c r="J2088">
        <v>1323838740</v>
      </c>
      <c r="K2088" s="13">
        <f t="shared" si="163"/>
        <v>40891.207638888889</v>
      </c>
      <c r="L2088" s="15">
        <v>1321200332</v>
      </c>
      <c r="M2088" s="13">
        <f t="shared" si="164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61"/>
        <v>100.69999999999999</v>
      </c>
      <c r="S2088" s="8">
        <f t="shared" si="162"/>
        <v>115.08571428571429</v>
      </c>
      <c r="T2088" t="s">
        <v>8325</v>
      </c>
      <c r="U2088" t="s">
        <v>8329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tr">
        <f t="shared" si="160"/>
        <v>successful</v>
      </c>
      <c r="H2089" t="s">
        <v>8224</v>
      </c>
      <c r="I2089" t="s">
        <v>8246</v>
      </c>
      <c r="J2089">
        <v>1315457658</v>
      </c>
      <c r="K2089" s="13">
        <f t="shared" si="163"/>
        <v>40794.204375000001</v>
      </c>
      <c r="L2089" s="15">
        <v>1312865658</v>
      </c>
      <c r="M2089" s="13">
        <f t="shared" si="164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61"/>
        <v>103.53333333333335</v>
      </c>
      <c r="S2089" s="8">
        <f t="shared" si="162"/>
        <v>62.12</v>
      </c>
      <c r="T2089" t="s">
        <v>8325</v>
      </c>
      <c r="U2089" t="s">
        <v>8329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tr">
        <f t="shared" si="160"/>
        <v>successful</v>
      </c>
      <c r="H2090" t="s">
        <v>8224</v>
      </c>
      <c r="I2090" t="s">
        <v>8246</v>
      </c>
      <c r="J2090">
        <v>1284177540</v>
      </c>
      <c r="K2090" s="13">
        <f t="shared" si="163"/>
        <v>40432.165972222225</v>
      </c>
      <c r="L2090" s="15">
        <v>1281028152</v>
      </c>
      <c r="M2090" s="13">
        <f t="shared" si="164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61"/>
        <v>115.51066666666668</v>
      </c>
      <c r="S2090" s="8">
        <f t="shared" si="162"/>
        <v>46.204266666666669</v>
      </c>
      <c r="T2090" t="s">
        <v>8325</v>
      </c>
      <c r="U2090" t="s">
        <v>8329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tr">
        <f t="shared" si="160"/>
        <v>successful</v>
      </c>
      <c r="H2091" t="s">
        <v>8224</v>
      </c>
      <c r="I2091" t="s">
        <v>8246</v>
      </c>
      <c r="J2091">
        <v>1375408194</v>
      </c>
      <c r="K2091" s="13">
        <f t="shared" si="163"/>
        <v>41488.076319444444</v>
      </c>
      <c r="L2091" s="15">
        <v>1372384194</v>
      </c>
      <c r="M2091" s="13">
        <f t="shared" si="164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61"/>
        <v>120.4004</v>
      </c>
      <c r="S2091" s="8">
        <f t="shared" si="162"/>
        <v>48.54854838709678</v>
      </c>
      <c r="T2091" t="s">
        <v>8325</v>
      </c>
      <c r="U2091" t="s">
        <v>8329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tr">
        <f t="shared" si="160"/>
        <v>successful</v>
      </c>
      <c r="H2092" t="s">
        <v>8224</v>
      </c>
      <c r="I2092" t="s">
        <v>8246</v>
      </c>
      <c r="J2092">
        <v>1361696955</v>
      </c>
      <c r="K2092" s="13">
        <f t="shared" si="163"/>
        <v>41329.381423611114</v>
      </c>
      <c r="L2092" s="15">
        <v>1359104955</v>
      </c>
      <c r="M2092" s="13">
        <f t="shared" si="164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61"/>
        <v>115.040375</v>
      </c>
      <c r="S2092" s="8">
        <f t="shared" si="162"/>
        <v>57.520187499999999</v>
      </c>
      <c r="T2092" t="s">
        <v>8325</v>
      </c>
      <c r="U2092" t="s">
        <v>8329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tr">
        <f t="shared" si="160"/>
        <v>successful</v>
      </c>
      <c r="H2093" t="s">
        <v>8224</v>
      </c>
      <c r="I2093" t="s">
        <v>8246</v>
      </c>
      <c r="J2093">
        <v>1299009600</v>
      </c>
      <c r="K2093" s="13">
        <f t="shared" si="163"/>
        <v>40603.833333333336</v>
      </c>
      <c r="L2093" s="15">
        <v>1294818278</v>
      </c>
      <c r="M2093" s="13">
        <f t="shared" si="164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61"/>
        <v>120.46777777777777</v>
      </c>
      <c r="S2093" s="8">
        <f t="shared" si="162"/>
        <v>88.147154471544724</v>
      </c>
      <c r="T2093" t="s">
        <v>8325</v>
      </c>
      <c r="U2093" t="s">
        <v>8329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tr">
        <f t="shared" si="160"/>
        <v>successful</v>
      </c>
      <c r="H2094" t="s">
        <v>8224</v>
      </c>
      <c r="I2094" t="s">
        <v>8246</v>
      </c>
      <c r="J2094">
        <v>1318006732</v>
      </c>
      <c r="K2094" s="13">
        <f t="shared" si="163"/>
        <v>40823.707546296297</v>
      </c>
      <c r="L2094" s="15">
        <v>1312822732</v>
      </c>
      <c r="M2094" s="13">
        <f t="shared" si="164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61"/>
        <v>101.28333333333333</v>
      </c>
      <c r="S2094" s="8">
        <f t="shared" si="162"/>
        <v>110.49090909090908</v>
      </c>
      <c r="T2094" t="s">
        <v>8325</v>
      </c>
      <c r="U2094" t="s">
        <v>8329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tr">
        <f t="shared" si="160"/>
        <v>successful</v>
      </c>
      <c r="H2095" t="s">
        <v>8224</v>
      </c>
      <c r="I2095" t="s">
        <v>8246</v>
      </c>
      <c r="J2095">
        <v>1356211832</v>
      </c>
      <c r="K2095" s="13">
        <f t="shared" si="163"/>
        <v>41265.896203703705</v>
      </c>
      <c r="L2095" s="15">
        <v>1351024232</v>
      </c>
      <c r="M2095" s="13">
        <f t="shared" si="164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61"/>
        <v>102.46666666666667</v>
      </c>
      <c r="S2095" s="8">
        <f t="shared" si="162"/>
        <v>66.826086956521735</v>
      </c>
      <c r="T2095" t="s">
        <v>8325</v>
      </c>
      <c r="U2095" t="s">
        <v>8329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tr">
        <f t="shared" si="160"/>
        <v>successful</v>
      </c>
      <c r="H2096" t="s">
        <v>8224</v>
      </c>
      <c r="I2096" t="s">
        <v>8246</v>
      </c>
      <c r="J2096">
        <v>1330916400</v>
      </c>
      <c r="K2096" s="13">
        <f t="shared" si="163"/>
        <v>40973.125</v>
      </c>
      <c r="L2096" s="15">
        <v>1327969730</v>
      </c>
      <c r="M2096" s="13">
        <f t="shared" si="164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61"/>
        <v>120.54285714285714</v>
      </c>
      <c r="S2096" s="8">
        <f t="shared" si="162"/>
        <v>58.597222222222221</v>
      </c>
      <c r="T2096" t="s">
        <v>8325</v>
      </c>
      <c r="U2096" t="s">
        <v>8329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tr">
        <f t="shared" si="160"/>
        <v>successful</v>
      </c>
      <c r="H2097" t="s">
        <v>8224</v>
      </c>
      <c r="I2097" t="s">
        <v>8246</v>
      </c>
      <c r="J2097">
        <v>1317576973</v>
      </c>
      <c r="K2097" s="13">
        <f t="shared" si="163"/>
        <v>40818.733483796292</v>
      </c>
      <c r="L2097" s="15">
        <v>1312392973</v>
      </c>
      <c r="M2097" s="13">
        <f t="shared" si="164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61"/>
        <v>100</v>
      </c>
      <c r="S2097" s="8">
        <f t="shared" si="162"/>
        <v>113.63636363636364</v>
      </c>
      <c r="T2097" t="s">
        <v>8325</v>
      </c>
      <c r="U2097" t="s">
        <v>8329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tr">
        <f t="shared" si="160"/>
        <v>successful</v>
      </c>
      <c r="H2098" t="s">
        <v>8224</v>
      </c>
      <c r="I2098" t="s">
        <v>8246</v>
      </c>
      <c r="J2098">
        <v>1351223940</v>
      </c>
      <c r="K2098" s="13">
        <f t="shared" si="163"/>
        <v>41208.165972222225</v>
      </c>
      <c r="L2098" s="15">
        <v>1349892735</v>
      </c>
      <c r="M2098" s="13">
        <f t="shared" si="164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61"/>
        <v>101.66666666666666</v>
      </c>
      <c r="S2098" s="8">
        <f t="shared" si="162"/>
        <v>43.571428571428569</v>
      </c>
      <c r="T2098" t="s">
        <v>8325</v>
      </c>
      <c r="U2098" t="s">
        <v>8329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tr">
        <f t="shared" si="160"/>
        <v>successful</v>
      </c>
      <c r="H2099" t="s">
        <v>8224</v>
      </c>
      <c r="I2099" t="s">
        <v>8246</v>
      </c>
      <c r="J2099">
        <v>1322751735</v>
      </c>
      <c r="K2099" s="13">
        <f t="shared" si="163"/>
        <v>40878.626562500001</v>
      </c>
      <c r="L2099" s="15">
        <v>1317564135</v>
      </c>
      <c r="M2099" s="13">
        <f t="shared" si="164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61"/>
        <v>100</v>
      </c>
      <c r="S2099" s="8">
        <f t="shared" si="162"/>
        <v>78.94736842105263</v>
      </c>
      <c r="T2099" t="s">
        <v>8325</v>
      </c>
      <c r="U2099" t="s">
        <v>8329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tr">
        <f t="shared" si="160"/>
        <v>successful</v>
      </c>
      <c r="H2100" t="s">
        <v>8224</v>
      </c>
      <c r="I2100" t="s">
        <v>8246</v>
      </c>
      <c r="J2100">
        <v>1331174635</v>
      </c>
      <c r="K2100" s="13">
        <f t="shared" si="163"/>
        <v>40976.11383101852</v>
      </c>
      <c r="L2100" s="15">
        <v>1328582635</v>
      </c>
      <c r="M2100" s="13">
        <f t="shared" si="164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61"/>
        <v>100.33333333333334</v>
      </c>
      <c r="S2100" s="8">
        <f t="shared" si="162"/>
        <v>188.125</v>
      </c>
      <c r="T2100" t="s">
        <v>8325</v>
      </c>
      <c r="U2100" t="s">
        <v>8329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tr">
        <f t="shared" si="160"/>
        <v>successful</v>
      </c>
      <c r="H2101" t="s">
        <v>8224</v>
      </c>
      <c r="I2101" t="s">
        <v>8246</v>
      </c>
      <c r="J2101">
        <v>1435808400</v>
      </c>
      <c r="K2101" s="13">
        <f t="shared" si="163"/>
        <v>42187.152777777781</v>
      </c>
      <c r="L2101" s="15">
        <v>1434650084</v>
      </c>
      <c r="M2101" s="13">
        <f t="shared" si="164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61"/>
        <v>132.36666666666667</v>
      </c>
      <c r="S2101" s="8">
        <f t="shared" si="162"/>
        <v>63.031746031746032</v>
      </c>
      <c r="T2101" t="s">
        <v>8325</v>
      </c>
      <c r="U2101" t="s">
        <v>8329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tr">
        <f t="shared" si="160"/>
        <v>successful</v>
      </c>
      <c r="H2102" t="s">
        <v>8224</v>
      </c>
      <c r="I2102" t="s">
        <v>8246</v>
      </c>
      <c r="J2102">
        <v>1341028740</v>
      </c>
      <c r="K2102" s="13">
        <f t="shared" si="163"/>
        <v>41090.165972222225</v>
      </c>
      <c r="L2102" s="15">
        <v>1339704141</v>
      </c>
      <c r="M2102" s="13">
        <f t="shared" si="164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61"/>
        <v>136.66666666666666</v>
      </c>
      <c r="S2102" s="8">
        <f t="shared" si="162"/>
        <v>30.37037037037037</v>
      </c>
      <c r="T2102" t="s">
        <v>8325</v>
      </c>
      <c r="U2102" t="s">
        <v>8329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tr">
        <f t="shared" si="160"/>
        <v>successful</v>
      </c>
      <c r="H2103" t="s">
        <v>8224</v>
      </c>
      <c r="I2103" t="s">
        <v>8246</v>
      </c>
      <c r="J2103">
        <v>1329104114</v>
      </c>
      <c r="K2103" s="13">
        <f t="shared" si="163"/>
        <v>40952.149467592593</v>
      </c>
      <c r="L2103" s="15">
        <v>1323920114</v>
      </c>
      <c r="M2103" s="13">
        <f t="shared" si="164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61"/>
        <v>113.25</v>
      </c>
      <c r="S2103" s="8">
        <f t="shared" si="162"/>
        <v>51.477272727272727</v>
      </c>
      <c r="T2103" t="s">
        <v>8325</v>
      </c>
      <c r="U2103" t="s">
        <v>8329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tr">
        <f t="shared" si="160"/>
        <v>successful</v>
      </c>
      <c r="H2104" t="s">
        <v>8224</v>
      </c>
      <c r="I2104" t="s">
        <v>8246</v>
      </c>
      <c r="J2104">
        <v>1304628648</v>
      </c>
      <c r="K2104" s="13">
        <f t="shared" si="163"/>
        <v>40668.868611111109</v>
      </c>
      <c r="L2104" s="15">
        <v>1302036648</v>
      </c>
      <c r="M2104" s="13">
        <f t="shared" si="164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61"/>
        <v>136</v>
      </c>
      <c r="S2104" s="8">
        <f t="shared" si="162"/>
        <v>35.789473684210527</v>
      </c>
      <c r="T2104" t="s">
        <v>8325</v>
      </c>
      <c r="U2104" t="s">
        <v>8329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tr">
        <f t="shared" si="160"/>
        <v>successful</v>
      </c>
      <c r="H2105" t="s">
        <v>8224</v>
      </c>
      <c r="I2105" t="s">
        <v>8246</v>
      </c>
      <c r="J2105">
        <v>1352488027</v>
      </c>
      <c r="K2105" s="13">
        <f t="shared" si="163"/>
        <v>41222.7966087963</v>
      </c>
      <c r="L2105" s="15">
        <v>1349892427</v>
      </c>
      <c r="M2105" s="13">
        <f t="shared" si="164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61"/>
        <v>146.12318374694613</v>
      </c>
      <c r="S2105" s="8">
        <f t="shared" si="162"/>
        <v>98.817391304347822</v>
      </c>
      <c r="T2105" t="s">
        <v>8325</v>
      </c>
      <c r="U2105" t="s">
        <v>8329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tr">
        <f t="shared" si="160"/>
        <v>successful</v>
      </c>
      <c r="H2106" t="s">
        <v>8224</v>
      </c>
      <c r="I2106" t="s">
        <v>8246</v>
      </c>
      <c r="J2106">
        <v>1369958400</v>
      </c>
      <c r="K2106" s="13">
        <f t="shared" si="163"/>
        <v>41425</v>
      </c>
      <c r="L2106" s="15">
        <v>1367286434</v>
      </c>
      <c r="M2106" s="13">
        <f t="shared" si="164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61"/>
        <v>129.5</v>
      </c>
      <c r="S2106" s="8">
        <f t="shared" si="162"/>
        <v>28</v>
      </c>
      <c r="T2106" t="s">
        <v>8325</v>
      </c>
      <c r="U2106" t="s">
        <v>8329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tr">
        <f t="shared" si="160"/>
        <v>successful</v>
      </c>
      <c r="H2107" t="s">
        <v>8224</v>
      </c>
      <c r="I2107" t="s">
        <v>8246</v>
      </c>
      <c r="J2107">
        <v>1416542400</v>
      </c>
      <c r="K2107" s="13">
        <f t="shared" si="163"/>
        <v>41964.166666666672</v>
      </c>
      <c r="L2107" s="15">
        <v>1415472953</v>
      </c>
      <c r="M2107" s="13">
        <f t="shared" si="164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61"/>
        <v>254</v>
      </c>
      <c r="S2107" s="8">
        <f t="shared" si="162"/>
        <v>51.313131313131315</v>
      </c>
      <c r="T2107" t="s">
        <v>8325</v>
      </c>
      <c r="U2107" t="s">
        <v>8329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tr">
        <f t="shared" si="160"/>
        <v>successful</v>
      </c>
      <c r="H2108" t="s">
        <v>8224</v>
      </c>
      <c r="I2108" t="s">
        <v>8246</v>
      </c>
      <c r="J2108">
        <v>1359176974</v>
      </c>
      <c r="K2108" s="13">
        <f t="shared" si="163"/>
        <v>41300.21497685185</v>
      </c>
      <c r="L2108" s="15">
        <v>1356584974</v>
      </c>
      <c r="M2108" s="13">
        <f t="shared" si="164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61"/>
        <v>107.04545454545456</v>
      </c>
      <c r="S2108" s="8">
        <f t="shared" si="162"/>
        <v>53.522727272727273</v>
      </c>
      <c r="T2108" t="s">
        <v>8325</v>
      </c>
      <c r="U2108" t="s">
        <v>8329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tr">
        <f t="shared" si="160"/>
        <v>successful</v>
      </c>
      <c r="H2109" t="s">
        <v>8224</v>
      </c>
      <c r="I2109" t="s">
        <v>8246</v>
      </c>
      <c r="J2109">
        <v>1415815393</v>
      </c>
      <c r="K2109" s="13">
        <f t="shared" si="163"/>
        <v>41955.752233796295</v>
      </c>
      <c r="L2109" s="15">
        <v>1413997393</v>
      </c>
      <c r="M2109" s="13">
        <f t="shared" si="164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61"/>
        <v>107.73299999999999</v>
      </c>
      <c r="S2109" s="8">
        <f t="shared" si="162"/>
        <v>37.149310344827583</v>
      </c>
      <c r="T2109" t="s">
        <v>8325</v>
      </c>
      <c r="U2109" t="s">
        <v>8329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tr">
        <f t="shared" si="160"/>
        <v>successful</v>
      </c>
      <c r="H2110" t="s">
        <v>8224</v>
      </c>
      <c r="I2110" t="s">
        <v>8246</v>
      </c>
      <c r="J2110">
        <v>1347249300</v>
      </c>
      <c r="K2110" s="13">
        <f t="shared" si="163"/>
        <v>41162.163194444445</v>
      </c>
      <c r="L2110" s="15">
        <v>1344917580</v>
      </c>
      <c r="M2110" s="13">
        <f t="shared" si="164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61"/>
        <v>107.31250000000001</v>
      </c>
      <c r="S2110" s="8">
        <f t="shared" si="162"/>
        <v>89.895287958115176</v>
      </c>
      <c r="T2110" t="s">
        <v>8325</v>
      </c>
      <c r="U2110" t="s">
        <v>8329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tr">
        <f t="shared" si="160"/>
        <v>successful</v>
      </c>
      <c r="H2111" t="s">
        <v>8224</v>
      </c>
      <c r="I2111" t="s">
        <v>8246</v>
      </c>
      <c r="J2111">
        <v>1436115617</v>
      </c>
      <c r="K2111" s="13">
        <f t="shared" si="163"/>
        <v>42190.708530092597</v>
      </c>
      <c r="L2111" s="15">
        <v>1433523617</v>
      </c>
      <c r="M2111" s="13">
        <f t="shared" si="164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61"/>
        <v>106.52500000000001</v>
      </c>
      <c r="S2111" s="8">
        <f t="shared" si="162"/>
        <v>106.52500000000001</v>
      </c>
      <c r="T2111" t="s">
        <v>8325</v>
      </c>
      <c r="U2111" t="s">
        <v>8329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tr">
        <f t="shared" si="160"/>
        <v>successful</v>
      </c>
      <c r="H2112" t="s">
        <v>8224</v>
      </c>
      <c r="I2112" t="s">
        <v>8246</v>
      </c>
      <c r="J2112">
        <v>1401253140</v>
      </c>
      <c r="K2112" s="13">
        <f t="shared" si="163"/>
        <v>41787.207638888889</v>
      </c>
      <c r="L2112" s="15">
        <v>1398873969</v>
      </c>
      <c r="M2112" s="13">
        <f t="shared" si="164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61"/>
        <v>100.35000000000001</v>
      </c>
      <c r="S2112" s="8">
        <f t="shared" si="162"/>
        <v>52.815789473684212</v>
      </c>
      <c r="T2112" t="s">
        <v>8325</v>
      </c>
      <c r="U2112" t="s">
        <v>8329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tr">
        <f t="shared" si="160"/>
        <v>successful</v>
      </c>
      <c r="H2113" t="s">
        <v>8224</v>
      </c>
      <c r="I2113" t="s">
        <v>8246</v>
      </c>
      <c r="J2113">
        <v>1313370000</v>
      </c>
      <c r="K2113" s="13">
        <f t="shared" si="163"/>
        <v>40770.041666666664</v>
      </c>
      <c r="L2113" s="15">
        <v>1307594625</v>
      </c>
      <c r="M2113" s="13">
        <f t="shared" si="164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61"/>
        <v>106.5</v>
      </c>
      <c r="S2113" s="8">
        <f t="shared" si="162"/>
        <v>54.615384615384613</v>
      </c>
      <c r="T2113" t="s">
        <v>8325</v>
      </c>
      <c r="U2113" t="s">
        <v>8329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tr">
        <f t="shared" ref="G2114:G2177" si="165">F2114</f>
        <v>successful</v>
      </c>
      <c r="H2114" t="s">
        <v>8224</v>
      </c>
      <c r="I2114" t="s">
        <v>8246</v>
      </c>
      <c r="J2114">
        <v>1366064193</v>
      </c>
      <c r="K2114" s="13">
        <f t="shared" si="163"/>
        <v>41379.928159722222</v>
      </c>
      <c r="L2114" s="15">
        <v>1364854593</v>
      </c>
      <c r="M2114" s="13">
        <f t="shared" si="164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66">(E2114/D2114)*100</f>
        <v>100</v>
      </c>
      <c r="S2114" s="8">
        <f t="shared" ref="S2114:S2177" si="167">E2114/O2114</f>
        <v>27.272727272727273</v>
      </c>
      <c r="T2114" t="s">
        <v>8325</v>
      </c>
      <c r="U2114" t="s">
        <v>8329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tr">
        <f t="shared" si="165"/>
        <v>successful</v>
      </c>
      <c r="H2115" t="s">
        <v>8224</v>
      </c>
      <c r="I2115" t="s">
        <v>8246</v>
      </c>
      <c r="J2115">
        <v>1411505176</v>
      </c>
      <c r="K2115" s="13">
        <f t="shared" ref="K2115:K2178" si="168">(((J2115/60)/60)/24)+DATE(1970,1,1)</f>
        <v>41905.86546296296</v>
      </c>
      <c r="L2115" s="15">
        <v>1408481176</v>
      </c>
      <c r="M2115" s="13">
        <f t="shared" ref="M2115:M2178" si="169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66"/>
        <v>104.85714285714285</v>
      </c>
      <c r="S2115" s="8">
        <f t="shared" si="167"/>
        <v>68.598130841121488</v>
      </c>
      <c r="T2115" t="s">
        <v>8325</v>
      </c>
      <c r="U2115" t="s">
        <v>8329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tr">
        <f t="shared" si="165"/>
        <v>successful</v>
      </c>
      <c r="H2116" t="s">
        <v>8224</v>
      </c>
      <c r="I2116" t="s">
        <v>8246</v>
      </c>
      <c r="J2116">
        <v>1291870740</v>
      </c>
      <c r="K2116" s="13">
        <f t="shared" si="168"/>
        <v>40521.207638888889</v>
      </c>
      <c r="L2116" s="15">
        <v>1286480070</v>
      </c>
      <c r="M2116" s="13">
        <f t="shared" si="169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66"/>
        <v>104.69999999999999</v>
      </c>
      <c r="S2116" s="8">
        <f t="shared" si="167"/>
        <v>35.612244897959187</v>
      </c>
      <c r="T2116" t="s">
        <v>8325</v>
      </c>
      <c r="U2116" t="s">
        <v>8329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tr">
        <f t="shared" si="165"/>
        <v>successful</v>
      </c>
      <c r="H2117" t="s">
        <v>8224</v>
      </c>
      <c r="I2117" t="s">
        <v>8246</v>
      </c>
      <c r="J2117">
        <v>1298167001</v>
      </c>
      <c r="K2117" s="13">
        <f t="shared" si="168"/>
        <v>40594.081030092595</v>
      </c>
      <c r="L2117" s="15">
        <v>1295575001</v>
      </c>
      <c r="M2117" s="13">
        <f t="shared" si="169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66"/>
        <v>225.66666666666669</v>
      </c>
      <c r="S2117" s="8">
        <f t="shared" si="167"/>
        <v>94.027777777777771</v>
      </c>
      <c r="T2117" t="s">
        <v>8325</v>
      </c>
      <c r="U2117" t="s">
        <v>8329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tr">
        <f t="shared" si="165"/>
        <v>successful</v>
      </c>
      <c r="H2118" t="s">
        <v>8224</v>
      </c>
      <c r="I2118" t="s">
        <v>8246</v>
      </c>
      <c r="J2118">
        <v>1349203203</v>
      </c>
      <c r="K2118" s="13">
        <f t="shared" si="168"/>
        <v>41184.777812500004</v>
      </c>
      <c r="L2118" s="15">
        <v>1345056003</v>
      </c>
      <c r="M2118" s="13">
        <f t="shared" si="169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66"/>
        <v>100.90416666666667</v>
      </c>
      <c r="S2118" s="8">
        <f t="shared" si="167"/>
        <v>526.45652173913038</v>
      </c>
      <c r="T2118" t="s">
        <v>8325</v>
      </c>
      <c r="U2118" t="s">
        <v>8329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tr">
        <f t="shared" si="165"/>
        <v>successful</v>
      </c>
      <c r="H2119" t="s">
        <v>8224</v>
      </c>
      <c r="I2119" t="s">
        <v>8246</v>
      </c>
      <c r="J2119">
        <v>1445921940</v>
      </c>
      <c r="K2119" s="13">
        <f t="shared" si="168"/>
        <v>42304.207638888889</v>
      </c>
      <c r="L2119" s="15">
        <v>1444699549</v>
      </c>
      <c r="M2119" s="13">
        <f t="shared" si="169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66"/>
        <v>147.75</v>
      </c>
      <c r="S2119" s="8">
        <f t="shared" si="167"/>
        <v>50.657142857142858</v>
      </c>
      <c r="T2119" t="s">
        <v>8325</v>
      </c>
      <c r="U2119" t="s">
        <v>8329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tr">
        <f t="shared" si="165"/>
        <v>successful</v>
      </c>
      <c r="H2120" t="s">
        <v>8224</v>
      </c>
      <c r="I2120" t="s">
        <v>8246</v>
      </c>
      <c r="J2120">
        <v>1311538136</v>
      </c>
      <c r="K2120" s="13">
        <f t="shared" si="168"/>
        <v>40748.839537037034</v>
      </c>
      <c r="L2120" s="15">
        <v>1308946136</v>
      </c>
      <c r="M2120" s="13">
        <f t="shared" si="169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66"/>
        <v>134.61099999999999</v>
      </c>
      <c r="S2120" s="8">
        <f t="shared" si="167"/>
        <v>79.182941176470578</v>
      </c>
      <c r="T2120" t="s">
        <v>8325</v>
      </c>
      <c r="U2120" t="s">
        <v>8329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tr">
        <f t="shared" si="165"/>
        <v>successful</v>
      </c>
      <c r="H2121" t="s">
        <v>8224</v>
      </c>
      <c r="I2121" t="s">
        <v>8246</v>
      </c>
      <c r="J2121">
        <v>1345086445</v>
      </c>
      <c r="K2121" s="13">
        <f t="shared" si="168"/>
        <v>41137.130150462966</v>
      </c>
      <c r="L2121" s="15">
        <v>1342494445</v>
      </c>
      <c r="M2121" s="13">
        <f t="shared" si="169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66"/>
        <v>100.75</v>
      </c>
      <c r="S2121" s="8">
        <f t="shared" si="167"/>
        <v>91.590909090909093</v>
      </c>
      <c r="T2121" t="s">
        <v>8325</v>
      </c>
      <c r="U2121" t="s">
        <v>8329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tr">
        <f t="shared" si="165"/>
        <v>successful</v>
      </c>
      <c r="H2122" t="s">
        <v>8224</v>
      </c>
      <c r="I2122" t="s">
        <v>8246</v>
      </c>
      <c r="J2122">
        <v>1388617736</v>
      </c>
      <c r="K2122" s="13">
        <f t="shared" si="168"/>
        <v>41640.964537037034</v>
      </c>
      <c r="L2122" s="15">
        <v>1384384136</v>
      </c>
      <c r="M2122" s="13">
        <f t="shared" si="169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66"/>
        <v>100.880375</v>
      </c>
      <c r="S2122" s="8">
        <f t="shared" si="167"/>
        <v>116.96275362318841</v>
      </c>
      <c r="T2122" t="s">
        <v>8325</v>
      </c>
      <c r="U2122" t="s">
        <v>8329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tr">
        <f t="shared" si="165"/>
        <v>failed</v>
      </c>
      <c r="H2123" t="s">
        <v>8240</v>
      </c>
      <c r="I2123" t="s">
        <v>8257</v>
      </c>
      <c r="J2123">
        <v>1484156948</v>
      </c>
      <c r="K2123" s="13">
        <f t="shared" si="168"/>
        <v>42746.7424537037</v>
      </c>
      <c r="L2123" s="15">
        <v>1481564948</v>
      </c>
      <c r="M2123" s="13">
        <f t="shared" si="169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66"/>
        <v>0.56800000000000006</v>
      </c>
      <c r="S2123" s="8">
        <f t="shared" si="167"/>
        <v>28.4</v>
      </c>
      <c r="T2123" t="s">
        <v>8333</v>
      </c>
      <c r="U2123" t="s">
        <v>8334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tr">
        <f t="shared" si="165"/>
        <v>failed</v>
      </c>
      <c r="H2124" t="s">
        <v>8238</v>
      </c>
      <c r="I2124" t="s">
        <v>8256</v>
      </c>
      <c r="J2124">
        <v>1483773169</v>
      </c>
      <c r="K2124" s="13">
        <f t="shared" si="168"/>
        <v>42742.300567129627</v>
      </c>
      <c r="L2124" s="15">
        <v>1481181169</v>
      </c>
      <c r="M2124" s="13">
        <f t="shared" si="169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66"/>
        <v>0.38750000000000001</v>
      </c>
      <c r="S2124" s="8">
        <f t="shared" si="167"/>
        <v>103.33333333333333</v>
      </c>
      <c r="T2124" t="s">
        <v>8333</v>
      </c>
      <c r="U2124" t="s">
        <v>8334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tr">
        <f t="shared" si="165"/>
        <v>failed</v>
      </c>
      <c r="H2125" t="s">
        <v>8224</v>
      </c>
      <c r="I2125" t="s">
        <v>8246</v>
      </c>
      <c r="J2125">
        <v>1268636340</v>
      </c>
      <c r="K2125" s="13">
        <f t="shared" si="168"/>
        <v>40252.290972222225</v>
      </c>
      <c r="L2125" s="15">
        <v>1263982307</v>
      </c>
      <c r="M2125" s="13">
        <f t="shared" si="169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66"/>
        <v>10</v>
      </c>
      <c r="S2125" s="8">
        <f t="shared" si="167"/>
        <v>10</v>
      </c>
      <c r="T2125" t="s">
        <v>8333</v>
      </c>
      <c r="U2125" t="s">
        <v>8334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tr">
        <f t="shared" si="165"/>
        <v>failed</v>
      </c>
      <c r="H2126" t="s">
        <v>8224</v>
      </c>
      <c r="I2126" t="s">
        <v>8246</v>
      </c>
      <c r="J2126">
        <v>1291093200</v>
      </c>
      <c r="K2126" s="13">
        <f t="shared" si="168"/>
        <v>40512.208333333336</v>
      </c>
      <c r="L2126" s="15">
        <v>1286930435</v>
      </c>
      <c r="M2126" s="13">
        <f t="shared" si="169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66"/>
        <v>10.454545454545453</v>
      </c>
      <c r="S2126" s="8">
        <f t="shared" si="167"/>
        <v>23</v>
      </c>
      <c r="T2126" t="s">
        <v>8333</v>
      </c>
      <c r="U2126" t="s">
        <v>8334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tr">
        <f t="shared" si="165"/>
        <v>failed</v>
      </c>
      <c r="H2127" t="s">
        <v>8224</v>
      </c>
      <c r="I2127" t="s">
        <v>8246</v>
      </c>
      <c r="J2127">
        <v>1438734833</v>
      </c>
      <c r="K2127" s="13">
        <f t="shared" si="168"/>
        <v>42221.023530092592</v>
      </c>
      <c r="L2127" s="15">
        <v>1436142833</v>
      </c>
      <c r="M2127" s="13">
        <f t="shared" si="169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66"/>
        <v>1.4200000000000002</v>
      </c>
      <c r="S2127" s="8">
        <f t="shared" si="167"/>
        <v>31.555555555555557</v>
      </c>
      <c r="T2127" t="s">
        <v>8333</v>
      </c>
      <c r="U2127" t="s">
        <v>8334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tr">
        <f t="shared" si="165"/>
        <v>failed</v>
      </c>
      <c r="H2128" t="s">
        <v>8224</v>
      </c>
      <c r="I2128" t="s">
        <v>8246</v>
      </c>
      <c r="J2128">
        <v>1418080887</v>
      </c>
      <c r="K2128" s="13">
        <f t="shared" si="168"/>
        <v>41981.973229166666</v>
      </c>
      <c r="L2128" s="15">
        <v>1415488887</v>
      </c>
      <c r="M2128" s="13">
        <f t="shared" si="169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66"/>
        <v>0.05</v>
      </c>
      <c r="S2128" s="8">
        <f t="shared" si="167"/>
        <v>5</v>
      </c>
      <c r="T2128" t="s">
        <v>8333</v>
      </c>
      <c r="U2128" t="s">
        <v>8334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tr">
        <f t="shared" si="165"/>
        <v>failed</v>
      </c>
      <c r="H2129" t="s">
        <v>8225</v>
      </c>
      <c r="I2129" t="s">
        <v>8247</v>
      </c>
      <c r="J2129">
        <v>1426158463</v>
      </c>
      <c r="K2129" s="13">
        <f t="shared" si="168"/>
        <v>42075.463692129633</v>
      </c>
      <c r="L2129" s="15">
        <v>1423570063</v>
      </c>
      <c r="M2129" s="13">
        <f t="shared" si="169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66"/>
        <v>28.842857142857142</v>
      </c>
      <c r="S2129" s="8">
        <f t="shared" si="167"/>
        <v>34.220338983050844</v>
      </c>
      <c r="T2129" t="s">
        <v>8333</v>
      </c>
      <c r="U2129" t="s">
        <v>8334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tr">
        <f t="shared" si="165"/>
        <v>failed</v>
      </c>
      <c r="H2130" t="s">
        <v>8229</v>
      </c>
      <c r="I2130" t="s">
        <v>8251</v>
      </c>
      <c r="J2130">
        <v>1411324369</v>
      </c>
      <c r="K2130" s="13">
        <f t="shared" si="168"/>
        <v>41903.772789351853</v>
      </c>
      <c r="L2130" s="15">
        <v>1406140369</v>
      </c>
      <c r="M2130" s="13">
        <f t="shared" si="169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66"/>
        <v>0.16666666666666669</v>
      </c>
      <c r="S2130" s="8">
        <f t="shared" si="167"/>
        <v>25</v>
      </c>
      <c r="T2130" t="s">
        <v>8333</v>
      </c>
      <c r="U2130" t="s">
        <v>8334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tr">
        <f t="shared" si="165"/>
        <v>failed</v>
      </c>
      <c r="H2131" t="s">
        <v>8224</v>
      </c>
      <c r="I2131" t="s">
        <v>8246</v>
      </c>
      <c r="J2131">
        <v>1457570100</v>
      </c>
      <c r="K2131" s="13">
        <f t="shared" si="168"/>
        <v>42439.024305555555</v>
      </c>
      <c r="L2131" s="15">
        <v>1454978100</v>
      </c>
      <c r="M2131" s="13">
        <f t="shared" si="169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66"/>
        <v>11.799999999999999</v>
      </c>
      <c r="S2131" s="8">
        <f t="shared" si="167"/>
        <v>19.666666666666668</v>
      </c>
      <c r="T2131" t="s">
        <v>8333</v>
      </c>
      <c r="U2131" t="s">
        <v>8334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tr">
        <f t="shared" si="165"/>
        <v>failed</v>
      </c>
      <c r="H2132" t="s">
        <v>8224</v>
      </c>
      <c r="I2132" t="s">
        <v>8246</v>
      </c>
      <c r="J2132">
        <v>1408154663</v>
      </c>
      <c r="K2132" s="13">
        <f t="shared" si="168"/>
        <v>41867.086377314816</v>
      </c>
      <c r="L2132" s="15">
        <v>1405130663</v>
      </c>
      <c r="M2132" s="13">
        <f t="shared" si="169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66"/>
        <v>0.20238095238095236</v>
      </c>
      <c r="S2132" s="8">
        <f t="shared" si="167"/>
        <v>21.25</v>
      </c>
      <c r="T2132" t="s">
        <v>8333</v>
      </c>
      <c r="U2132" t="s">
        <v>8334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tr">
        <f t="shared" si="165"/>
        <v>failed</v>
      </c>
      <c r="H2133" t="s">
        <v>8224</v>
      </c>
      <c r="I2133" t="s">
        <v>8246</v>
      </c>
      <c r="J2133">
        <v>1436677091</v>
      </c>
      <c r="K2133" s="13">
        <f t="shared" si="168"/>
        <v>42197.207071759258</v>
      </c>
      <c r="L2133" s="15">
        <v>1434085091</v>
      </c>
      <c r="M2133" s="13">
        <f t="shared" si="169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66"/>
        <v>5</v>
      </c>
      <c r="S2133" s="8">
        <f t="shared" si="167"/>
        <v>8.3333333333333339</v>
      </c>
      <c r="T2133" t="s">
        <v>8333</v>
      </c>
      <c r="U2133" t="s">
        <v>8334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tr">
        <f t="shared" si="165"/>
        <v>failed</v>
      </c>
      <c r="H2134" t="s">
        <v>8224</v>
      </c>
      <c r="I2134" t="s">
        <v>8246</v>
      </c>
      <c r="J2134">
        <v>1391427692</v>
      </c>
      <c r="K2134" s="13">
        <f t="shared" si="168"/>
        <v>41673.487175925926</v>
      </c>
      <c r="L2134" s="15">
        <v>1388835692</v>
      </c>
      <c r="M2134" s="13">
        <f t="shared" si="169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66"/>
        <v>2.1129899999999995</v>
      </c>
      <c r="S2134" s="8">
        <f t="shared" si="167"/>
        <v>21.34333333333333</v>
      </c>
      <c r="T2134" t="s">
        <v>8333</v>
      </c>
      <c r="U2134" t="s">
        <v>8334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tr">
        <f t="shared" si="165"/>
        <v>failed</v>
      </c>
      <c r="H2135" t="s">
        <v>8224</v>
      </c>
      <c r="I2135" t="s">
        <v>8246</v>
      </c>
      <c r="J2135">
        <v>1303628340</v>
      </c>
      <c r="K2135" s="13">
        <f t="shared" si="168"/>
        <v>40657.290972222225</v>
      </c>
      <c r="L2135" s="15">
        <v>1300328399</v>
      </c>
      <c r="M2135" s="13">
        <f t="shared" si="169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66"/>
        <v>1.6</v>
      </c>
      <c r="S2135" s="8">
        <f t="shared" si="167"/>
        <v>5.333333333333333</v>
      </c>
      <c r="T2135" t="s">
        <v>8333</v>
      </c>
      <c r="U2135" t="s">
        <v>8334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tr">
        <f t="shared" si="165"/>
        <v>failed</v>
      </c>
      <c r="H2136" t="s">
        <v>8224</v>
      </c>
      <c r="I2136" t="s">
        <v>8246</v>
      </c>
      <c r="J2136">
        <v>1367097391</v>
      </c>
      <c r="K2136" s="13">
        <f t="shared" si="168"/>
        <v>41391.886469907404</v>
      </c>
      <c r="L2136" s="15">
        <v>1364505391</v>
      </c>
      <c r="M2136" s="13">
        <f t="shared" si="169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66"/>
        <v>1.7333333333333332</v>
      </c>
      <c r="S2136" s="8">
        <f t="shared" si="167"/>
        <v>34.666666666666664</v>
      </c>
      <c r="T2136" t="s">
        <v>8333</v>
      </c>
      <c r="U2136" t="s">
        <v>8334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tr">
        <f t="shared" si="165"/>
        <v>failed</v>
      </c>
      <c r="H2137" t="s">
        <v>8224</v>
      </c>
      <c r="I2137" t="s">
        <v>8246</v>
      </c>
      <c r="J2137">
        <v>1349392033</v>
      </c>
      <c r="K2137" s="13">
        <f t="shared" si="168"/>
        <v>41186.963344907403</v>
      </c>
      <c r="L2137" s="15">
        <v>1346800033</v>
      </c>
      <c r="M2137" s="13">
        <f t="shared" si="169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66"/>
        <v>9.56</v>
      </c>
      <c r="S2137" s="8">
        <f t="shared" si="167"/>
        <v>21.727272727272727</v>
      </c>
      <c r="T2137" t="s">
        <v>8333</v>
      </c>
      <c r="U2137" t="s">
        <v>8334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tr">
        <f t="shared" si="165"/>
        <v>failed</v>
      </c>
      <c r="H2138" t="s">
        <v>8224</v>
      </c>
      <c r="I2138" t="s">
        <v>8246</v>
      </c>
      <c r="J2138">
        <v>1382184786</v>
      </c>
      <c r="K2138" s="13">
        <f t="shared" si="168"/>
        <v>41566.509097222224</v>
      </c>
      <c r="L2138" s="15">
        <v>1379592786</v>
      </c>
      <c r="M2138" s="13">
        <f t="shared" si="169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66"/>
        <v>5.9612499999999999E-2</v>
      </c>
      <c r="S2138" s="8">
        <f t="shared" si="167"/>
        <v>11.922499999999999</v>
      </c>
      <c r="T2138" t="s">
        <v>8333</v>
      </c>
      <c r="U2138" t="s">
        <v>8334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tr">
        <f t="shared" si="165"/>
        <v>failed</v>
      </c>
      <c r="H2139" t="s">
        <v>8229</v>
      </c>
      <c r="I2139" t="s">
        <v>8251</v>
      </c>
      <c r="J2139">
        <v>1417804229</v>
      </c>
      <c r="K2139" s="13">
        <f t="shared" si="168"/>
        <v>41978.771168981482</v>
      </c>
      <c r="L2139" s="15">
        <v>1415212229</v>
      </c>
      <c r="M2139" s="13">
        <f t="shared" si="169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66"/>
        <v>28.405999999999999</v>
      </c>
      <c r="S2139" s="8">
        <f t="shared" si="167"/>
        <v>26.59737827715356</v>
      </c>
      <c r="T2139" t="s">
        <v>8333</v>
      </c>
      <c r="U2139" t="s">
        <v>8334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tr">
        <f t="shared" si="165"/>
        <v>failed</v>
      </c>
      <c r="H2140" t="s">
        <v>8225</v>
      </c>
      <c r="I2140" t="s">
        <v>8247</v>
      </c>
      <c r="J2140">
        <v>1383959939</v>
      </c>
      <c r="K2140" s="13">
        <f t="shared" si="168"/>
        <v>41587.054849537039</v>
      </c>
      <c r="L2140" s="15">
        <v>1381364339</v>
      </c>
      <c r="M2140" s="13">
        <f t="shared" si="169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66"/>
        <v>12.8</v>
      </c>
      <c r="S2140" s="8">
        <f t="shared" si="167"/>
        <v>10.666666666666666</v>
      </c>
      <c r="T2140" t="s">
        <v>8333</v>
      </c>
      <c r="U2140" t="s">
        <v>8334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tr">
        <f t="shared" si="165"/>
        <v>failed</v>
      </c>
      <c r="H2141" t="s">
        <v>8224</v>
      </c>
      <c r="I2141" t="s">
        <v>8246</v>
      </c>
      <c r="J2141">
        <v>1478196008</v>
      </c>
      <c r="K2141" s="13">
        <f t="shared" si="168"/>
        <v>42677.750092592592</v>
      </c>
      <c r="L2141" s="15">
        <v>1475604008</v>
      </c>
      <c r="M2141" s="13">
        <f t="shared" si="169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66"/>
        <v>5.42</v>
      </c>
      <c r="S2141" s="8">
        <f t="shared" si="167"/>
        <v>29.035714285714285</v>
      </c>
      <c r="T2141" t="s">
        <v>8333</v>
      </c>
      <c r="U2141" t="s">
        <v>8334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tr">
        <f t="shared" si="165"/>
        <v>failed</v>
      </c>
      <c r="H2142" t="s">
        <v>8224</v>
      </c>
      <c r="I2142" t="s">
        <v>8246</v>
      </c>
      <c r="J2142">
        <v>1357934424</v>
      </c>
      <c r="K2142" s="13">
        <f t="shared" si="168"/>
        <v>41285.833611111113</v>
      </c>
      <c r="L2142" s="15">
        <v>1355342424</v>
      </c>
      <c r="M2142" s="13">
        <f t="shared" si="169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66"/>
        <v>0.11199999999999999</v>
      </c>
      <c r="S2142" s="8">
        <f t="shared" si="167"/>
        <v>50.909090909090907</v>
      </c>
      <c r="T2142" t="s">
        <v>8333</v>
      </c>
      <c r="U2142" t="s">
        <v>8334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tr">
        <f t="shared" si="165"/>
        <v>failed</v>
      </c>
      <c r="H2143" t="s">
        <v>8224</v>
      </c>
      <c r="I2143" t="s">
        <v>8246</v>
      </c>
      <c r="J2143">
        <v>1415947159</v>
      </c>
      <c r="K2143" s="13">
        <f t="shared" si="168"/>
        <v>41957.277303240742</v>
      </c>
      <c r="L2143" s="15">
        <v>1413351559</v>
      </c>
      <c r="M2143" s="13">
        <f t="shared" si="169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66"/>
        <v>0</v>
      </c>
      <c r="S2143" s="8" t="e">
        <f t="shared" si="167"/>
        <v>#DIV/0!</v>
      </c>
      <c r="T2143" t="s">
        <v>8333</v>
      </c>
      <c r="U2143" t="s">
        <v>8334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tr">
        <f t="shared" si="165"/>
        <v>failed</v>
      </c>
      <c r="H2144" t="s">
        <v>8236</v>
      </c>
      <c r="I2144" t="s">
        <v>8249</v>
      </c>
      <c r="J2144">
        <v>1451494210</v>
      </c>
      <c r="K2144" s="13">
        <f t="shared" si="168"/>
        <v>42368.701504629629</v>
      </c>
      <c r="L2144" s="15">
        <v>1449075010</v>
      </c>
      <c r="M2144" s="13">
        <f t="shared" si="169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66"/>
        <v>5.7238095238095239</v>
      </c>
      <c r="S2144" s="8">
        <f t="shared" si="167"/>
        <v>50.083333333333336</v>
      </c>
      <c r="T2144" t="s">
        <v>8333</v>
      </c>
      <c r="U2144" t="s">
        <v>8334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tr">
        <f t="shared" si="165"/>
        <v>failed</v>
      </c>
      <c r="H2145" t="s">
        <v>8224</v>
      </c>
      <c r="I2145" t="s">
        <v>8246</v>
      </c>
      <c r="J2145">
        <v>1279738800</v>
      </c>
      <c r="K2145" s="13">
        <f t="shared" si="168"/>
        <v>40380.791666666664</v>
      </c>
      <c r="L2145" s="15">
        <v>1275599812</v>
      </c>
      <c r="M2145" s="13">
        <f t="shared" si="169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66"/>
        <v>11.25</v>
      </c>
      <c r="S2145" s="8">
        <f t="shared" si="167"/>
        <v>45</v>
      </c>
      <c r="T2145" t="s">
        <v>8333</v>
      </c>
      <c r="U2145" t="s">
        <v>8334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tr">
        <f t="shared" si="165"/>
        <v>failed</v>
      </c>
      <c r="H2146" t="s">
        <v>8224</v>
      </c>
      <c r="I2146" t="s">
        <v>8246</v>
      </c>
      <c r="J2146">
        <v>1379164040</v>
      </c>
      <c r="K2146" s="13">
        <f t="shared" si="168"/>
        <v>41531.546759259261</v>
      </c>
      <c r="L2146" s="15">
        <v>1376399240</v>
      </c>
      <c r="M2146" s="13">
        <f t="shared" si="169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66"/>
        <v>1.7098591549295776</v>
      </c>
      <c r="S2146" s="8">
        <f t="shared" si="167"/>
        <v>25.291666666666668</v>
      </c>
      <c r="T2146" t="s">
        <v>8333</v>
      </c>
      <c r="U2146" t="s">
        <v>8334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tr">
        <f t="shared" si="165"/>
        <v>failed</v>
      </c>
      <c r="H2147" t="s">
        <v>8224</v>
      </c>
      <c r="I2147" t="s">
        <v>8246</v>
      </c>
      <c r="J2147">
        <v>1385534514</v>
      </c>
      <c r="K2147" s="13">
        <f t="shared" si="168"/>
        <v>41605.279097222221</v>
      </c>
      <c r="L2147" s="15">
        <v>1382938914</v>
      </c>
      <c r="M2147" s="13">
        <f t="shared" si="169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66"/>
        <v>30.433333333333334</v>
      </c>
      <c r="S2147" s="8">
        <f t="shared" si="167"/>
        <v>51.292134831460672</v>
      </c>
      <c r="T2147" t="s">
        <v>8333</v>
      </c>
      <c r="U2147" t="s">
        <v>8334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tr">
        <f t="shared" si="165"/>
        <v>failed</v>
      </c>
      <c r="H2148" t="s">
        <v>8224</v>
      </c>
      <c r="I2148" t="s">
        <v>8246</v>
      </c>
      <c r="J2148">
        <v>1455207510</v>
      </c>
      <c r="K2148" s="13">
        <f t="shared" si="168"/>
        <v>42411.679513888885</v>
      </c>
      <c r="L2148" s="15">
        <v>1453997910</v>
      </c>
      <c r="M2148" s="13">
        <f t="shared" si="169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66"/>
        <v>0.02</v>
      </c>
      <c r="S2148" s="8">
        <f t="shared" si="167"/>
        <v>1</v>
      </c>
      <c r="T2148" t="s">
        <v>8333</v>
      </c>
      <c r="U2148" t="s">
        <v>8334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tr">
        <f t="shared" si="165"/>
        <v>failed</v>
      </c>
      <c r="H2149" t="s">
        <v>8224</v>
      </c>
      <c r="I2149" t="s">
        <v>8246</v>
      </c>
      <c r="J2149">
        <v>1416125148</v>
      </c>
      <c r="K2149" s="13">
        <f t="shared" si="168"/>
        <v>41959.337361111116</v>
      </c>
      <c r="L2149" s="15">
        <v>1413356748</v>
      </c>
      <c r="M2149" s="13">
        <f t="shared" si="169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66"/>
        <v>0.69641025641025645</v>
      </c>
      <c r="S2149" s="8">
        <f t="shared" si="167"/>
        <v>49.381818181818183</v>
      </c>
      <c r="T2149" t="s">
        <v>8333</v>
      </c>
      <c r="U2149" t="s">
        <v>8334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tr">
        <f t="shared" si="165"/>
        <v>failed</v>
      </c>
      <c r="H2150" t="s">
        <v>8225</v>
      </c>
      <c r="I2150" t="s">
        <v>8247</v>
      </c>
      <c r="J2150">
        <v>1427992582</v>
      </c>
      <c r="K2150" s="13">
        <f t="shared" si="168"/>
        <v>42096.691921296297</v>
      </c>
      <c r="L2150" s="15">
        <v>1425404182</v>
      </c>
      <c r="M2150" s="13">
        <f t="shared" si="169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66"/>
        <v>2</v>
      </c>
      <c r="S2150" s="8">
        <f t="shared" si="167"/>
        <v>1</v>
      </c>
      <c r="T2150" t="s">
        <v>8333</v>
      </c>
      <c r="U2150" t="s">
        <v>8334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tr">
        <f t="shared" si="165"/>
        <v>failed</v>
      </c>
      <c r="H2151" t="s">
        <v>8224</v>
      </c>
      <c r="I2151" t="s">
        <v>8246</v>
      </c>
      <c r="J2151">
        <v>1280534400</v>
      </c>
      <c r="K2151" s="13">
        <f t="shared" si="168"/>
        <v>40390</v>
      </c>
      <c r="L2151" s="15">
        <v>1277512556</v>
      </c>
      <c r="M2151" s="13">
        <f t="shared" si="169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66"/>
        <v>0</v>
      </c>
      <c r="S2151" s="8" t="e">
        <f t="shared" si="167"/>
        <v>#DIV/0!</v>
      </c>
      <c r="T2151" t="s">
        <v>8333</v>
      </c>
      <c r="U2151" t="s">
        <v>8334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tr">
        <f t="shared" si="165"/>
        <v>failed</v>
      </c>
      <c r="H2152" t="s">
        <v>8234</v>
      </c>
      <c r="I2152" t="s">
        <v>8254</v>
      </c>
      <c r="J2152">
        <v>1468392599</v>
      </c>
      <c r="K2152" s="13">
        <f t="shared" si="168"/>
        <v>42564.284710648149</v>
      </c>
      <c r="L2152" s="15">
        <v>1465800599</v>
      </c>
      <c r="M2152" s="13">
        <f t="shared" si="169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66"/>
        <v>0.80999999999999994</v>
      </c>
      <c r="S2152" s="8">
        <f t="shared" si="167"/>
        <v>101.25</v>
      </c>
      <c r="T2152" t="s">
        <v>8333</v>
      </c>
      <c r="U2152" t="s">
        <v>8334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tr">
        <f t="shared" si="165"/>
        <v>failed</v>
      </c>
      <c r="H2153" t="s">
        <v>8224</v>
      </c>
      <c r="I2153" t="s">
        <v>8246</v>
      </c>
      <c r="J2153">
        <v>1467231614</v>
      </c>
      <c r="K2153" s="13">
        <f t="shared" si="168"/>
        <v>42550.847384259265</v>
      </c>
      <c r="L2153" s="15">
        <v>1464639614</v>
      </c>
      <c r="M2153" s="13">
        <f t="shared" si="169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66"/>
        <v>0.26222222222222225</v>
      </c>
      <c r="S2153" s="8">
        <f t="shared" si="167"/>
        <v>19.666666666666668</v>
      </c>
      <c r="T2153" t="s">
        <v>8333</v>
      </c>
      <c r="U2153" t="s">
        <v>8334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tr">
        <f t="shared" si="165"/>
        <v>failed</v>
      </c>
      <c r="H2154" t="s">
        <v>8224</v>
      </c>
      <c r="I2154" t="s">
        <v>8246</v>
      </c>
      <c r="J2154">
        <v>1394909909</v>
      </c>
      <c r="K2154" s="13">
        <f t="shared" si="168"/>
        <v>41713.790613425925</v>
      </c>
      <c r="L2154" s="15">
        <v>1392321509</v>
      </c>
      <c r="M2154" s="13">
        <f t="shared" si="169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66"/>
        <v>0.16666666666666669</v>
      </c>
      <c r="S2154" s="8">
        <f t="shared" si="167"/>
        <v>12.5</v>
      </c>
      <c r="T2154" t="s">
        <v>8333</v>
      </c>
      <c r="U2154" t="s">
        <v>8334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tr">
        <f t="shared" si="165"/>
        <v>failed</v>
      </c>
      <c r="H2155" t="s">
        <v>8224</v>
      </c>
      <c r="I2155" t="s">
        <v>8246</v>
      </c>
      <c r="J2155">
        <v>1420876740</v>
      </c>
      <c r="K2155" s="13">
        <f t="shared" si="168"/>
        <v>42014.332638888889</v>
      </c>
      <c r="L2155" s="15">
        <v>1417470718</v>
      </c>
      <c r="M2155" s="13">
        <f t="shared" si="169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66"/>
        <v>9.124454880912446E-3</v>
      </c>
      <c r="S2155" s="8">
        <f t="shared" si="167"/>
        <v>8.5</v>
      </c>
      <c r="T2155" t="s">
        <v>8333</v>
      </c>
      <c r="U2155" t="s">
        <v>8334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tr">
        <f t="shared" si="165"/>
        <v>failed</v>
      </c>
      <c r="H2156" t="s">
        <v>8224</v>
      </c>
      <c r="I2156" t="s">
        <v>8246</v>
      </c>
      <c r="J2156">
        <v>1390921827</v>
      </c>
      <c r="K2156" s="13">
        <f t="shared" si="168"/>
        <v>41667.632256944446</v>
      </c>
      <c r="L2156" s="15">
        <v>1389193827</v>
      </c>
      <c r="M2156" s="13">
        <f t="shared" si="169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66"/>
        <v>0.8</v>
      </c>
      <c r="S2156" s="8">
        <f t="shared" si="167"/>
        <v>1</v>
      </c>
      <c r="T2156" t="s">
        <v>8333</v>
      </c>
      <c r="U2156" t="s">
        <v>8334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tr">
        <f t="shared" si="165"/>
        <v>failed</v>
      </c>
      <c r="H2157" t="s">
        <v>8225</v>
      </c>
      <c r="I2157" t="s">
        <v>8247</v>
      </c>
      <c r="J2157">
        <v>1459443385</v>
      </c>
      <c r="K2157" s="13">
        <f t="shared" si="168"/>
        <v>42460.70584490741</v>
      </c>
      <c r="L2157" s="15">
        <v>1456854985</v>
      </c>
      <c r="M2157" s="13">
        <f t="shared" si="169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66"/>
        <v>2.2999999999999998</v>
      </c>
      <c r="S2157" s="8">
        <f t="shared" si="167"/>
        <v>23</v>
      </c>
      <c r="T2157" t="s">
        <v>8333</v>
      </c>
      <c r="U2157" t="s">
        <v>8334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tr">
        <f t="shared" si="165"/>
        <v>failed</v>
      </c>
      <c r="H2158" t="s">
        <v>8224</v>
      </c>
      <c r="I2158" t="s">
        <v>8246</v>
      </c>
      <c r="J2158">
        <v>1379363406</v>
      </c>
      <c r="K2158" s="13">
        <f t="shared" si="168"/>
        <v>41533.85423611111</v>
      </c>
      <c r="L2158" s="15">
        <v>1375475406</v>
      </c>
      <c r="M2158" s="13">
        <f t="shared" si="169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66"/>
        <v>2.6660714285714282</v>
      </c>
      <c r="S2158" s="8">
        <f t="shared" si="167"/>
        <v>17.987951807228917</v>
      </c>
      <c r="T2158" t="s">
        <v>8333</v>
      </c>
      <c r="U2158" t="s">
        <v>8334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tr">
        <f t="shared" si="165"/>
        <v>failed</v>
      </c>
      <c r="H2159" t="s">
        <v>8224</v>
      </c>
      <c r="I2159" t="s">
        <v>8246</v>
      </c>
      <c r="J2159">
        <v>1482479940</v>
      </c>
      <c r="K2159" s="13">
        <f t="shared" si="168"/>
        <v>42727.332638888889</v>
      </c>
      <c r="L2159" s="15">
        <v>1479684783</v>
      </c>
      <c r="M2159" s="13">
        <f t="shared" si="169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66"/>
        <v>28.192</v>
      </c>
      <c r="S2159" s="8">
        <f t="shared" si="167"/>
        <v>370.94736842105266</v>
      </c>
      <c r="T2159" t="s">
        <v>8333</v>
      </c>
      <c r="U2159" t="s">
        <v>8334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tr">
        <f t="shared" si="165"/>
        <v>failed</v>
      </c>
      <c r="H2160" t="s">
        <v>8224</v>
      </c>
      <c r="I2160" t="s">
        <v>8246</v>
      </c>
      <c r="J2160">
        <v>1360009774</v>
      </c>
      <c r="K2160" s="13">
        <f t="shared" si="168"/>
        <v>41309.853865740741</v>
      </c>
      <c r="L2160" s="15">
        <v>1356121774</v>
      </c>
      <c r="M2160" s="13">
        <f t="shared" si="169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66"/>
        <v>6.5900366666666672</v>
      </c>
      <c r="S2160" s="8">
        <f t="shared" si="167"/>
        <v>63.569485530546629</v>
      </c>
      <c r="T2160" t="s">
        <v>8333</v>
      </c>
      <c r="U2160" t="s">
        <v>8334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tr">
        <f t="shared" si="165"/>
        <v>failed</v>
      </c>
      <c r="H2161" t="s">
        <v>8224</v>
      </c>
      <c r="I2161" t="s">
        <v>8246</v>
      </c>
      <c r="J2161">
        <v>1310837574</v>
      </c>
      <c r="K2161" s="13">
        <f t="shared" si="168"/>
        <v>40740.731180555551</v>
      </c>
      <c r="L2161" s="15">
        <v>1308245574</v>
      </c>
      <c r="M2161" s="13">
        <f t="shared" si="169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66"/>
        <v>0.72222222222222221</v>
      </c>
      <c r="S2161" s="8">
        <f t="shared" si="167"/>
        <v>13</v>
      </c>
      <c r="T2161" t="s">
        <v>8333</v>
      </c>
      <c r="U2161" t="s">
        <v>8334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tr">
        <f t="shared" si="165"/>
        <v>failed</v>
      </c>
      <c r="H2162" t="s">
        <v>8224</v>
      </c>
      <c r="I2162" t="s">
        <v>8246</v>
      </c>
      <c r="J2162">
        <v>1337447105</v>
      </c>
      <c r="K2162" s="13">
        <f t="shared" si="168"/>
        <v>41048.711863425924</v>
      </c>
      <c r="L2162" s="15">
        <v>1334855105</v>
      </c>
      <c r="M2162" s="13">
        <f t="shared" si="169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66"/>
        <v>0.85000000000000009</v>
      </c>
      <c r="S2162" s="8">
        <f t="shared" si="167"/>
        <v>5.3125</v>
      </c>
      <c r="T2162" t="s">
        <v>8333</v>
      </c>
      <c r="U2162" t="s">
        <v>8334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tr">
        <f t="shared" si="165"/>
        <v>successful</v>
      </c>
      <c r="H2163" t="s">
        <v>8224</v>
      </c>
      <c r="I2163" t="s">
        <v>8246</v>
      </c>
      <c r="J2163">
        <v>1443040059</v>
      </c>
      <c r="K2163" s="13">
        <f t="shared" si="168"/>
        <v>42270.852534722217</v>
      </c>
      <c r="L2163" s="15">
        <v>1440448059</v>
      </c>
      <c r="M2163" s="13">
        <f t="shared" si="169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66"/>
        <v>115.75</v>
      </c>
      <c r="S2163" s="8">
        <f t="shared" si="167"/>
        <v>35.615384615384613</v>
      </c>
      <c r="T2163" t="s">
        <v>8325</v>
      </c>
      <c r="U2163" t="s">
        <v>8326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tr">
        <f t="shared" si="165"/>
        <v>successful</v>
      </c>
      <c r="H2164" t="s">
        <v>8224</v>
      </c>
      <c r="I2164" t="s">
        <v>8246</v>
      </c>
      <c r="J2164">
        <v>1406226191</v>
      </c>
      <c r="K2164" s="13">
        <f t="shared" si="168"/>
        <v>41844.766099537039</v>
      </c>
      <c r="L2164" s="15">
        <v>1403547791</v>
      </c>
      <c r="M2164" s="13">
        <f t="shared" si="169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66"/>
        <v>112.26666666666667</v>
      </c>
      <c r="S2164" s="8">
        <f t="shared" si="167"/>
        <v>87.103448275862064</v>
      </c>
      <c r="T2164" t="s">
        <v>8325</v>
      </c>
      <c r="U2164" t="s">
        <v>8326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tr">
        <f t="shared" si="165"/>
        <v>successful</v>
      </c>
      <c r="H2165" t="s">
        <v>8224</v>
      </c>
      <c r="I2165" t="s">
        <v>8246</v>
      </c>
      <c r="J2165">
        <v>1433735400</v>
      </c>
      <c r="K2165" s="13">
        <f t="shared" si="168"/>
        <v>42163.159722222219</v>
      </c>
      <c r="L2165" s="15">
        <v>1429306520</v>
      </c>
      <c r="M2165" s="13">
        <f t="shared" si="169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66"/>
        <v>132.20000000000002</v>
      </c>
      <c r="S2165" s="8">
        <f t="shared" si="167"/>
        <v>75.11363636363636</v>
      </c>
      <c r="T2165" t="s">
        <v>8325</v>
      </c>
      <c r="U2165" t="s">
        <v>8326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tr">
        <f t="shared" si="165"/>
        <v>successful</v>
      </c>
      <c r="H2166" t="s">
        <v>8224</v>
      </c>
      <c r="I2166" t="s">
        <v>8246</v>
      </c>
      <c r="J2166">
        <v>1466827140</v>
      </c>
      <c r="K2166" s="13">
        <f t="shared" si="168"/>
        <v>42546.165972222225</v>
      </c>
      <c r="L2166" s="15">
        <v>1464196414</v>
      </c>
      <c r="M2166" s="13">
        <f t="shared" si="169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66"/>
        <v>102.63636363636364</v>
      </c>
      <c r="S2166" s="8">
        <f t="shared" si="167"/>
        <v>68.01204819277109</v>
      </c>
      <c r="T2166" t="s">
        <v>8325</v>
      </c>
      <c r="U2166" t="s">
        <v>8326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tr">
        <f t="shared" si="165"/>
        <v>successful</v>
      </c>
      <c r="H2167" t="s">
        <v>8230</v>
      </c>
      <c r="I2167" t="s">
        <v>8249</v>
      </c>
      <c r="J2167">
        <v>1460127635</v>
      </c>
      <c r="K2167" s="13">
        <f t="shared" si="168"/>
        <v>42468.625405092593</v>
      </c>
      <c r="L2167" s="15">
        <v>1457539235</v>
      </c>
      <c r="M2167" s="13">
        <f t="shared" si="169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66"/>
        <v>138.64000000000001</v>
      </c>
      <c r="S2167" s="8">
        <f t="shared" si="167"/>
        <v>29.623931623931625</v>
      </c>
      <c r="T2167" t="s">
        <v>8325</v>
      </c>
      <c r="U2167" t="s">
        <v>8326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tr">
        <f t="shared" si="165"/>
        <v>successful</v>
      </c>
      <c r="H2168" t="s">
        <v>8224</v>
      </c>
      <c r="I2168" t="s">
        <v>8246</v>
      </c>
      <c r="J2168">
        <v>1417813618</v>
      </c>
      <c r="K2168" s="13">
        <f t="shared" si="168"/>
        <v>41978.879837962959</v>
      </c>
      <c r="L2168" s="15">
        <v>1413922018</v>
      </c>
      <c r="M2168" s="13">
        <f t="shared" si="169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66"/>
        <v>146.6</v>
      </c>
      <c r="S2168" s="8">
        <f t="shared" si="167"/>
        <v>91.625</v>
      </c>
      <c r="T2168" t="s">
        <v>8325</v>
      </c>
      <c r="U2168" t="s">
        <v>8326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tr">
        <f t="shared" si="165"/>
        <v>successful</v>
      </c>
      <c r="H2169" t="s">
        <v>8224</v>
      </c>
      <c r="I2169" t="s">
        <v>8246</v>
      </c>
      <c r="J2169">
        <v>1347672937</v>
      </c>
      <c r="K2169" s="13">
        <f t="shared" si="168"/>
        <v>41167.066400462965</v>
      </c>
      <c r="L2169" s="15">
        <v>1346463337</v>
      </c>
      <c r="M2169" s="13">
        <f t="shared" si="169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66"/>
        <v>120</v>
      </c>
      <c r="S2169" s="8">
        <f t="shared" si="167"/>
        <v>22.5</v>
      </c>
      <c r="T2169" t="s">
        <v>8325</v>
      </c>
      <c r="U2169" t="s">
        <v>8326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tr">
        <f t="shared" si="165"/>
        <v>successful</v>
      </c>
      <c r="H2170" t="s">
        <v>8224</v>
      </c>
      <c r="I2170" t="s">
        <v>8246</v>
      </c>
      <c r="J2170">
        <v>1486702800</v>
      </c>
      <c r="K2170" s="13">
        <f t="shared" si="168"/>
        <v>42776.208333333328</v>
      </c>
      <c r="L2170" s="15">
        <v>1484058261</v>
      </c>
      <c r="M2170" s="13">
        <f t="shared" si="169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66"/>
        <v>121.5816111111111</v>
      </c>
      <c r="S2170" s="8">
        <f t="shared" si="167"/>
        <v>64.366735294117646</v>
      </c>
      <c r="T2170" t="s">
        <v>8325</v>
      </c>
      <c r="U2170" t="s">
        <v>8326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tr">
        <f t="shared" si="165"/>
        <v>successful</v>
      </c>
      <c r="H2171" t="s">
        <v>8224</v>
      </c>
      <c r="I2171" t="s">
        <v>8246</v>
      </c>
      <c r="J2171">
        <v>1488473351</v>
      </c>
      <c r="K2171" s="13">
        <f t="shared" si="168"/>
        <v>42796.700821759259</v>
      </c>
      <c r="L2171" s="15">
        <v>1488214151</v>
      </c>
      <c r="M2171" s="13">
        <f t="shared" si="169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66"/>
        <v>100</v>
      </c>
      <c r="S2171" s="8">
        <f t="shared" si="167"/>
        <v>21.857142857142858</v>
      </c>
      <c r="T2171" t="s">
        <v>8325</v>
      </c>
      <c r="U2171" t="s">
        <v>8326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tr">
        <f t="shared" si="165"/>
        <v>successful</v>
      </c>
      <c r="H2172" t="s">
        <v>8224</v>
      </c>
      <c r="I2172" t="s">
        <v>8246</v>
      </c>
      <c r="J2172">
        <v>1440266422</v>
      </c>
      <c r="K2172" s="13">
        <f t="shared" si="168"/>
        <v>42238.750254629631</v>
      </c>
      <c r="L2172" s="15">
        <v>1436810422</v>
      </c>
      <c r="M2172" s="13">
        <f t="shared" si="169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66"/>
        <v>180.85714285714286</v>
      </c>
      <c r="S2172" s="8">
        <f t="shared" si="167"/>
        <v>33.315789473684212</v>
      </c>
      <c r="T2172" t="s">
        <v>8325</v>
      </c>
      <c r="U2172" t="s">
        <v>8326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tr">
        <f t="shared" si="165"/>
        <v>successful</v>
      </c>
      <c r="H2173" t="s">
        <v>8224</v>
      </c>
      <c r="I2173" t="s">
        <v>8246</v>
      </c>
      <c r="J2173">
        <v>1434949200</v>
      </c>
      <c r="K2173" s="13">
        <f t="shared" si="168"/>
        <v>42177.208333333328</v>
      </c>
      <c r="L2173" s="15">
        <v>1431903495</v>
      </c>
      <c r="M2173" s="13">
        <f t="shared" si="169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66"/>
        <v>106.075</v>
      </c>
      <c r="S2173" s="8">
        <f t="shared" si="167"/>
        <v>90.276595744680847</v>
      </c>
      <c r="T2173" t="s">
        <v>8325</v>
      </c>
      <c r="U2173" t="s">
        <v>8326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tr">
        <f t="shared" si="165"/>
        <v>successful</v>
      </c>
      <c r="H2174" t="s">
        <v>8224</v>
      </c>
      <c r="I2174" t="s">
        <v>8246</v>
      </c>
      <c r="J2174">
        <v>1429365320</v>
      </c>
      <c r="K2174" s="13">
        <f t="shared" si="168"/>
        <v>42112.580092592587</v>
      </c>
      <c r="L2174" s="15">
        <v>1426773320</v>
      </c>
      <c r="M2174" s="13">
        <f t="shared" si="169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66"/>
        <v>100</v>
      </c>
      <c r="S2174" s="8">
        <f t="shared" si="167"/>
        <v>76.92307692307692</v>
      </c>
      <c r="T2174" t="s">
        <v>8325</v>
      </c>
      <c r="U2174" t="s">
        <v>8326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tr">
        <f t="shared" si="165"/>
        <v>successful</v>
      </c>
      <c r="H2175" t="s">
        <v>8224</v>
      </c>
      <c r="I2175" t="s">
        <v>8246</v>
      </c>
      <c r="J2175">
        <v>1378785540</v>
      </c>
      <c r="K2175" s="13">
        <f t="shared" si="168"/>
        <v>41527.165972222225</v>
      </c>
      <c r="L2175" s="15">
        <v>1376066243</v>
      </c>
      <c r="M2175" s="13">
        <f t="shared" si="169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66"/>
        <v>126.92857142857143</v>
      </c>
      <c r="S2175" s="8">
        <f t="shared" si="167"/>
        <v>59.233333333333334</v>
      </c>
      <c r="T2175" t="s">
        <v>8325</v>
      </c>
      <c r="U2175" t="s">
        <v>8326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tr">
        <f t="shared" si="165"/>
        <v>successful</v>
      </c>
      <c r="H2176" t="s">
        <v>8225</v>
      </c>
      <c r="I2176" t="s">
        <v>8247</v>
      </c>
      <c r="J2176">
        <v>1462453307</v>
      </c>
      <c r="K2176" s="13">
        <f t="shared" si="168"/>
        <v>42495.542905092589</v>
      </c>
      <c r="L2176" s="15">
        <v>1459861307</v>
      </c>
      <c r="M2176" s="13">
        <f t="shared" si="169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66"/>
        <v>102.97499999999999</v>
      </c>
      <c r="S2176" s="8">
        <f t="shared" si="167"/>
        <v>65.38095238095238</v>
      </c>
      <c r="T2176" t="s">
        <v>8325</v>
      </c>
      <c r="U2176" t="s">
        <v>8326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tr">
        <f t="shared" si="165"/>
        <v>successful</v>
      </c>
      <c r="H2177" t="s">
        <v>8224</v>
      </c>
      <c r="I2177" t="s">
        <v>8246</v>
      </c>
      <c r="J2177">
        <v>1469059986</v>
      </c>
      <c r="K2177" s="13">
        <f t="shared" si="168"/>
        <v>42572.009097222224</v>
      </c>
      <c r="L2177" s="15">
        <v>1468455186</v>
      </c>
      <c r="M2177" s="13">
        <f t="shared" si="169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66"/>
        <v>250</v>
      </c>
      <c r="S2177" s="8">
        <f t="shared" si="167"/>
        <v>67.307692307692307</v>
      </c>
      <c r="T2177" t="s">
        <v>8325</v>
      </c>
      <c r="U2177" t="s">
        <v>8326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tr">
        <f t="shared" ref="G2178:G2241" si="170">F2178</f>
        <v>successful</v>
      </c>
      <c r="H2178" t="s">
        <v>8224</v>
      </c>
      <c r="I2178" t="s">
        <v>8246</v>
      </c>
      <c r="J2178">
        <v>1430579509</v>
      </c>
      <c r="K2178" s="13">
        <f t="shared" si="168"/>
        <v>42126.633206018523</v>
      </c>
      <c r="L2178" s="15">
        <v>1427987509</v>
      </c>
      <c r="M2178" s="13">
        <f t="shared" si="169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71">(E2178/D2178)*100</f>
        <v>126.02</v>
      </c>
      <c r="S2178" s="8">
        <f t="shared" ref="S2178:S2241" si="172">E2178/O2178</f>
        <v>88.74647887323944</v>
      </c>
      <c r="T2178" t="s">
        <v>8325</v>
      </c>
      <c r="U2178" t="s">
        <v>8326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tr">
        <f t="shared" si="170"/>
        <v>successful</v>
      </c>
      <c r="H2179" t="s">
        <v>8224</v>
      </c>
      <c r="I2179" t="s">
        <v>8246</v>
      </c>
      <c r="J2179">
        <v>1465192867</v>
      </c>
      <c r="K2179" s="13">
        <f t="shared" ref="K2179:K2242" si="173">(((J2179/60)/60)/24)+DATE(1970,1,1)</f>
        <v>42527.250775462962</v>
      </c>
      <c r="L2179" s="15">
        <v>1463032867</v>
      </c>
      <c r="M2179" s="13">
        <f t="shared" ref="M2179:M2242" si="174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71"/>
        <v>100.12</v>
      </c>
      <c r="S2179" s="8">
        <f t="shared" si="172"/>
        <v>65.868421052631575</v>
      </c>
      <c r="T2179" t="s">
        <v>8325</v>
      </c>
      <c r="U2179" t="s">
        <v>8326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tr">
        <f t="shared" si="170"/>
        <v>successful</v>
      </c>
      <c r="H2180" t="s">
        <v>8224</v>
      </c>
      <c r="I2180" t="s">
        <v>8246</v>
      </c>
      <c r="J2180">
        <v>1484752597</v>
      </c>
      <c r="K2180" s="13">
        <f t="shared" si="173"/>
        <v>42753.63653935185</v>
      </c>
      <c r="L2180" s="15">
        <v>1482160597</v>
      </c>
      <c r="M2180" s="13">
        <f t="shared" si="174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71"/>
        <v>138.64000000000001</v>
      </c>
      <c r="S2180" s="8">
        <f t="shared" si="172"/>
        <v>40.349243306169967</v>
      </c>
      <c r="T2180" t="s">
        <v>8325</v>
      </c>
      <c r="U2180" t="s">
        <v>8326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tr">
        <f t="shared" si="170"/>
        <v>successful</v>
      </c>
      <c r="H2181" t="s">
        <v>8224</v>
      </c>
      <c r="I2181" t="s">
        <v>8246</v>
      </c>
      <c r="J2181">
        <v>1428725192</v>
      </c>
      <c r="K2181" s="13">
        <f t="shared" si="173"/>
        <v>42105.171203703707</v>
      </c>
      <c r="L2181" s="15">
        <v>1426133192</v>
      </c>
      <c r="M2181" s="13">
        <f t="shared" si="174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71"/>
        <v>161.4</v>
      </c>
      <c r="S2181" s="8">
        <f t="shared" si="172"/>
        <v>76.857142857142861</v>
      </c>
      <c r="T2181" t="s">
        <v>8325</v>
      </c>
      <c r="U2181" t="s">
        <v>8326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tr">
        <f t="shared" si="170"/>
        <v>successful</v>
      </c>
      <c r="H2182" t="s">
        <v>8224</v>
      </c>
      <c r="I2182" t="s">
        <v>8246</v>
      </c>
      <c r="J2182">
        <v>1447434268</v>
      </c>
      <c r="K2182" s="13">
        <f t="shared" si="173"/>
        <v>42321.711435185185</v>
      </c>
      <c r="L2182" s="15">
        <v>1443801868</v>
      </c>
      <c r="M2182" s="13">
        <f t="shared" si="174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71"/>
        <v>107.18419999999999</v>
      </c>
      <c r="S2182" s="8">
        <f t="shared" si="172"/>
        <v>68.707820512820518</v>
      </c>
      <c r="T2182" t="s">
        <v>8325</v>
      </c>
      <c r="U2182" t="s">
        <v>8326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tr">
        <f t="shared" si="170"/>
        <v>successful</v>
      </c>
      <c r="H2183" t="s">
        <v>8224</v>
      </c>
      <c r="I2183" t="s">
        <v>8246</v>
      </c>
      <c r="J2183">
        <v>1487635653</v>
      </c>
      <c r="K2183" s="13">
        <f t="shared" si="173"/>
        <v>42787.005243055552</v>
      </c>
      <c r="L2183" s="15">
        <v>1486426053</v>
      </c>
      <c r="M2183" s="13">
        <f t="shared" si="174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71"/>
        <v>153.1</v>
      </c>
      <c r="S2183" s="8">
        <f t="shared" si="172"/>
        <v>57.773584905660378</v>
      </c>
      <c r="T2183" t="s">
        <v>8333</v>
      </c>
      <c r="U2183" t="s">
        <v>8351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tr">
        <f t="shared" si="170"/>
        <v>successful</v>
      </c>
      <c r="H2184" t="s">
        <v>8229</v>
      </c>
      <c r="I2184" t="s">
        <v>8251</v>
      </c>
      <c r="J2184">
        <v>1412285825</v>
      </c>
      <c r="K2184" s="13">
        <f t="shared" si="173"/>
        <v>41914.900752314818</v>
      </c>
      <c r="L2184" s="15">
        <v>1409261825</v>
      </c>
      <c r="M2184" s="13">
        <f t="shared" si="174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71"/>
        <v>524.16666666666663</v>
      </c>
      <c r="S2184" s="8">
        <f t="shared" si="172"/>
        <v>44.171348314606739</v>
      </c>
      <c r="T2184" t="s">
        <v>8333</v>
      </c>
      <c r="U2184" t="s">
        <v>8351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tr">
        <f t="shared" si="170"/>
        <v>successful</v>
      </c>
      <c r="H2185" t="s">
        <v>8224</v>
      </c>
      <c r="I2185" t="s">
        <v>8246</v>
      </c>
      <c r="J2185">
        <v>1486616400</v>
      </c>
      <c r="K2185" s="13">
        <f t="shared" si="173"/>
        <v>42775.208333333328</v>
      </c>
      <c r="L2185" s="15">
        <v>1484037977</v>
      </c>
      <c r="M2185" s="13">
        <f t="shared" si="174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71"/>
        <v>489.27777777777777</v>
      </c>
      <c r="S2185" s="8">
        <f t="shared" si="172"/>
        <v>31.566308243727597</v>
      </c>
      <c r="T2185" t="s">
        <v>8333</v>
      </c>
      <c r="U2185" t="s">
        <v>8351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tr">
        <f t="shared" si="170"/>
        <v>successful</v>
      </c>
      <c r="H2186" t="s">
        <v>8224</v>
      </c>
      <c r="I2186" t="s">
        <v>8246</v>
      </c>
      <c r="J2186">
        <v>1453737600</v>
      </c>
      <c r="K2186" s="13">
        <f t="shared" si="173"/>
        <v>42394.666666666672</v>
      </c>
      <c r="L2186" s="15">
        <v>1452530041</v>
      </c>
      <c r="M2186" s="13">
        <f t="shared" si="174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71"/>
        <v>284.74</v>
      </c>
      <c r="S2186" s="8">
        <f t="shared" si="172"/>
        <v>107.04511278195488</v>
      </c>
      <c r="T2186" t="s">
        <v>8333</v>
      </c>
      <c r="U2186" t="s">
        <v>8351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tr">
        <f t="shared" si="170"/>
        <v>successful</v>
      </c>
      <c r="H2187" t="s">
        <v>8225</v>
      </c>
      <c r="I2187" t="s">
        <v>8247</v>
      </c>
      <c r="J2187">
        <v>1364286239</v>
      </c>
      <c r="K2187" s="13">
        <f t="shared" si="173"/>
        <v>41359.349988425929</v>
      </c>
      <c r="L2187" s="15">
        <v>1360830239</v>
      </c>
      <c r="M2187" s="13">
        <f t="shared" si="174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71"/>
        <v>1856.97</v>
      </c>
      <c r="S2187" s="8">
        <f t="shared" si="172"/>
        <v>149.03451043338683</v>
      </c>
      <c r="T2187" t="s">
        <v>8333</v>
      </c>
      <c r="U2187" t="s">
        <v>8351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tr">
        <f t="shared" si="170"/>
        <v>successful</v>
      </c>
      <c r="H2188" t="s">
        <v>8224</v>
      </c>
      <c r="I2188" t="s">
        <v>8246</v>
      </c>
      <c r="J2188">
        <v>1473213600</v>
      </c>
      <c r="K2188" s="13">
        <f t="shared" si="173"/>
        <v>42620.083333333328</v>
      </c>
      <c r="L2188" s="15">
        <v>1470062743</v>
      </c>
      <c r="M2188" s="13">
        <f t="shared" si="174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71"/>
        <v>109.67499999999998</v>
      </c>
      <c r="S2188" s="8">
        <f t="shared" si="172"/>
        <v>55.956632653061227</v>
      </c>
      <c r="T2188" t="s">
        <v>8333</v>
      </c>
      <c r="U2188" t="s">
        <v>8351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tr">
        <f t="shared" si="170"/>
        <v>successful</v>
      </c>
      <c r="H2189" t="s">
        <v>8224</v>
      </c>
      <c r="I2189" t="s">
        <v>8246</v>
      </c>
      <c r="J2189">
        <v>1428033540</v>
      </c>
      <c r="K2189" s="13">
        <f t="shared" si="173"/>
        <v>42097.165972222225</v>
      </c>
      <c r="L2189" s="15">
        <v>1425531666</v>
      </c>
      <c r="M2189" s="13">
        <f t="shared" si="174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71"/>
        <v>1014.6425</v>
      </c>
      <c r="S2189" s="8">
        <f t="shared" si="172"/>
        <v>56.970381807973048</v>
      </c>
      <c r="T2189" t="s">
        <v>8333</v>
      </c>
      <c r="U2189" t="s">
        <v>8351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tr">
        <f t="shared" si="170"/>
        <v>successful</v>
      </c>
      <c r="H2190" t="s">
        <v>8226</v>
      </c>
      <c r="I2190" t="s">
        <v>8248</v>
      </c>
      <c r="J2190">
        <v>1477414800</v>
      </c>
      <c r="K2190" s="13">
        <f t="shared" si="173"/>
        <v>42668.708333333328</v>
      </c>
      <c r="L2190" s="15">
        <v>1474380241</v>
      </c>
      <c r="M2190" s="13">
        <f t="shared" si="174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71"/>
        <v>412.17692027666544</v>
      </c>
      <c r="S2190" s="8">
        <f t="shared" si="172"/>
        <v>44.056420233463037</v>
      </c>
      <c r="T2190" t="s">
        <v>8333</v>
      </c>
      <c r="U2190" t="s">
        <v>8351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tr">
        <f t="shared" si="170"/>
        <v>successful</v>
      </c>
      <c r="H2191" t="s">
        <v>8225</v>
      </c>
      <c r="I2191" t="s">
        <v>8247</v>
      </c>
      <c r="J2191">
        <v>1461276000</v>
      </c>
      <c r="K2191" s="13">
        <f t="shared" si="173"/>
        <v>42481.916666666672</v>
      </c>
      <c r="L2191" s="15">
        <v>1460055300</v>
      </c>
      <c r="M2191" s="13">
        <f t="shared" si="174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71"/>
        <v>503.25</v>
      </c>
      <c r="S2191" s="8">
        <f t="shared" si="172"/>
        <v>68.625</v>
      </c>
      <c r="T2191" t="s">
        <v>8333</v>
      </c>
      <c r="U2191" t="s">
        <v>8351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tr">
        <f t="shared" si="170"/>
        <v>successful</v>
      </c>
      <c r="H2192" t="s">
        <v>8224</v>
      </c>
      <c r="I2192" t="s">
        <v>8246</v>
      </c>
      <c r="J2192">
        <v>1458716340</v>
      </c>
      <c r="K2192" s="13">
        <f t="shared" si="173"/>
        <v>42452.290972222225</v>
      </c>
      <c r="L2192" s="15">
        <v>1455721204</v>
      </c>
      <c r="M2192" s="13">
        <f t="shared" si="174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71"/>
        <v>184.61052631578946</v>
      </c>
      <c r="S2192" s="8">
        <f t="shared" si="172"/>
        <v>65.318435754189949</v>
      </c>
      <c r="T2192" t="s">
        <v>8333</v>
      </c>
      <c r="U2192" t="s">
        <v>8351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tr">
        <f t="shared" si="170"/>
        <v>successful</v>
      </c>
      <c r="H2193" t="s">
        <v>8225</v>
      </c>
      <c r="I2193" t="s">
        <v>8247</v>
      </c>
      <c r="J2193">
        <v>1487102427</v>
      </c>
      <c r="K2193" s="13">
        <f t="shared" si="173"/>
        <v>42780.833645833336</v>
      </c>
      <c r="L2193" s="15">
        <v>1486065627</v>
      </c>
      <c r="M2193" s="13">
        <f t="shared" si="174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71"/>
        <v>119.73333333333333</v>
      </c>
      <c r="S2193" s="8">
        <f t="shared" si="172"/>
        <v>35.92</v>
      </c>
      <c r="T2193" t="s">
        <v>8333</v>
      </c>
      <c r="U2193" t="s">
        <v>8351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tr">
        <f t="shared" si="170"/>
        <v>successful</v>
      </c>
      <c r="H2194" t="s">
        <v>8225</v>
      </c>
      <c r="I2194" t="s">
        <v>8247</v>
      </c>
      <c r="J2194">
        <v>1481842800</v>
      </c>
      <c r="K2194" s="13">
        <f t="shared" si="173"/>
        <v>42719.958333333328</v>
      </c>
      <c r="L2194" s="15">
        <v>1479414344</v>
      </c>
      <c r="M2194" s="13">
        <f t="shared" si="174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71"/>
        <v>1081.2401666666667</v>
      </c>
      <c r="S2194" s="8">
        <f t="shared" si="172"/>
        <v>40.070667078443485</v>
      </c>
      <c r="T2194" t="s">
        <v>8333</v>
      </c>
      <c r="U2194" t="s">
        <v>8351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tr">
        <f t="shared" si="170"/>
        <v>successful</v>
      </c>
      <c r="H2195" t="s">
        <v>8224</v>
      </c>
      <c r="I2195" t="s">
        <v>8246</v>
      </c>
      <c r="J2195">
        <v>1479704340</v>
      </c>
      <c r="K2195" s="13">
        <f t="shared" si="173"/>
        <v>42695.207638888889</v>
      </c>
      <c r="L2195" s="15">
        <v>1477043072</v>
      </c>
      <c r="M2195" s="13">
        <f t="shared" si="174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71"/>
        <v>452.37333333333333</v>
      </c>
      <c r="S2195" s="8">
        <f t="shared" si="172"/>
        <v>75.647714604236342</v>
      </c>
      <c r="T2195" t="s">
        <v>8333</v>
      </c>
      <c r="U2195" t="s">
        <v>8351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tr">
        <f t="shared" si="170"/>
        <v>successful</v>
      </c>
      <c r="H2196" t="s">
        <v>8224</v>
      </c>
      <c r="I2196" t="s">
        <v>8246</v>
      </c>
      <c r="J2196">
        <v>1459012290</v>
      </c>
      <c r="K2196" s="13">
        <f t="shared" si="173"/>
        <v>42455.716319444444</v>
      </c>
      <c r="L2196" s="15">
        <v>1456423890</v>
      </c>
      <c r="M2196" s="13">
        <f t="shared" si="174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71"/>
        <v>537.37</v>
      </c>
      <c r="S2196" s="8">
        <f t="shared" si="172"/>
        <v>61.203872437357631</v>
      </c>
      <c r="T2196" t="s">
        <v>8333</v>
      </c>
      <c r="U2196" t="s">
        <v>8351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tr">
        <f t="shared" si="170"/>
        <v>successful</v>
      </c>
      <c r="H2197" t="s">
        <v>8224</v>
      </c>
      <c r="I2197" t="s">
        <v>8246</v>
      </c>
      <c r="J2197">
        <v>1439317900</v>
      </c>
      <c r="K2197" s="13">
        <f t="shared" si="173"/>
        <v>42227.771990740745</v>
      </c>
      <c r="L2197" s="15">
        <v>1436725900</v>
      </c>
      <c r="M2197" s="13">
        <f t="shared" si="174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71"/>
        <v>120.32608695652173</v>
      </c>
      <c r="S2197" s="8">
        <f t="shared" si="172"/>
        <v>48.130434782608695</v>
      </c>
      <c r="T2197" t="s">
        <v>8333</v>
      </c>
      <c r="U2197" t="s">
        <v>8351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tr">
        <f t="shared" si="170"/>
        <v>successful</v>
      </c>
      <c r="H2198" t="s">
        <v>8224</v>
      </c>
      <c r="I2198" t="s">
        <v>8246</v>
      </c>
      <c r="J2198">
        <v>1480662000</v>
      </c>
      <c r="K2198" s="13">
        <f t="shared" si="173"/>
        <v>42706.291666666672</v>
      </c>
      <c r="L2198" s="15">
        <v>1478000502</v>
      </c>
      <c r="M2198" s="13">
        <f t="shared" si="174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71"/>
        <v>113.83571428571429</v>
      </c>
      <c r="S2198" s="8">
        <f t="shared" si="172"/>
        <v>68.106837606837601</v>
      </c>
      <c r="T2198" t="s">
        <v>8333</v>
      </c>
      <c r="U2198" t="s">
        <v>8351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tr">
        <f t="shared" si="170"/>
        <v>successful</v>
      </c>
      <c r="H2199" t="s">
        <v>8224</v>
      </c>
      <c r="I2199" t="s">
        <v>8246</v>
      </c>
      <c r="J2199">
        <v>1425132059</v>
      </c>
      <c r="K2199" s="13">
        <f t="shared" si="173"/>
        <v>42063.584016203706</v>
      </c>
      <c r="L2199" s="15">
        <v>1422540059</v>
      </c>
      <c r="M2199" s="13">
        <f t="shared" si="174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71"/>
        <v>951.03109999999992</v>
      </c>
      <c r="S2199" s="8">
        <f t="shared" si="172"/>
        <v>65.891300230946882</v>
      </c>
      <c r="T2199" t="s">
        <v>8333</v>
      </c>
      <c r="U2199" t="s">
        <v>8351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tr">
        <f t="shared" si="170"/>
        <v>successful</v>
      </c>
      <c r="H2200" t="s">
        <v>8224</v>
      </c>
      <c r="I2200" t="s">
        <v>8246</v>
      </c>
      <c r="J2200">
        <v>1447507200</v>
      </c>
      <c r="K2200" s="13">
        <f t="shared" si="173"/>
        <v>42322.555555555555</v>
      </c>
      <c r="L2200" s="15">
        <v>1444911600</v>
      </c>
      <c r="M2200" s="13">
        <f t="shared" si="174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71"/>
        <v>132.89249999999998</v>
      </c>
      <c r="S2200" s="8">
        <f t="shared" si="172"/>
        <v>81.654377880184327</v>
      </c>
      <c r="T2200" t="s">
        <v>8333</v>
      </c>
      <c r="U2200" t="s">
        <v>8351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tr">
        <f t="shared" si="170"/>
        <v>successful</v>
      </c>
      <c r="H2201" t="s">
        <v>8241</v>
      </c>
      <c r="I2201" t="s">
        <v>8249</v>
      </c>
      <c r="J2201">
        <v>1444903198</v>
      </c>
      <c r="K2201" s="13">
        <f t="shared" si="173"/>
        <v>42292.416643518518</v>
      </c>
      <c r="L2201" s="15">
        <v>1442311198</v>
      </c>
      <c r="M2201" s="13">
        <f t="shared" si="174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71"/>
        <v>146.97777777777779</v>
      </c>
      <c r="S2201" s="8">
        <f t="shared" si="172"/>
        <v>52.701195219123505</v>
      </c>
      <c r="T2201" t="s">
        <v>8333</v>
      </c>
      <c r="U2201" t="s">
        <v>8351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tr">
        <f t="shared" si="170"/>
        <v>successful</v>
      </c>
      <c r="H2202" t="s">
        <v>8225</v>
      </c>
      <c r="I2202" t="s">
        <v>8247</v>
      </c>
      <c r="J2202">
        <v>1436151600</v>
      </c>
      <c r="K2202" s="13">
        <f t="shared" si="173"/>
        <v>42191.125</v>
      </c>
      <c r="L2202" s="15">
        <v>1433775668</v>
      </c>
      <c r="M2202" s="13">
        <f t="shared" si="174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71"/>
        <v>542.15</v>
      </c>
      <c r="S2202" s="8">
        <f t="shared" si="172"/>
        <v>41.228136882129277</v>
      </c>
      <c r="T2202" t="s">
        <v>8333</v>
      </c>
      <c r="U2202" t="s">
        <v>8351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tr">
        <f t="shared" si="170"/>
        <v>successful</v>
      </c>
      <c r="H2203" t="s">
        <v>8225</v>
      </c>
      <c r="I2203" t="s">
        <v>8247</v>
      </c>
      <c r="J2203">
        <v>1358367565</v>
      </c>
      <c r="K2203" s="13">
        <f t="shared" si="173"/>
        <v>41290.846817129634</v>
      </c>
      <c r="L2203" s="15">
        <v>1357157965</v>
      </c>
      <c r="M2203" s="13">
        <f t="shared" si="174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71"/>
        <v>382.71818181818185</v>
      </c>
      <c r="S2203" s="8">
        <f t="shared" si="172"/>
        <v>15.035357142857142</v>
      </c>
      <c r="T2203" t="s">
        <v>8325</v>
      </c>
      <c r="U2203" t="s">
        <v>8330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tr">
        <f t="shared" si="170"/>
        <v>successful</v>
      </c>
      <c r="H2204" t="s">
        <v>8224</v>
      </c>
      <c r="I2204" t="s">
        <v>8246</v>
      </c>
      <c r="J2204">
        <v>1351801368</v>
      </c>
      <c r="K2204" s="13">
        <f t="shared" si="173"/>
        <v>41214.849166666667</v>
      </c>
      <c r="L2204" s="15">
        <v>1349209368</v>
      </c>
      <c r="M2204" s="13">
        <f t="shared" si="174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71"/>
        <v>704.18124999999998</v>
      </c>
      <c r="S2204" s="8">
        <f t="shared" si="172"/>
        <v>39.066920943134534</v>
      </c>
      <c r="T2204" t="s">
        <v>8325</v>
      </c>
      <c r="U2204" t="s">
        <v>8330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tr">
        <f t="shared" si="170"/>
        <v>successful</v>
      </c>
      <c r="H2205" t="s">
        <v>8229</v>
      </c>
      <c r="I2205" t="s">
        <v>8251</v>
      </c>
      <c r="J2205">
        <v>1443127082</v>
      </c>
      <c r="K2205" s="13">
        <f t="shared" si="173"/>
        <v>42271.85974537037</v>
      </c>
      <c r="L2205" s="15">
        <v>1440535082</v>
      </c>
      <c r="M2205" s="13">
        <f t="shared" si="174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71"/>
        <v>109.55</v>
      </c>
      <c r="S2205" s="8">
        <f t="shared" si="172"/>
        <v>43.82</v>
      </c>
      <c r="T2205" t="s">
        <v>8325</v>
      </c>
      <c r="U2205" t="s">
        <v>8330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tr">
        <f t="shared" si="170"/>
        <v>successful</v>
      </c>
      <c r="H2206" t="s">
        <v>8224</v>
      </c>
      <c r="I2206" t="s">
        <v>8246</v>
      </c>
      <c r="J2206">
        <v>1362814119</v>
      </c>
      <c r="K2206" s="13">
        <f t="shared" si="173"/>
        <v>41342.311562499999</v>
      </c>
      <c r="L2206" s="15">
        <v>1360222119</v>
      </c>
      <c r="M2206" s="13">
        <f t="shared" si="174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71"/>
        <v>132.86666666666667</v>
      </c>
      <c r="S2206" s="8">
        <f t="shared" si="172"/>
        <v>27.301369863013697</v>
      </c>
      <c r="T2206" t="s">
        <v>8325</v>
      </c>
      <c r="U2206" t="s">
        <v>8330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tr">
        <f t="shared" si="170"/>
        <v>successful</v>
      </c>
      <c r="H2207" t="s">
        <v>8224</v>
      </c>
      <c r="I2207" t="s">
        <v>8246</v>
      </c>
      <c r="J2207">
        <v>1338579789</v>
      </c>
      <c r="K2207" s="13">
        <f t="shared" si="173"/>
        <v>41061.82163194444</v>
      </c>
      <c r="L2207" s="15">
        <v>1335987789</v>
      </c>
      <c r="M2207" s="13">
        <f t="shared" si="174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71"/>
        <v>152</v>
      </c>
      <c r="S2207" s="8">
        <f t="shared" si="172"/>
        <v>42.222222222222221</v>
      </c>
      <c r="T2207" t="s">
        <v>8325</v>
      </c>
      <c r="U2207" t="s">
        <v>8330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tr">
        <f t="shared" si="170"/>
        <v>successful</v>
      </c>
      <c r="H2208" t="s">
        <v>8224</v>
      </c>
      <c r="I2208" t="s">
        <v>8246</v>
      </c>
      <c r="J2208">
        <v>1334556624</v>
      </c>
      <c r="K2208" s="13">
        <f t="shared" si="173"/>
        <v>41015.257222222222</v>
      </c>
      <c r="L2208" s="15">
        <v>1333001424</v>
      </c>
      <c r="M2208" s="13">
        <f t="shared" si="174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71"/>
        <v>102.72727272727273</v>
      </c>
      <c r="S2208" s="8">
        <f t="shared" si="172"/>
        <v>33.235294117647058</v>
      </c>
      <c r="T2208" t="s">
        <v>8325</v>
      </c>
      <c r="U2208" t="s">
        <v>8330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tr">
        <f t="shared" si="170"/>
        <v>successful</v>
      </c>
      <c r="H2209" t="s">
        <v>8224</v>
      </c>
      <c r="I2209" t="s">
        <v>8246</v>
      </c>
      <c r="J2209">
        <v>1384580373</v>
      </c>
      <c r="K2209" s="13">
        <f t="shared" si="173"/>
        <v>41594.235798611109</v>
      </c>
      <c r="L2209" s="15">
        <v>1381984773</v>
      </c>
      <c r="M2209" s="13">
        <f t="shared" si="174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71"/>
        <v>100</v>
      </c>
      <c r="S2209" s="8">
        <f t="shared" si="172"/>
        <v>285.71428571428572</v>
      </c>
      <c r="T2209" t="s">
        <v>8325</v>
      </c>
      <c r="U2209" t="s">
        <v>8330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tr">
        <f t="shared" si="170"/>
        <v>successful</v>
      </c>
      <c r="H2210" t="s">
        <v>8224</v>
      </c>
      <c r="I2210" t="s">
        <v>8246</v>
      </c>
      <c r="J2210">
        <v>1333771200</v>
      </c>
      <c r="K2210" s="13">
        <f t="shared" si="173"/>
        <v>41006.166666666664</v>
      </c>
      <c r="L2210" s="15">
        <v>1328649026</v>
      </c>
      <c r="M2210" s="13">
        <f t="shared" si="174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71"/>
        <v>101.6</v>
      </c>
      <c r="S2210" s="8">
        <f t="shared" si="172"/>
        <v>42.333333333333336</v>
      </c>
      <c r="T2210" t="s">
        <v>8325</v>
      </c>
      <c r="U2210" t="s">
        <v>8330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tr">
        <f t="shared" si="170"/>
        <v>successful</v>
      </c>
      <c r="H2211" t="s">
        <v>8225</v>
      </c>
      <c r="I2211" t="s">
        <v>8247</v>
      </c>
      <c r="J2211">
        <v>1397516400</v>
      </c>
      <c r="K2211" s="13">
        <f t="shared" si="173"/>
        <v>41743.958333333336</v>
      </c>
      <c r="L2211" s="15">
        <v>1396524644</v>
      </c>
      <c r="M2211" s="13">
        <f t="shared" si="174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71"/>
        <v>150.80000000000001</v>
      </c>
      <c r="S2211" s="8">
        <f t="shared" si="172"/>
        <v>50.266666666666666</v>
      </c>
      <c r="T2211" t="s">
        <v>8325</v>
      </c>
      <c r="U2211" t="s">
        <v>8330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tr">
        <f t="shared" si="170"/>
        <v>successful</v>
      </c>
      <c r="H2212" t="s">
        <v>8224</v>
      </c>
      <c r="I2212" t="s">
        <v>8246</v>
      </c>
      <c r="J2212">
        <v>1334424960</v>
      </c>
      <c r="K2212" s="13">
        <f t="shared" si="173"/>
        <v>41013.73333333333</v>
      </c>
      <c r="L2212" s="15">
        <v>1329442510</v>
      </c>
      <c r="M2212" s="13">
        <f t="shared" si="174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71"/>
        <v>111.425</v>
      </c>
      <c r="S2212" s="8">
        <f t="shared" si="172"/>
        <v>61.902777777777779</v>
      </c>
      <c r="T2212" t="s">
        <v>8325</v>
      </c>
      <c r="U2212" t="s">
        <v>8330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tr">
        <f t="shared" si="170"/>
        <v>successful</v>
      </c>
      <c r="H2213" t="s">
        <v>8224</v>
      </c>
      <c r="I2213" t="s">
        <v>8246</v>
      </c>
      <c r="J2213">
        <v>1397113140</v>
      </c>
      <c r="K2213" s="13">
        <f t="shared" si="173"/>
        <v>41739.290972222225</v>
      </c>
      <c r="L2213" s="15">
        <v>1395168625</v>
      </c>
      <c r="M2213" s="13">
        <f t="shared" si="174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71"/>
        <v>195.6</v>
      </c>
      <c r="S2213" s="8">
        <f t="shared" si="172"/>
        <v>40.75</v>
      </c>
      <c r="T2213" t="s">
        <v>8325</v>
      </c>
      <c r="U2213" t="s">
        <v>8330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tr">
        <f t="shared" si="170"/>
        <v>successful</v>
      </c>
      <c r="H2214" t="s">
        <v>8224</v>
      </c>
      <c r="I2214" t="s">
        <v>8246</v>
      </c>
      <c r="J2214">
        <v>1383526800</v>
      </c>
      <c r="K2214" s="13">
        <f t="shared" si="173"/>
        <v>41582.041666666664</v>
      </c>
      <c r="L2214" s="15">
        <v>1380650177</v>
      </c>
      <c r="M2214" s="13">
        <f t="shared" si="174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71"/>
        <v>114.38333333333333</v>
      </c>
      <c r="S2214" s="8">
        <f t="shared" si="172"/>
        <v>55.796747967479675</v>
      </c>
      <c r="T2214" t="s">
        <v>8325</v>
      </c>
      <c r="U2214" t="s">
        <v>8330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tr">
        <f t="shared" si="170"/>
        <v>successful</v>
      </c>
      <c r="H2215" t="s">
        <v>8224</v>
      </c>
      <c r="I2215" t="s">
        <v>8246</v>
      </c>
      <c r="J2215">
        <v>1431719379</v>
      </c>
      <c r="K2215" s="13">
        <f t="shared" si="173"/>
        <v>42139.826145833329</v>
      </c>
      <c r="L2215" s="15">
        <v>1429127379</v>
      </c>
      <c r="M2215" s="13">
        <f t="shared" si="174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71"/>
        <v>200</v>
      </c>
      <c r="S2215" s="8">
        <f t="shared" si="172"/>
        <v>10</v>
      </c>
      <c r="T2215" t="s">
        <v>8325</v>
      </c>
      <c r="U2215" t="s">
        <v>8330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tr">
        <f t="shared" si="170"/>
        <v>successful</v>
      </c>
      <c r="H2216" t="s">
        <v>8224</v>
      </c>
      <c r="I2216" t="s">
        <v>8246</v>
      </c>
      <c r="J2216">
        <v>1391713248</v>
      </c>
      <c r="K2216" s="13">
        <f t="shared" si="173"/>
        <v>41676.792222222226</v>
      </c>
      <c r="L2216" s="15">
        <v>1389121248</v>
      </c>
      <c r="M2216" s="13">
        <f t="shared" si="174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71"/>
        <v>292.50166666666667</v>
      </c>
      <c r="S2216" s="8">
        <f t="shared" si="172"/>
        <v>73.125416666666666</v>
      </c>
      <c r="T2216" t="s">
        <v>8325</v>
      </c>
      <c r="U2216" t="s">
        <v>8330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tr">
        <f t="shared" si="170"/>
        <v>successful</v>
      </c>
      <c r="H2217" t="s">
        <v>8224</v>
      </c>
      <c r="I2217" t="s">
        <v>8246</v>
      </c>
      <c r="J2217">
        <v>1331621940</v>
      </c>
      <c r="K2217" s="13">
        <f t="shared" si="173"/>
        <v>40981.290972222225</v>
      </c>
      <c r="L2217" s="15">
        <v>1329671572</v>
      </c>
      <c r="M2217" s="13">
        <f t="shared" si="174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71"/>
        <v>156.36363636363637</v>
      </c>
      <c r="S2217" s="8">
        <f t="shared" si="172"/>
        <v>26.060606060606062</v>
      </c>
      <c r="T2217" t="s">
        <v>8325</v>
      </c>
      <c r="U2217" t="s">
        <v>8330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tr">
        <f t="shared" si="170"/>
        <v>successful</v>
      </c>
      <c r="H2218" t="s">
        <v>8224</v>
      </c>
      <c r="I2218" t="s">
        <v>8246</v>
      </c>
      <c r="J2218">
        <v>1437674545</v>
      </c>
      <c r="K2218" s="13">
        <f t="shared" si="173"/>
        <v>42208.751678240747</v>
      </c>
      <c r="L2218" s="15">
        <v>1436464945</v>
      </c>
      <c r="M2218" s="13">
        <f t="shared" si="174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71"/>
        <v>105.66666666666666</v>
      </c>
      <c r="S2218" s="8">
        <f t="shared" si="172"/>
        <v>22.642857142857142</v>
      </c>
      <c r="T2218" t="s">
        <v>8325</v>
      </c>
      <c r="U2218" t="s">
        <v>8330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tr">
        <f t="shared" si="170"/>
        <v>successful</v>
      </c>
      <c r="H2219" t="s">
        <v>8224</v>
      </c>
      <c r="I2219" t="s">
        <v>8246</v>
      </c>
      <c r="J2219">
        <v>1446451200</v>
      </c>
      <c r="K2219" s="13">
        <f t="shared" si="173"/>
        <v>42310.333333333328</v>
      </c>
      <c r="L2219" s="15">
        <v>1445539113</v>
      </c>
      <c r="M2219" s="13">
        <f t="shared" si="174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71"/>
        <v>101.19047619047619</v>
      </c>
      <c r="S2219" s="8">
        <f t="shared" si="172"/>
        <v>47.222222222222221</v>
      </c>
      <c r="T2219" t="s">
        <v>8325</v>
      </c>
      <c r="U2219" t="s">
        <v>8330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tr">
        <f t="shared" si="170"/>
        <v>successful</v>
      </c>
      <c r="H2220" t="s">
        <v>8224</v>
      </c>
      <c r="I2220" t="s">
        <v>8246</v>
      </c>
      <c r="J2220">
        <v>1346198400</v>
      </c>
      <c r="K2220" s="13">
        <f t="shared" si="173"/>
        <v>41150</v>
      </c>
      <c r="L2220" s="15">
        <v>1344281383</v>
      </c>
      <c r="M2220" s="13">
        <f t="shared" si="174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71"/>
        <v>122.833</v>
      </c>
      <c r="S2220" s="8">
        <f t="shared" si="172"/>
        <v>32.324473684210524</v>
      </c>
      <c r="T2220" t="s">
        <v>8325</v>
      </c>
      <c r="U2220" t="s">
        <v>8330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tr">
        <f t="shared" si="170"/>
        <v>successful</v>
      </c>
      <c r="H2221" t="s">
        <v>8224</v>
      </c>
      <c r="I2221" t="s">
        <v>8246</v>
      </c>
      <c r="J2221">
        <v>1440004512</v>
      </c>
      <c r="K2221" s="13">
        <f t="shared" si="173"/>
        <v>42235.718888888892</v>
      </c>
      <c r="L2221" s="15">
        <v>1437412512</v>
      </c>
      <c r="M2221" s="13">
        <f t="shared" si="174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71"/>
        <v>101.49999999999999</v>
      </c>
      <c r="S2221" s="8">
        <f t="shared" si="172"/>
        <v>53.421052631578945</v>
      </c>
      <c r="T2221" t="s">
        <v>8325</v>
      </c>
      <c r="U2221" t="s">
        <v>8330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tr">
        <f t="shared" si="170"/>
        <v>successful</v>
      </c>
      <c r="H2222" t="s">
        <v>8224</v>
      </c>
      <c r="I2222" t="s">
        <v>8246</v>
      </c>
      <c r="J2222">
        <v>1374888436</v>
      </c>
      <c r="K2222" s="13">
        <f t="shared" si="173"/>
        <v>41482.060601851852</v>
      </c>
      <c r="L2222" s="15">
        <v>1372296436</v>
      </c>
      <c r="M2222" s="13">
        <f t="shared" si="174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71"/>
        <v>101.14285714285714</v>
      </c>
      <c r="S2222" s="8">
        <f t="shared" si="172"/>
        <v>51.304347826086953</v>
      </c>
      <c r="T2222" t="s">
        <v>8325</v>
      </c>
      <c r="U2222" t="s">
        <v>8330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tr">
        <f t="shared" si="170"/>
        <v>successful</v>
      </c>
      <c r="H2223" t="s">
        <v>8224</v>
      </c>
      <c r="I2223" t="s">
        <v>8246</v>
      </c>
      <c r="J2223">
        <v>1461369600</v>
      </c>
      <c r="K2223" s="13">
        <f t="shared" si="173"/>
        <v>42483</v>
      </c>
      <c r="L2223" s="15">
        <v>1458748809</v>
      </c>
      <c r="M2223" s="13">
        <f t="shared" si="174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71"/>
        <v>108.11999999999999</v>
      </c>
      <c r="S2223" s="8">
        <f t="shared" si="172"/>
        <v>37.197247706422019</v>
      </c>
      <c r="T2223" t="s">
        <v>8333</v>
      </c>
      <c r="U2223" t="s">
        <v>8351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tr">
        <f t="shared" si="170"/>
        <v>successful</v>
      </c>
      <c r="H2224" t="s">
        <v>8224</v>
      </c>
      <c r="I2224" t="s">
        <v>8246</v>
      </c>
      <c r="J2224">
        <v>1327776847</v>
      </c>
      <c r="K2224" s="13">
        <f t="shared" si="173"/>
        <v>40936.787581018521</v>
      </c>
      <c r="L2224" s="15">
        <v>1325184847</v>
      </c>
      <c r="M2224" s="13">
        <f t="shared" si="174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71"/>
        <v>162.6</v>
      </c>
      <c r="S2224" s="8">
        <f t="shared" si="172"/>
        <v>27.1</v>
      </c>
      <c r="T2224" t="s">
        <v>8333</v>
      </c>
      <c r="U2224" t="s">
        <v>8351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tr">
        <f t="shared" si="170"/>
        <v>successful</v>
      </c>
      <c r="H2225" t="s">
        <v>8229</v>
      </c>
      <c r="I2225" t="s">
        <v>8251</v>
      </c>
      <c r="J2225">
        <v>1435418568</v>
      </c>
      <c r="K2225" s="13">
        <f t="shared" si="173"/>
        <v>42182.640833333338</v>
      </c>
      <c r="L2225" s="15">
        <v>1432826568</v>
      </c>
      <c r="M2225" s="13">
        <f t="shared" si="174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71"/>
        <v>105.80000000000001</v>
      </c>
      <c r="S2225" s="8">
        <f t="shared" si="172"/>
        <v>206.31</v>
      </c>
      <c r="T2225" t="s">
        <v>8333</v>
      </c>
      <c r="U2225" t="s">
        <v>8351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tr">
        <f t="shared" si="170"/>
        <v>successful</v>
      </c>
      <c r="H2226" t="s">
        <v>8224</v>
      </c>
      <c r="I2226" t="s">
        <v>8246</v>
      </c>
      <c r="J2226">
        <v>1477767600</v>
      </c>
      <c r="K2226" s="13">
        <f t="shared" si="173"/>
        <v>42672.791666666672</v>
      </c>
      <c r="L2226" s="15">
        <v>1475337675</v>
      </c>
      <c r="M2226" s="13">
        <f t="shared" si="174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71"/>
        <v>243.15000000000003</v>
      </c>
      <c r="S2226" s="8">
        <f t="shared" si="172"/>
        <v>82.145270270270274</v>
      </c>
      <c r="T2226" t="s">
        <v>8333</v>
      </c>
      <c r="U2226" t="s">
        <v>8351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tr">
        <f t="shared" si="170"/>
        <v>successful</v>
      </c>
      <c r="H2227" t="s">
        <v>8225</v>
      </c>
      <c r="I2227" t="s">
        <v>8247</v>
      </c>
      <c r="J2227">
        <v>1411326015</v>
      </c>
      <c r="K2227" s="13">
        <f t="shared" si="173"/>
        <v>41903.79184027778</v>
      </c>
      <c r="L2227" s="15">
        <v>1408734015</v>
      </c>
      <c r="M2227" s="13">
        <f t="shared" si="174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71"/>
        <v>944.83338095238094</v>
      </c>
      <c r="S2227" s="8">
        <f t="shared" si="172"/>
        <v>164.79651993355483</v>
      </c>
      <c r="T2227" t="s">
        <v>8333</v>
      </c>
      <c r="U2227" t="s">
        <v>8351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tr">
        <f t="shared" si="170"/>
        <v>successful</v>
      </c>
      <c r="H2228" t="s">
        <v>8224</v>
      </c>
      <c r="I2228" t="s">
        <v>8246</v>
      </c>
      <c r="J2228">
        <v>1455253140</v>
      </c>
      <c r="K2228" s="13">
        <f t="shared" si="173"/>
        <v>42412.207638888889</v>
      </c>
      <c r="L2228" s="15">
        <v>1452625822</v>
      </c>
      <c r="M2228" s="13">
        <f t="shared" si="174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71"/>
        <v>108.46283333333334</v>
      </c>
      <c r="S2228" s="8">
        <f t="shared" si="172"/>
        <v>60.820280373831778</v>
      </c>
      <c r="T2228" t="s">
        <v>8333</v>
      </c>
      <c r="U2228" t="s">
        <v>8351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tr">
        <f t="shared" si="170"/>
        <v>successful</v>
      </c>
      <c r="H2229" t="s">
        <v>8225</v>
      </c>
      <c r="I2229" t="s">
        <v>8247</v>
      </c>
      <c r="J2229">
        <v>1384374155</v>
      </c>
      <c r="K2229" s="13">
        <f t="shared" si="173"/>
        <v>41591.849016203705</v>
      </c>
      <c r="L2229" s="15">
        <v>1381778555</v>
      </c>
      <c r="M2229" s="13">
        <f t="shared" si="174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71"/>
        <v>157.37692307692308</v>
      </c>
      <c r="S2229" s="8">
        <f t="shared" si="172"/>
        <v>67.970099667774093</v>
      </c>
      <c r="T2229" t="s">
        <v>8333</v>
      </c>
      <c r="U2229" t="s">
        <v>8351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tr">
        <f t="shared" si="170"/>
        <v>successful</v>
      </c>
      <c r="H2230" t="s">
        <v>8236</v>
      </c>
      <c r="I2230" t="s">
        <v>8249</v>
      </c>
      <c r="J2230">
        <v>1439707236</v>
      </c>
      <c r="K2230" s="13">
        <f t="shared" si="173"/>
        <v>42232.278194444443</v>
      </c>
      <c r="L2230" s="15">
        <v>1437115236</v>
      </c>
      <c r="M2230" s="13">
        <f t="shared" si="174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71"/>
        <v>1174.49</v>
      </c>
      <c r="S2230" s="8">
        <f t="shared" si="172"/>
        <v>81.561805555555551</v>
      </c>
      <c r="T2230" t="s">
        <v>8333</v>
      </c>
      <c r="U2230" t="s">
        <v>8351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tr">
        <f t="shared" si="170"/>
        <v>successful</v>
      </c>
      <c r="H2231" t="s">
        <v>8224</v>
      </c>
      <c r="I2231" t="s">
        <v>8246</v>
      </c>
      <c r="J2231">
        <v>1378180800</v>
      </c>
      <c r="K2231" s="13">
        <f t="shared" si="173"/>
        <v>41520.166666666664</v>
      </c>
      <c r="L2231" s="15">
        <v>1375113391</v>
      </c>
      <c r="M2231" s="13">
        <f t="shared" si="174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71"/>
        <v>171.04755366949576</v>
      </c>
      <c r="S2231" s="8">
        <f t="shared" si="172"/>
        <v>25.42547309833024</v>
      </c>
      <c r="T2231" t="s">
        <v>8333</v>
      </c>
      <c r="U2231" t="s">
        <v>8351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tr">
        <f t="shared" si="170"/>
        <v>successful</v>
      </c>
      <c r="H2232" t="s">
        <v>8224</v>
      </c>
      <c r="I2232" t="s">
        <v>8246</v>
      </c>
      <c r="J2232">
        <v>1398460127</v>
      </c>
      <c r="K2232" s="13">
        <f t="shared" si="173"/>
        <v>41754.881099537037</v>
      </c>
      <c r="L2232" s="15">
        <v>1395868127</v>
      </c>
      <c r="M2232" s="13">
        <f t="shared" si="174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71"/>
        <v>125.95294117647057</v>
      </c>
      <c r="S2232" s="8">
        <f t="shared" si="172"/>
        <v>21.497991967871485</v>
      </c>
      <c r="T2232" t="s">
        <v>8333</v>
      </c>
      <c r="U2232" t="s">
        <v>8351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tr">
        <f t="shared" si="170"/>
        <v>successful</v>
      </c>
      <c r="H2233" t="s">
        <v>8224</v>
      </c>
      <c r="I2233" t="s">
        <v>8246</v>
      </c>
      <c r="J2233">
        <v>1372136400</v>
      </c>
      <c r="K2233" s="13">
        <f t="shared" si="173"/>
        <v>41450.208333333336</v>
      </c>
      <c r="L2233" s="15">
        <v>1369864301</v>
      </c>
      <c r="M2233" s="13">
        <f t="shared" si="174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71"/>
        <v>1212.1296000000002</v>
      </c>
      <c r="S2233" s="8">
        <f t="shared" si="172"/>
        <v>27.226630727762803</v>
      </c>
      <c r="T2233" t="s">
        <v>8333</v>
      </c>
      <c r="U2233" t="s">
        <v>8351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tr">
        <f t="shared" si="170"/>
        <v>successful</v>
      </c>
      <c r="H2234" t="s">
        <v>8224</v>
      </c>
      <c r="I2234" t="s">
        <v>8246</v>
      </c>
      <c r="J2234">
        <v>1405738800</v>
      </c>
      <c r="K2234" s="13">
        <f t="shared" si="173"/>
        <v>41839.125</v>
      </c>
      <c r="L2234" s="15">
        <v>1402945408</v>
      </c>
      <c r="M2234" s="13">
        <f t="shared" si="174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71"/>
        <v>495.8</v>
      </c>
      <c r="S2234" s="8">
        <f t="shared" si="172"/>
        <v>25.091093117408906</v>
      </c>
      <c r="T2234" t="s">
        <v>8333</v>
      </c>
      <c r="U2234" t="s">
        <v>8351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tr">
        <f t="shared" si="170"/>
        <v>successful</v>
      </c>
      <c r="H2235" t="s">
        <v>8225</v>
      </c>
      <c r="I2235" t="s">
        <v>8247</v>
      </c>
      <c r="J2235">
        <v>1450051200</v>
      </c>
      <c r="K2235" s="13">
        <f t="shared" si="173"/>
        <v>42352</v>
      </c>
      <c r="L2235" s="15">
        <v>1448269539</v>
      </c>
      <c r="M2235" s="13">
        <f t="shared" si="174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71"/>
        <v>332.03999999999996</v>
      </c>
      <c r="S2235" s="8">
        <f t="shared" si="172"/>
        <v>21.230179028132991</v>
      </c>
      <c r="T2235" t="s">
        <v>8333</v>
      </c>
      <c r="U2235" t="s">
        <v>8351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tr">
        <f t="shared" si="170"/>
        <v>successful</v>
      </c>
      <c r="H2236" t="s">
        <v>8224</v>
      </c>
      <c r="I2236" t="s">
        <v>8246</v>
      </c>
      <c r="J2236">
        <v>1483645647</v>
      </c>
      <c r="K2236" s="13">
        <f t="shared" si="173"/>
        <v>42740.824618055558</v>
      </c>
      <c r="L2236" s="15">
        <v>1481053647</v>
      </c>
      <c r="M2236" s="13">
        <f t="shared" si="174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71"/>
        <v>1165</v>
      </c>
      <c r="S2236" s="8">
        <f t="shared" si="172"/>
        <v>41.607142857142854</v>
      </c>
      <c r="T2236" t="s">
        <v>8333</v>
      </c>
      <c r="U2236" t="s">
        <v>8351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tr">
        <f t="shared" si="170"/>
        <v>successful</v>
      </c>
      <c r="H2237" t="s">
        <v>8229</v>
      </c>
      <c r="I2237" t="s">
        <v>8251</v>
      </c>
      <c r="J2237">
        <v>1427585511</v>
      </c>
      <c r="K2237" s="13">
        <f t="shared" si="173"/>
        <v>42091.980451388896</v>
      </c>
      <c r="L2237" s="15">
        <v>1424997111</v>
      </c>
      <c r="M2237" s="13">
        <f t="shared" si="174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71"/>
        <v>153.3153846153846</v>
      </c>
      <c r="S2237" s="8">
        <f t="shared" si="172"/>
        <v>135.58503401360545</v>
      </c>
      <c r="T2237" t="s">
        <v>8333</v>
      </c>
      <c r="U2237" t="s">
        <v>8351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tr">
        <f t="shared" si="170"/>
        <v>successful</v>
      </c>
      <c r="H2238" t="s">
        <v>8224</v>
      </c>
      <c r="I2238" t="s">
        <v>8246</v>
      </c>
      <c r="J2238">
        <v>1454338123</v>
      </c>
      <c r="K2238" s="13">
        <f t="shared" si="173"/>
        <v>42401.617164351846</v>
      </c>
      <c r="L2238" s="15">
        <v>1451746123</v>
      </c>
      <c r="M2238" s="13">
        <f t="shared" si="174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71"/>
        <v>537.10714285714289</v>
      </c>
      <c r="S2238" s="8">
        <f t="shared" si="172"/>
        <v>22.116176470588236</v>
      </c>
      <c r="T2238" t="s">
        <v>8333</v>
      </c>
      <c r="U2238" t="s">
        <v>8351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tr">
        <f t="shared" si="170"/>
        <v>successful</v>
      </c>
      <c r="H2239" t="s">
        <v>8224</v>
      </c>
      <c r="I2239" t="s">
        <v>8246</v>
      </c>
      <c r="J2239">
        <v>1415779140</v>
      </c>
      <c r="K2239" s="13">
        <f t="shared" si="173"/>
        <v>41955.332638888889</v>
      </c>
      <c r="L2239" s="15">
        <v>1412294683</v>
      </c>
      <c r="M2239" s="13">
        <f t="shared" si="174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71"/>
        <v>352.92777777777775</v>
      </c>
      <c r="S2239" s="8">
        <f t="shared" si="172"/>
        <v>64.625635808748726</v>
      </c>
      <c r="T2239" t="s">
        <v>8333</v>
      </c>
      <c r="U2239" t="s">
        <v>8351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tr">
        <f t="shared" si="170"/>
        <v>successful</v>
      </c>
      <c r="H2240" t="s">
        <v>8236</v>
      </c>
      <c r="I2240" t="s">
        <v>8249</v>
      </c>
      <c r="J2240">
        <v>1489157716</v>
      </c>
      <c r="K2240" s="13">
        <f t="shared" si="173"/>
        <v>42804.621712962966</v>
      </c>
      <c r="L2240" s="15">
        <v>1486565716</v>
      </c>
      <c r="M2240" s="13">
        <f t="shared" si="174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71"/>
        <v>137.4</v>
      </c>
      <c r="S2240" s="8">
        <f t="shared" si="172"/>
        <v>69.569620253164558</v>
      </c>
      <c r="T2240" t="s">
        <v>8333</v>
      </c>
      <c r="U2240" t="s">
        <v>8351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tr">
        <f t="shared" si="170"/>
        <v>successful</v>
      </c>
      <c r="H2241" t="s">
        <v>8224</v>
      </c>
      <c r="I2241" t="s">
        <v>8246</v>
      </c>
      <c r="J2241">
        <v>1385870520</v>
      </c>
      <c r="K2241" s="13">
        <f t="shared" si="173"/>
        <v>41609.168055555558</v>
      </c>
      <c r="L2241" s="15">
        <v>1382742014</v>
      </c>
      <c r="M2241" s="13">
        <f t="shared" si="174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71"/>
        <v>128.02668</v>
      </c>
      <c r="S2241" s="8">
        <f t="shared" si="172"/>
        <v>75.133028169014082</v>
      </c>
      <c r="T2241" t="s">
        <v>8333</v>
      </c>
      <c r="U2241" t="s">
        <v>8351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tr">
        <f t="shared" ref="G2242:G2305" si="175">F2242</f>
        <v>successful</v>
      </c>
      <c r="H2242" t="s">
        <v>8224</v>
      </c>
      <c r="I2242" t="s">
        <v>8246</v>
      </c>
      <c r="J2242">
        <v>1461354544</v>
      </c>
      <c r="K2242" s="13">
        <f t="shared" si="173"/>
        <v>42482.825740740736</v>
      </c>
      <c r="L2242" s="15">
        <v>1458762544</v>
      </c>
      <c r="M2242" s="13">
        <f t="shared" si="174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76">(E2242/D2242)*100</f>
        <v>270.68</v>
      </c>
      <c r="S2242" s="8">
        <f t="shared" ref="S2242:S2305" si="177">E2242/O2242</f>
        <v>140.97916666666666</v>
      </c>
      <c r="T2242" t="s">
        <v>8333</v>
      </c>
      <c r="U2242" t="s">
        <v>8351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tr">
        <f t="shared" si="175"/>
        <v>successful</v>
      </c>
      <c r="H2243" t="s">
        <v>8225</v>
      </c>
      <c r="I2243" t="s">
        <v>8247</v>
      </c>
      <c r="J2243">
        <v>1488484300</v>
      </c>
      <c r="K2243" s="13">
        <f t="shared" ref="K2243:K2306" si="178">(((J2243/60)/60)/24)+DATE(1970,1,1)</f>
        <v>42796.827546296292</v>
      </c>
      <c r="L2243" s="15">
        <v>1485892300</v>
      </c>
      <c r="M2243" s="13">
        <f t="shared" ref="M2243:M2306" si="179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76"/>
        <v>806.4</v>
      </c>
      <c r="S2243" s="8">
        <f t="shared" si="177"/>
        <v>49.472392638036808</v>
      </c>
      <c r="T2243" t="s">
        <v>8333</v>
      </c>
      <c r="U2243" t="s">
        <v>8351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tr">
        <f t="shared" si="175"/>
        <v>successful</v>
      </c>
      <c r="H2244" t="s">
        <v>8224</v>
      </c>
      <c r="I2244" t="s">
        <v>8246</v>
      </c>
      <c r="J2244">
        <v>1385521320</v>
      </c>
      <c r="K2244" s="13">
        <f t="shared" si="178"/>
        <v>41605.126388888886</v>
      </c>
      <c r="L2244" s="15">
        <v>1382449733</v>
      </c>
      <c r="M2244" s="13">
        <f t="shared" si="179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76"/>
        <v>1360.0976000000001</v>
      </c>
      <c r="S2244" s="8">
        <f t="shared" si="177"/>
        <v>53.865251485148519</v>
      </c>
      <c r="T2244" t="s">
        <v>8333</v>
      </c>
      <c r="U2244" t="s">
        <v>8351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tr">
        <f t="shared" si="175"/>
        <v>successful</v>
      </c>
      <c r="H2245" t="s">
        <v>8224</v>
      </c>
      <c r="I2245" t="s">
        <v>8246</v>
      </c>
      <c r="J2245">
        <v>1489374000</v>
      </c>
      <c r="K2245" s="13">
        <f t="shared" si="178"/>
        <v>42807.125</v>
      </c>
      <c r="L2245" s="15">
        <v>1488823290</v>
      </c>
      <c r="M2245" s="13">
        <f t="shared" si="179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76"/>
        <v>930250</v>
      </c>
      <c r="S2245" s="8">
        <f t="shared" si="177"/>
        <v>4.5712530712530715</v>
      </c>
      <c r="T2245" t="s">
        <v>8333</v>
      </c>
      <c r="U2245" t="s">
        <v>8351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tr">
        <f t="shared" si="175"/>
        <v>successful</v>
      </c>
      <c r="H2246" t="s">
        <v>8224</v>
      </c>
      <c r="I2246" t="s">
        <v>8246</v>
      </c>
      <c r="J2246">
        <v>1476649800</v>
      </c>
      <c r="K2246" s="13">
        <f t="shared" si="178"/>
        <v>42659.854166666672</v>
      </c>
      <c r="L2246" s="15">
        <v>1475609946</v>
      </c>
      <c r="M2246" s="13">
        <f t="shared" si="179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76"/>
        <v>377.02</v>
      </c>
      <c r="S2246" s="8">
        <f t="shared" si="177"/>
        <v>65.00344827586207</v>
      </c>
      <c r="T2246" t="s">
        <v>8333</v>
      </c>
      <c r="U2246" t="s">
        <v>8351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tr">
        <f t="shared" si="175"/>
        <v>successful</v>
      </c>
      <c r="H2247" t="s">
        <v>8224</v>
      </c>
      <c r="I2247" t="s">
        <v>8246</v>
      </c>
      <c r="J2247">
        <v>1393005600</v>
      </c>
      <c r="K2247" s="13">
        <f t="shared" si="178"/>
        <v>41691.75</v>
      </c>
      <c r="L2247" s="15">
        <v>1390323617</v>
      </c>
      <c r="M2247" s="13">
        <f t="shared" si="179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76"/>
        <v>2647.0250000000001</v>
      </c>
      <c r="S2247" s="8">
        <f t="shared" si="177"/>
        <v>53.475252525252522</v>
      </c>
      <c r="T2247" t="s">
        <v>8333</v>
      </c>
      <c r="U2247" t="s">
        <v>8351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tr">
        <f t="shared" si="175"/>
        <v>successful</v>
      </c>
      <c r="H2248" t="s">
        <v>8225</v>
      </c>
      <c r="I2248" t="s">
        <v>8247</v>
      </c>
      <c r="J2248">
        <v>1441393210</v>
      </c>
      <c r="K2248" s="13">
        <f t="shared" si="178"/>
        <v>42251.79178240741</v>
      </c>
      <c r="L2248" s="15">
        <v>1438801210</v>
      </c>
      <c r="M2248" s="13">
        <f t="shared" si="179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76"/>
        <v>100.12</v>
      </c>
      <c r="S2248" s="8">
        <f t="shared" si="177"/>
        <v>43.912280701754383</v>
      </c>
      <c r="T2248" t="s">
        <v>8333</v>
      </c>
      <c r="U2248" t="s">
        <v>8351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tr">
        <f t="shared" si="175"/>
        <v>successful</v>
      </c>
      <c r="H2249" t="s">
        <v>8224</v>
      </c>
      <c r="I2249" t="s">
        <v>8246</v>
      </c>
      <c r="J2249">
        <v>1438185565</v>
      </c>
      <c r="K2249" s="13">
        <f t="shared" si="178"/>
        <v>42214.666261574079</v>
      </c>
      <c r="L2249" s="15">
        <v>1436975965</v>
      </c>
      <c r="M2249" s="13">
        <f t="shared" si="179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76"/>
        <v>104.45405405405405</v>
      </c>
      <c r="S2249" s="8">
        <f t="shared" si="177"/>
        <v>50.852631578947367</v>
      </c>
      <c r="T2249" t="s">
        <v>8333</v>
      </c>
      <c r="U2249" t="s">
        <v>8351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tr">
        <f t="shared" si="175"/>
        <v>successful</v>
      </c>
      <c r="H2250" t="s">
        <v>8225</v>
      </c>
      <c r="I2250" t="s">
        <v>8247</v>
      </c>
      <c r="J2250">
        <v>1481749278</v>
      </c>
      <c r="K2250" s="13">
        <f t="shared" si="178"/>
        <v>42718.875902777778</v>
      </c>
      <c r="L2250" s="15">
        <v>1479157278</v>
      </c>
      <c r="M2250" s="13">
        <f t="shared" si="179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76"/>
        <v>107.21428571428571</v>
      </c>
      <c r="S2250" s="8">
        <f t="shared" si="177"/>
        <v>58.6328125</v>
      </c>
      <c r="T2250" t="s">
        <v>8333</v>
      </c>
      <c r="U2250" t="s">
        <v>8351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tr">
        <f t="shared" si="175"/>
        <v>successful</v>
      </c>
      <c r="H2251" t="s">
        <v>8224</v>
      </c>
      <c r="I2251" t="s">
        <v>8246</v>
      </c>
      <c r="J2251">
        <v>1364917965</v>
      </c>
      <c r="K2251" s="13">
        <f t="shared" si="178"/>
        <v>41366.661631944444</v>
      </c>
      <c r="L2251" s="15">
        <v>1362329565</v>
      </c>
      <c r="M2251" s="13">
        <f t="shared" si="179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76"/>
        <v>168.77142857142857</v>
      </c>
      <c r="S2251" s="8">
        <f t="shared" si="177"/>
        <v>32.81666666666667</v>
      </c>
      <c r="T2251" t="s">
        <v>8333</v>
      </c>
      <c r="U2251" t="s">
        <v>8351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tr">
        <f t="shared" si="175"/>
        <v>successful</v>
      </c>
      <c r="H2252" t="s">
        <v>8224</v>
      </c>
      <c r="I2252" t="s">
        <v>8246</v>
      </c>
      <c r="J2252">
        <v>1480727273</v>
      </c>
      <c r="K2252" s="13">
        <f t="shared" si="178"/>
        <v>42707.0471412037</v>
      </c>
      <c r="L2252" s="15">
        <v>1478131673</v>
      </c>
      <c r="M2252" s="13">
        <f t="shared" si="179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76"/>
        <v>975.11200000000008</v>
      </c>
      <c r="S2252" s="8">
        <f t="shared" si="177"/>
        <v>426.93169877408059</v>
      </c>
      <c r="T2252" t="s">
        <v>8333</v>
      </c>
      <c r="U2252" t="s">
        <v>8351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tr">
        <f t="shared" si="175"/>
        <v>successful</v>
      </c>
      <c r="H2253" t="s">
        <v>8224</v>
      </c>
      <c r="I2253" t="s">
        <v>8246</v>
      </c>
      <c r="J2253">
        <v>1408177077</v>
      </c>
      <c r="K2253" s="13">
        <f t="shared" si="178"/>
        <v>41867.34579861111</v>
      </c>
      <c r="L2253" s="15">
        <v>1406362677</v>
      </c>
      <c r="M2253" s="13">
        <f t="shared" si="179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76"/>
        <v>134.44929411764704</v>
      </c>
      <c r="S2253" s="8">
        <f t="shared" si="177"/>
        <v>23.808729166666669</v>
      </c>
      <c r="T2253" t="s">
        <v>8333</v>
      </c>
      <c r="U2253" t="s">
        <v>8351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tr">
        <f t="shared" si="175"/>
        <v>successful</v>
      </c>
      <c r="H2254" t="s">
        <v>8227</v>
      </c>
      <c r="I2254" t="s">
        <v>8249</v>
      </c>
      <c r="J2254">
        <v>1470469938</v>
      </c>
      <c r="K2254" s="13">
        <f t="shared" si="178"/>
        <v>42588.327986111108</v>
      </c>
      <c r="L2254" s="15">
        <v>1469173938</v>
      </c>
      <c r="M2254" s="13">
        <f t="shared" si="179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76"/>
        <v>272.27777777777777</v>
      </c>
      <c r="S2254" s="8">
        <f t="shared" si="177"/>
        <v>98.413654618473899</v>
      </c>
      <c r="T2254" t="s">
        <v>8333</v>
      </c>
      <c r="U2254" t="s">
        <v>8351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tr">
        <f t="shared" si="175"/>
        <v>successful</v>
      </c>
      <c r="H2255" t="s">
        <v>8224</v>
      </c>
      <c r="I2255" t="s">
        <v>8246</v>
      </c>
      <c r="J2255">
        <v>1447862947</v>
      </c>
      <c r="K2255" s="13">
        <f t="shared" si="178"/>
        <v>42326.672997685186</v>
      </c>
      <c r="L2255" s="15">
        <v>1445267347</v>
      </c>
      <c r="M2255" s="13">
        <f t="shared" si="179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76"/>
        <v>112.6875</v>
      </c>
      <c r="S2255" s="8">
        <f t="shared" si="177"/>
        <v>107.32142857142857</v>
      </c>
      <c r="T2255" t="s">
        <v>8333</v>
      </c>
      <c r="U2255" t="s">
        <v>8351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tr">
        <f t="shared" si="175"/>
        <v>successful</v>
      </c>
      <c r="H2256" t="s">
        <v>8224</v>
      </c>
      <c r="I2256" t="s">
        <v>8246</v>
      </c>
      <c r="J2256">
        <v>1485271968</v>
      </c>
      <c r="K2256" s="13">
        <f t="shared" si="178"/>
        <v>42759.647777777776</v>
      </c>
      <c r="L2256" s="15">
        <v>1484667168</v>
      </c>
      <c r="M2256" s="13">
        <f t="shared" si="179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76"/>
        <v>459.8</v>
      </c>
      <c r="S2256" s="8">
        <f t="shared" si="177"/>
        <v>11.67005076142132</v>
      </c>
      <c r="T2256" t="s">
        <v>8333</v>
      </c>
      <c r="U2256" t="s">
        <v>8351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tr">
        <f t="shared" si="175"/>
        <v>successful</v>
      </c>
      <c r="H2257" t="s">
        <v>8224</v>
      </c>
      <c r="I2257" t="s">
        <v>8246</v>
      </c>
      <c r="J2257">
        <v>1462661451</v>
      </c>
      <c r="K2257" s="13">
        <f t="shared" si="178"/>
        <v>42497.951979166668</v>
      </c>
      <c r="L2257" s="15">
        <v>1460069451</v>
      </c>
      <c r="M2257" s="13">
        <f t="shared" si="179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76"/>
        <v>286.65822784810126</v>
      </c>
      <c r="S2257" s="8">
        <f t="shared" si="177"/>
        <v>41.782287822878232</v>
      </c>
      <c r="T2257" t="s">
        <v>8333</v>
      </c>
      <c r="U2257" t="s">
        <v>8351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tr">
        <f t="shared" si="175"/>
        <v>successful</v>
      </c>
      <c r="H2258" t="s">
        <v>8225</v>
      </c>
      <c r="I2258" t="s">
        <v>8247</v>
      </c>
      <c r="J2258">
        <v>1479811846</v>
      </c>
      <c r="K2258" s="13">
        <f t="shared" si="178"/>
        <v>42696.451921296291</v>
      </c>
      <c r="L2258" s="15">
        <v>1478602246</v>
      </c>
      <c r="M2258" s="13">
        <f t="shared" si="179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76"/>
        <v>222.70833333333334</v>
      </c>
      <c r="S2258" s="8">
        <f t="shared" si="177"/>
        <v>21.38</v>
      </c>
      <c r="T2258" t="s">
        <v>8333</v>
      </c>
      <c r="U2258" t="s">
        <v>8351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tr">
        <f t="shared" si="175"/>
        <v>successful</v>
      </c>
      <c r="H2259" t="s">
        <v>8225</v>
      </c>
      <c r="I2259" t="s">
        <v>8247</v>
      </c>
      <c r="J2259">
        <v>1466377200</v>
      </c>
      <c r="K2259" s="13">
        <f t="shared" si="178"/>
        <v>42540.958333333328</v>
      </c>
      <c r="L2259" s="15">
        <v>1463351329</v>
      </c>
      <c r="M2259" s="13">
        <f t="shared" si="179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76"/>
        <v>636.14</v>
      </c>
      <c r="S2259" s="8">
        <f t="shared" si="177"/>
        <v>94.103550295857985</v>
      </c>
      <c r="T2259" t="s">
        <v>8333</v>
      </c>
      <c r="U2259" t="s">
        <v>8351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tr">
        <f t="shared" si="175"/>
        <v>successful</v>
      </c>
      <c r="H2260" t="s">
        <v>8224</v>
      </c>
      <c r="I2260" t="s">
        <v>8246</v>
      </c>
      <c r="J2260">
        <v>1434045687</v>
      </c>
      <c r="K2260" s="13">
        <f t="shared" si="178"/>
        <v>42166.75100694444</v>
      </c>
      <c r="L2260" s="15">
        <v>1431453687</v>
      </c>
      <c r="M2260" s="13">
        <f t="shared" si="179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76"/>
        <v>146.5</v>
      </c>
      <c r="S2260" s="8">
        <f t="shared" si="177"/>
        <v>15.721951219512196</v>
      </c>
      <c r="T2260" t="s">
        <v>8333</v>
      </c>
      <c r="U2260" t="s">
        <v>8351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tr">
        <f t="shared" si="175"/>
        <v>successful</v>
      </c>
      <c r="H2261" t="s">
        <v>8225</v>
      </c>
      <c r="I2261" t="s">
        <v>8247</v>
      </c>
      <c r="J2261">
        <v>1481224736</v>
      </c>
      <c r="K2261" s="13">
        <f t="shared" si="178"/>
        <v>42712.804814814815</v>
      </c>
      <c r="L2261" s="15">
        <v>1480360736</v>
      </c>
      <c r="M2261" s="13">
        <f t="shared" si="179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76"/>
        <v>1867.1</v>
      </c>
      <c r="S2261" s="8">
        <f t="shared" si="177"/>
        <v>90.635922330097088</v>
      </c>
      <c r="T2261" t="s">
        <v>8333</v>
      </c>
      <c r="U2261" t="s">
        <v>8351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tr">
        <f t="shared" si="175"/>
        <v>successful</v>
      </c>
      <c r="H2262" t="s">
        <v>8224</v>
      </c>
      <c r="I2262" t="s">
        <v>8246</v>
      </c>
      <c r="J2262">
        <v>1395876250</v>
      </c>
      <c r="K2262" s="13">
        <f t="shared" si="178"/>
        <v>41724.975115740745</v>
      </c>
      <c r="L2262" s="15">
        <v>1393287850</v>
      </c>
      <c r="M2262" s="13">
        <f t="shared" si="179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76"/>
        <v>326.92</v>
      </c>
      <c r="S2262" s="8">
        <f t="shared" si="177"/>
        <v>97.297619047619051</v>
      </c>
      <c r="T2262" t="s">
        <v>8333</v>
      </c>
      <c r="U2262" t="s">
        <v>8351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tr">
        <f t="shared" si="175"/>
        <v>successful</v>
      </c>
      <c r="H2263" t="s">
        <v>8226</v>
      </c>
      <c r="I2263" t="s">
        <v>8248</v>
      </c>
      <c r="J2263">
        <v>1487093020</v>
      </c>
      <c r="K2263" s="13">
        <f t="shared" si="178"/>
        <v>42780.724768518514</v>
      </c>
      <c r="L2263" s="15">
        <v>1485278620</v>
      </c>
      <c r="M2263" s="13">
        <f t="shared" si="179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76"/>
        <v>779.5</v>
      </c>
      <c r="S2263" s="8">
        <f t="shared" si="177"/>
        <v>37.11904761904762</v>
      </c>
      <c r="T2263" t="s">
        <v>8333</v>
      </c>
      <c r="U2263" t="s">
        <v>8351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tr">
        <f t="shared" si="175"/>
        <v>successful</v>
      </c>
      <c r="H2264" t="s">
        <v>8224</v>
      </c>
      <c r="I2264" t="s">
        <v>8246</v>
      </c>
      <c r="J2264">
        <v>1416268800</v>
      </c>
      <c r="K2264" s="13">
        <f t="shared" si="178"/>
        <v>41961</v>
      </c>
      <c r="L2264" s="15">
        <v>1413295358</v>
      </c>
      <c r="M2264" s="13">
        <f t="shared" si="179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76"/>
        <v>154.15151515151516</v>
      </c>
      <c r="S2264" s="8">
        <f t="shared" si="177"/>
        <v>28.104972375690608</v>
      </c>
      <c r="T2264" t="s">
        <v>8333</v>
      </c>
      <c r="U2264" t="s">
        <v>8351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tr">
        <f t="shared" si="175"/>
        <v>successful</v>
      </c>
      <c r="H2265" t="s">
        <v>8235</v>
      </c>
      <c r="I2265" t="s">
        <v>8255</v>
      </c>
      <c r="J2265">
        <v>1422734313</v>
      </c>
      <c r="K2265" s="13">
        <f t="shared" si="178"/>
        <v>42035.832326388889</v>
      </c>
      <c r="L2265" s="15">
        <v>1420919913</v>
      </c>
      <c r="M2265" s="13">
        <f t="shared" si="179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76"/>
        <v>115.54666666666667</v>
      </c>
      <c r="S2265" s="8">
        <f t="shared" si="177"/>
        <v>144.43333333333334</v>
      </c>
      <c r="T2265" t="s">
        <v>8333</v>
      </c>
      <c r="U2265" t="s">
        <v>8351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tr">
        <f t="shared" si="175"/>
        <v>successful</v>
      </c>
      <c r="H2266" t="s">
        <v>8224</v>
      </c>
      <c r="I2266" t="s">
        <v>8246</v>
      </c>
      <c r="J2266">
        <v>1463972400</v>
      </c>
      <c r="K2266" s="13">
        <f t="shared" si="178"/>
        <v>42513.125</v>
      </c>
      <c r="L2266" s="15">
        <v>1462543114</v>
      </c>
      <c r="M2266" s="13">
        <f t="shared" si="179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76"/>
        <v>180.03333333333333</v>
      </c>
      <c r="S2266" s="8">
        <f t="shared" si="177"/>
        <v>24.274157303370785</v>
      </c>
      <c r="T2266" t="s">
        <v>8333</v>
      </c>
      <c r="U2266" t="s">
        <v>8351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tr">
        <f t="shared" si="175"/>
        <v>successful</v>
      </c>
      <c r="H2267" t="s">
        <v>8225</v>
      </c>
      <c r="I2267" t="s">
        <v>8247</v>
      </c>
      <c r="J2267">
        <v>1479846507</v>
      </c>
      <c r="K2267" s="13">
        <f t="shared" si="178"/>
        <v>42696.853090277778</v>
      </c>
      <c r="L2267" s="15">
        <v>1479241707</v>
      </c>
      <c r="M2267" s="13">
        <f t="shared" si="179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76"/>
        <v>298.5</v>
      </c>
      <c r="S2267" s="8">
        <f t="shared" si="177"/>
        <v>35.117647058823529</v>
      </c>
      <c r="T2267" t="s">
        <v>8333</v>
      </c>
      <c r="U2267" t="s">
        <v>8351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tr">
        <f t="shared" si="175"/>
        <v>successful</v>
      </c>
      <c r="H2268" t="s">
        <v>8224</v>
      </c>
      <c r="I2268" t="s">
        <v>8246</v>
      </c>
      <c r="J2268">
        <v>1461722400</v>
      </c>
      <c r="K2268" s="13">
        <f t="shared" si="178"/>
        <v>42487.083333333328</v>
      </c>
      <c r="L2268" s="15">
        <v>1460235592</v>
      </c>
      <c r="M2268" s="13">
        <f t="shared" si="179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76"/>
        <v>320.26666666666665</v>
      </c>
      <c r="S2268" s="8">
        <f t="shared" si="177"/>
        <v>24.762886597938145</v>
      </c>
      <c r="T2268" t="s">
        <v>8333</v>
      </c>
      <c r="U2268" t="s">
        <v>8351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tr">
        <f t="shared" si="175"/>
        <v>successful</v>
      </c>
      <c r="H2269" t="s">
        <v>8224</v>
      </c>
      <c r="I2269" t="s">
        <v>8246</v>
      </c>
      <c r="J2269">
        <v>1419123600</v>
      </c>
      <c r="K2269" s="13">
        <f t="shared" si="178"/>
        <v>41994.041666666672</v>
      </c>
      <c r="L2269" s="15">
        <v>1416945297</v>
      </c>
      <c r="M2269" s="13">
        <f t="shared" si="179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76"/>
        <v>380.52499999999998</v>
      </c>
      <c r="S2269" s="8">
        <f t="shared" si="177"/>
        <v>188.37871287128712</v>
      </c>
      <c r="T2269" t="s">
        <v>8333</v>
      </c>
      <c r="U2269" t="s">
        <v>8351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tr">
        <f t="shared" si="175"/>
        <v>successful</v>
      </c>
      <c r="H2270" t="s">
        <v>8224</v>
      </c>
      <c r="I2270" t="s">
        <v>8246</v>
      </c>
      <c r="J2270">
        <v>1489283915</v>
      </c>
      <c r="K2270" s="13">
        <f t="shared" si="178"/>
        <v>42806.082349537035</v>
      </c>
      <c r="L2270" s="15">
        <v>1486691915</v>
      </c>
      <c r="M2270" s="13">
        <f t="shared" si="179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76"/>
        <v>102.60000000000001</v>
      </c>
      <c r="S2270" s="8">
        <f t="shared" si="177"/>
        <v>148.08247422680412</v>
      </c>
      <c r="T2270" t="s">
        <v>8333</v>
      </c>
      <c r="U2270" t="s">
        <v>8351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tr">
        <f t="shared" si="175"/>
        <v>successful</v>
      </c>
      <c r="H2271" t="s">
        <v>8224</v>
      </c>
      <c r="I2271" t="s">
        <v>8246</v>
      </c>
      <c r="J2271">
        <v>1488862800</v>
      </c>
      <c r="K2271" s="13">
        <f t="shared" si="178"/>
        <v>42801.208333333328</v>
      </c>
      <c r="L2271" s="15">
        <v>1486745663</v>
      </c>
      <c r="M2271" s="13">
        <f t="shared" si="179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76"/>
        <v>1801.64</v>
      </c>
      <c r="S2271" s="8">
        <f t="shared" si="177"/>
        <v>49.934589800443462</v>
      </c>
      <c r="T2271" t="s">
        <v>8333</v>
      </c>
      <c r="U2271" t="s">
        <v>8351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tr">
        <f t="shared" si="175"/>
        <v>successful</v>
      </c>
      <c r="H2272" t="s">
        <v>8224</v>
      </c>
      <c r="I2272" t="s">
        <v>8246</v>
      </c>
      <c r="J2272">
        <v>1484085540</v>
      </c>
      <c r="K2272" s="13">
        <f t="shared" si="178"/>
        <v>42745.915972222225</v>
      </c>
      <c r="L2272" s="15">
        <v>1482353513</v>
      </c>
      <c r="M2272" s="13">
        <f t="shared" si="179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76"/>
        <v>720.24800000000005</v>
      </c>
      <c r="S2272" s="8">
        <f t="shared" si="177"/>
        <v>107.82155688622754</v>
      </c>
      <c r="T2272" t="s">
        <v>8333</v>
      </c>
      <c r="U2272" t="s">
        <v>8351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tr">
        <f t="shared" si="175"/>
        <v>successful</v>
      </c>
      <c r="H2273" t="s">
        <v>8224</v>
      </c>
      <c r="I2273" t="s">
        <v>8246</v>
      </c>
      <c r="J2273">
        <v>1481328004</v>
      </c>
      <c r="K2273" s="13">
        <f t="shared" si="178"/>
        <v>42714.000046296293</v>
      </c>
      <c r="L2273" s="15">
        <v>1478736004</v>
      </c>
      <c r="M2273" s="13">
        <f t="shared" si="179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76"/>
        <v>283.09000000000003</v>
      </c>
      <c r="S2273" s="8">
        <f t="shared" si="177"/>
        <v>42.63403614457831</v>
      </c>
      <c r="T2273" t="s">
        <v>8333</v>
      </c>
      <c r="U2273" t="s">
        <v>8351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tr">
        <f t="shared" si="175"/>
        <v>successful</v>
      </c>
      <c r="H2274" t="s">
        <v>8224</v>
      </c>
      <c r="I2274" t="s">
        <v>8246</v>
      </c>
      <c r="J2274">
        <v>1449506836</v>
      </c>
      <c r="K2274" s="13">
        <f t="shared" si="178"/>
        <v>42345.699490740735</v>
      </c>
      <c r="L2274" s="15">
        <v>1446914836</v>
      </c>
      <c r="M2274" s="13">
        <f t="shared" si="179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76"/>
        <v>1356.6000000000001</v>
      </c>
      <c r="S2274" s="8">
        <f t="shared" si="177"/>
        <v>14.370762711864407</v>
      </c>
      <c r="T2274" t="s">
        <v>8333</v>
      </c>
      <c r="U2274" t="s">
        <v>8351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tr">
        <f t="shared" si="175"/>
        <v>successful</v>
      </c>
      <c r="H2275" t="s">
        <v>8229</v>
      </c>
      <c r="I2275" t="s">
        <v>8251</v>
      </c>
      <c r="J2275">
        <v>1489320642</v>
      </c>
      <c r="K2275" s="13">
        <f t="shared" si="178"/>
        <v>42806.507430555561</v>
      </c>
      <c r="L2275" s="15">
        <v>1487164242</v>
      </c>
      <c r="M2275" s="13">
        <f t="shared" si="179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76"/>
        <v>220.35999999999999</v>
      </c>
      <c r="S2275" s="8">
        <f t="shared" si="177"/>
        <v>37.476190476190474</v>
      </c>
      <c r="T2275" t="s">
        <v>8333</v>
      </c>
      <c r="U2275" t="s">
        <v>8351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tr">
        <f t="shared" si="175"/>
        <v>successful</v>
      </c>
      <c r="H2276" t="s">
        <v>8224</v>
      </c>
      <c r="I2276" t="s">
        <v>8246</v>
      </c>
      <c r="J2276">
        <v>1393156857</v>
      </c>
      <c r="K2276" s="13">
        <f t="shared" si="178"/>
        <v>41693.500659722224</v>
      </c>
      <c r="L2276" s="15">
        <v>1390564857</v>
      </c>
      <c r="M2276" s="13">
        <f t="shared" si="179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76"/>
        <v>119.6</v>
      </c>
      <c r="S2276" s="8">
        <f t="shared" si="177"/>
        <v>30.202020202020201</v>
      </c>
      <c r="T2276" t="s">
        <v>8333</v>
      </c>
      <c r="U2276" t="s">
        <v>8351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tr">
        <f t="shared" si="175"/>
        <v>successful</v>
      </c>
      <c r="H2277" t="s">
        <v>8225</v>
      </c>
      <c r="I2277" t="s">
        <v>8247</v>
      </c>
      <c r="J2277">
        <v>1419259679</v>
      </c>
      <c r="K2277" s="13">
        <f t="shared" si="178"/>
        <v>41995.616655092599</v>
      </c>
      <c r="L2277" s="15">
        <v>1416667679</v>
      </c>
      <c r="M2277" s="13">
        <f t="shared" si="179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76"/>
        <v>407.76923076923077</v>
      </c>
      <c r="S2277" s="8">
        <f t="shared" si="177"/>
        <v>33.550632911392405</v>
      </c>
      <c r="T2277" t="s">
        <v>8333</v>
      </c>
      <c r="U2277" t="s">
        <v>8351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tr">
        <f t="shared" si="175"/>
        <v>successful</v>
      </c>
      <c r="H2278" t="s">
        <v>8224</v>
      </c>
      <c r="I2278" t="s">
        <v>8246</v>
      </c>
      <c r="J2278">
        <v>1388936289</v>
      </c>
      <c r="K2278" s="13">
        <f t="shared" si="178"/>
        <v>41644.651493055557</v>
      </c>
      <c r="L2278" s="15">
        <v>1386344289</v>
      </c>
      <c r="M2278" s="13">
        <f t="shared" si="179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76"/>
        <v>105.81826105905425</v>
      </c>
      <c r="S2278" s="8">
        <f t="shared" si="177"/>
        <v>64.74666666666667</v>
      </c>
      <c r="T2278" t="s">
        <v>8333</v>
      </c>
      <c r="U2278" t="s">
        <v>8351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tr">
        <f t="shared" si="175"/>
        <v>successful</v>
      </c>
      <c r="H2279" t="s">
        <v>8224</v>
      </c>
      <c r="I2279" t="s">
        <v>8246</v>
      </c>
      <c r="J2279">
        <v>1330359423</v>
      </c>
      <c r="K2279" s="13">
        <f t="shared" si="178"/>
        <v>40966.678506944445</v>
      </c>
      <c r="L2279" s="15">
        <v>1327767423</v>
      </c>
      <c r="M2279" s="13">
        <f t="shared" si="179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76"/>
        <v>141.08235294117648</v>
      </c>
      <c r="S2279" s="8">
        <f t="shared" si="177"/>
        <v>57.932367149758456</v>
      </c>
      <c r="T2279" t="s">
        <v>8333</v>
      </c>
      <c r="U2279" t="s">
        <v>8351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tr">
        <f t="shared" si="175"/>
        <v>successful</v>
      </c>
      <c r="H2280" t="s">
        <v>8237</v>
      </c>
      <c r="I2280" t="s">
        <v>8249</v>
      </c>
      <c r="J2280">
        <v>1451861940</v>
      </c>
      <c r="K2280" s="13">
        <f t="shared" si="178"/>
        <v>42372.957638888889</v>
      </c>
      <c r="L2280" s="15">
        <v>1448902867</v>
      </c>
      <c r="M2280" s="13">
        <f t="shared" si="179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76"/>
        <v>270.7</v>
      </c>
      <c r="S2280" s="8">
        <f t="shared" si="177"/>
        <v>53.078431372549019</v>
      </c>
      <c r="T2280" t="s">
        <v>8333</v>
      </c>
      <c r="U2280" t="s">
        <v>8351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tr">
        <f t="shared" si="175"/>
        <v>successful</v>
      </c>
      <c r="H2281" t="s">
        <v>8224</v>
      </c>
      <c r="I2281" t="s">
        <v>8246</v>
      </c>
      <c r="J2281">
        <v>1423022400</v>
      </c>
      <c r="K2281" s="13">
        <f t="shared" si="178"/>
        <v>42039.166666666672</v>
      </c>
      <c r="L2281" s="15">
        <v>1421436099</v>
      </c>
      <c r="M2281" s="13">
        <f t="shared" si="179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76"/>
        <v>153.80000000000001</v>
      </c>
      <c r="S2281" s="8">
        <f t="shared" si="177"/>
        <v>48.0625</v>
      </c>
      <c r="T2281" t="s">
        <v>8333</v>
      </c>
      <c r="U2281" t="s">
        <v>8351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tr">
        <f t="shared" si="175"/>
        <v>successful</v>
      </c>
      <c r="H2282" t="s">
        <v>8224</v>
      </c>
      <c r="I2282" t="s">
        <v>8246</v>
      </c>
      <c r="J2282">
        <v>1442501991</v>
      </c>
      <c r="K2282" s="13">
        <f t="shared" si="178"/>
        <v>42264.624895833331</v>
      </c>
      <c r="L2282" s="15">
        <v>1439909991</v>
      </c>
      <c r="M2282" s="13">
        <f t="shared" si="179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76"/>
        <v>403.57653061224488</v>
      </c>
      <c r="S2282" s="8">
        <f t="shared" si="177"/>
        <v>82.396874999999994</v>
      </c>
      <c r="T2282" t="s">
        <v>8333</v>
      </c>
      <c r="U2282" t="s">
        <v>8351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tr">
        <f t="shared" si="175"/>
        <v>successful</v>
      </c>
      <c r="H2283" t="s">
        <v>8224</v>
      </c>
      <c r="I2283" t="s">
        <v>8246</v>
      </c>
      <c r="J2283">
        <v>1311576600</v>
      </c>
      <c r="K2283" s="13">
        <f t="shared" si="178"/>
        <v>40749.284722222219</v>
      </c>
      <c r="L2283" s="15">
        <v>1306219897</v>
      </c>
      <c r="M2283" s="13">
        <f t="shared" si="179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76"/>
        <v>185</v>
      </c>
      <c r="S2283" s="8">
        <f t="shared" si="177"/>
        <v>50.454545454545453</v>
      </c>
      <c r="T2283" t="s">
        <v>8325</v>
      </c>
      <c r="U2283" t="s">
        <v>8326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tr">
        <f t="shared" si="175"/>
        <v>successful</v>
      </c>
      <c r="H2284" t="s">
        <v>8224</v>
      </c>
      <c r="I2284" t="s">
        <v>8246</v>
      </c>
      <c r="J2284">
        <v>1452744686</v>
      </c>
      <c r="K2284" s="13">
        <f t="shared" si="178"/>
        <v>42383.17460648148</v>
      </c>
      <c r="L2284" s="15">
        <v>1447560686</v>
      </c>
      <c r="M2284" s="13">
        <f t="shared" si="179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76"/>
        <v>185.33333333333331</v>
      </c>
      <c r="S2284" s="8">
        <f t="shared" si="177"/>
        <v>115.83333333333333</v>
      </c>
      <c r="T2284" t="s">
        <v>8325</v>
      </c>
      <c r="U2284" t="s">
        <v>8326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tr">
        <f t="shared" si="175"/>
        <v>successful</v>
      </c>
      <c r="H2285" t="s">
        <v>8224</v>
      </c>
      <c r="I2285" t="s">
        <v>8246</v>
      </c>
      <c r="J2285">
        <v>1336528804</v>
      </c>
      <c r="K2285" s="13">
        <f t="shared" si="178"/>
        <v>41038.083379629628</v>
      </c>
      <c r="L2285" s="15">
        <v>1331348404</v>
      </c>
      <c r="M2285" s="13">
        <f t="shared" si="179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76"/>
        <v>100.85533333333332</v>
      </c>
      <c r="S2285" s="8">
        <f t="shared" si="177"/>
        <v>63.03458333333333</v>
      </c>
      <c r="T2285" t="s">
        <v>8325</v>
      </c>
      <c r="U2285" t="s">
        <v>8326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tr">
        <f t="shared" si="175"/>
        <v>successful</v>
      </c>
      <c r="H2286" t="s">
        <v>8224</v>
      </c>
      <c r="I2286" t="s">
        <v>8246</v>
      </c>
      <c r="J2286">
        <v>1299902400</v>
      </c>
      <c r="K2286" s="13">
        <f t="shared" si="178"/>
        <v>40614.166666666664</v>
      </c>
      <c r="L2286" s="15">
        <v>1297451245</v>
      </c>
      <c r="M2286" s="13">
        <f t="shared" si="179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76"/>
        <v>106.22116666666668</v>
      </c>
      <c r="S2286" s="8">
        <f t="shared" si="177"/>
        <v>108.02152542372882</v>
      </c>
      <c r="T2286" t="s">
        <v>8325</v>
      </c>
      <c r="U2286" t="s">
        <v>8326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tr">
        <f t="shared" si="175"/>
        <v>successful</v>
      </c>
      <c r="H2287" t="s">
        <v>8224</v>
      </c>
      <c r="I2287" t="s">
        <v>8246</v>
      </c>
      <c r="J2287">
        <v>1340944043</v>
      </c>
      <c r="K2287" s="13">
        <f t="shared" si="178"/>
        <v>41089.185682870368</v>
      </c>
      <c r="L2287" s="15">
        <v>1338352043</v>
      </c>
      <c r="M2287" s="13">
        <f t="shared" si="179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76"/>
        <v>121.36666666666667</v>
      </c>
      <c r="S2287" s="8">
        <f t="shared" si="177"/>
        <v>46.088607594936711</v>
      </c>
      <c r="T2287" t="s">
        <v>8325</v>
      </c>
      <c r="U2287" t="s">
        <v>8326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tr">
        <f t="shared" si="175"/>
        <v>successful</v>
      </c>
      <c r="H2288" t="s">
        <v>8224</v>
      </c>
      <c r="I2288" t="s">
        <v>8246</v>
      </c>
      <c r="J2288">
        <v>1378439940</v>
      </c>
      <c r="K2288" s="13">
        <f t="shared" si="178"/>
        <v>41523.165972222225</v>
      </c>
      <c r="L2288" s="15">
        <v>1376003254</v>
      </c>
      <c r="M2288" s="13">
        <f t="shared" si="179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76"/>
        <v>100.06666666666666</v>
      </c>
      <c r="S2288" s="8">
        <f t="shared" si="177"/>
        <v>107.21428571428571</v>
      </c>
      <c r="T2288" t="s">
        <v>8325</v>
      </c>
      <c r="U2288" t="s">
        <v>8326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tr">
        <f t="shared" si="175"/>
        <v>successful</v>
      </c>
      <c r="H2289" t="s">
        <v>8224</v>
      </c>
      <c r="I2289" t="s">
        <v>8246</v>
      </c>
      <c r="J2289">
        <v>1403539260</v>
      </c>
      <c r="K2289" s="13">
        <f t="shared" si="178"/>
        <v>41813.667361111111</v>
      </c>
      <c r="L2289" s="15">
        <v>1401724860</v>
      </c>
      <c r="M2289" s="13">
        <f t="shared" si="179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76"/>
        <v>119.97755555555555</v>
      </c>
      <c r="S2289" s="8">
        <f t="shared" si="177"/>
        <v>50.9338679245283</v>
      </c>
      <c r="T2289" t="s">
        <v>8325</v>
      </c>
      <c r="U2289" t="s">
        <v>8326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tr">
        <f t="shared" si="175"/>
        <v>successful</v>
      </c>
      <c r="H2290" t="s">
        <v>8224</v>
      </c>
      <c r="I2290" t="s">
        <v>8246</v>
      </c>
      <c r="J2290">
        <v>1340733600</v>
      </c>
      <c r="K2290" s="13">
        <f t="shared" si="178"/>
        <v>41086.75</v>
      </c>
      <c r="L2290" s="15">
        <v>1339098689</v>
      </c>
      <c r="M2290" s="13">
        <f t="shared" si="179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76"/>
        <v>100.1</v>
      </c>
      <c r="S2290" s="8">
        <f t="shared" si="177"/>
        <v>40.04</v>
      </c>
      <c r="T2290" t="s">
        <v>8325</v>
      </c>
      <c r="U2290" t="s">
        <v>8326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tr">
        <f t="shared" si="175"/>
        <v>successful</v>
      </c>
      <c r="H2291" t="s">
        <v>8224</v>
      </c>
      <c r="I2291" t="s">
        <v>8246</v>
      </c>
      <c r="J2291">
        <v>1386372120</v>
      </c>
      <c r="K2291" s="13">
        <f t="shared" si="178"/>
        <v>41614.973611111112</v>
      </c>
      <c r="L2291" s="15">
        <v>1382659060</v>
      </c>
      <c r="M2291" s="13">
        <f t="shared" si="179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76"/>
        <v>107.4</v>
      </c>
      <c r="S2291" s="8">
        <f t="shared" si="177"/>
        <v>64.44</v>
      </c>
      <c r="T2291" t="s">
        <v>8325</v>
      </c>
      <c r="U2291" t="s">
        <v>8326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tr">
        <f t="shared" si="175"/>
        <v>successful</v>
      </c>
      <c r="H2292" t="s">
        <v>8224</v>
      </c>
      <c r="I2292" t="s">
        <v>8246</v>
      </c>
      <c r="J2292">
        <v>1259686800</v>
      </c>
      <c r="K2292" s="13">
        <f t="shared" si="178"/>
        <v>40148.708333333336</v>
      </c>
      <c r="L2292" s="15">
        <v>1252908330</v>
      </c>
      <c r="M2292" s="13">
        <f t="shared" si="179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76"/>
        <v>104.06666666666666</v>
      </c>
      <c r="S2292" s="8">
        <f t="shared" si="177"/>
        <v>53.827586206896555</v>
      </c>
      <c r="T2292" t="s">
        <v>8325</v>
      </c>
      <c r="U2292" t="s">
        <v>8326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tr">
        <f t="shared" si="175"/>
        <v>successful</v>
      </c>
      <c r="H2293" t="s">
        <v>8224</v>
      </c>
      <c r="I2293" t="s">
        <v>8246</v>
      </c>
      <c r="J2293">
        <v>1335153600</v>
      </c>
      <c r="K2293" s="13">
        <f t="shared" si="178"/>
        <v>41022.166666666664</v>
      </c>
      <c r="L2293" s="15">
        <v>1332199618</v>
      </c>
      <c r="M2293" s="13">
        <f t="shared" si="179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76"/>
        <v>172.8</v>
      </c>
      <c r="S2293" s="8">
        <f t="shared" si="177"/>
        <v>100.46511627906976</v>
      </c>
      <c r="T2293" t="s">
        <v>8325</v>
      </c>
      <c r="U2293" t="s">
        <v>8326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tr">
        <f t="shared" si="175"/>
        <v>successful</v>
      </c>
      <c r="H2294" t="s">
        <v>8224</v>
      </c>
      <c r="I2294" t="s">
        <v>8246</v>
      </c>
      <c r="J2294">
        <v>1334767476</v>
      </c>
      <c r="K2294" s="13">
        <f t="shared" si="178"/>
        <v>41017.697638888887</v>
      </c>
      <c r="L2294" s="15">
        <v>1332175476</v>
      </c>
      <c r="M2294" s="13">
        <f t="shared" si="179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76"/>
        <v>107.2505</v>
      </c>
      <c r="S2294" s="8">
        <f t="shared" si="177"/>
        <v>46.630652173913049</v>
      </c>
      <c r="T2294" t="s">
        <v>8325</v>
      </c>
      <c r="U2294" t="s">
        <v>8326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tr">
        <f t="shared" si="175"/>
        <v>successful</v>
      </c>
      <c r="H2295" t="s">
        <v>8224</v>
      </c>
      <c r="I2295" t="s">
        <v>8246</v>
      </c>
      <c r="J2295">
        <v>1348545540</v>
      </c>
      <c r="K2295" s="13">
        <f t="shared" si="178"/>
        <v>41177.165972222225</v>
      </c>
      <c r="L2295" s="15">
        <v>1346345999</v>
      </c>
      <c r="M2295" s="13">
        <f t="shared" si="179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76"/>
        <v>108.23529411764706</v>
      </c>
      <c r="S2295" s="8">
        <f t="shared" si="177"/>
        <v>34.074074074074076</v>
      </c>
      <c r="T2295" t="s">
        <v>8325</v>
      </c>
      <c r="U2295" t="s">
        <v>8326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tr">
        <f t="shared" si="175"/>
        <v>successful</v>
      </c>
      <c r="H2296" t="s">
        <v>8224</v>
      </c>
      <c r="I2296" t="s">
        <v>8246</v>
      </c>
      <c r="J2296">
        <v>1358702480</v>
      </c>
      <c r="K2296" s="13">
        <f t="shared" si="178"/>
        <v>41294.72314814815</v>
      </c>
      <c r="L2296" s="15">
        <v>1356110480</v>
      </c>
      <c r="M2296" s="13">
        <f t="shared" si="179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76"/>
        <v>146.08079999999998</v>
      </c>
      <c r="S2296" s="8">
        <f t="shared" si="177"/>
        <v>65.214642857142863</v>
      </c>
      <c r="T2296" t="s">
        <v>8325</v>
      </c>
      <c r="U2296" t="s">
        <v>8326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tr">
        <f t="shared" si="175"/>
        <v>successful</v>
      </c>
      <c r="H2297" t="s">
        <v>8224</v>
      </c>
      <c r="I2297" t="s">
        <v>8246</v>
      </c>
      <c r="J2297">
        <v>1359240856</v>
      </c>
      <c r="K2297" s="13">
        <f t="shared" si="178"/>
        <v>41300.954351851848</v>
      </c>
      <c r="L2297" s="15">
        <v>1356648856</v>
      </c>
      <c r="M2297" s="13">
        <f t="shared" si="179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76"/>
        <v>125.25</v>
      </c>
      <c r="S2297" s="8">
        <f t="shared" si="177"/>
        <v>44.205882352941174</v>
      </c>
      <c r="T2297" t="s">
        <v>8325</v>
      </c>
      <c r="U2297" t="s">
        <v>8326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tr">
        <f t="shared" si="175"/>
        <v>successful</v>
      </c>
      <c r="H2298" t="s">
        <v>8224</v>
      </c>
      <c r="I2298" t="s">
        <v>8246</v>
      </c>
      <c r="J2298">
        <v>1330018426</v>
      </c>
      <c r="K2298" s="13">
        <f t="shared" si="178"/>
        <v>40962.731782407405</v>
      </c>
      <c r="L2298" s="15">
        <v>1326994426</v>
      </c>
      <c r="M2298" s="13">
        <f t="shared" si="179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76"/>
        <v>149.07142857142856</v>
      </c>
      <c r="S2298" s="8">
        <f t="shared" si="177"/>
        <v>71.965517241379317</v>
      </c>
      <c r="T2298" t="s">
        <v>8325</v>
      </c>
      <c r="U2298" t="s">
        <v>8326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tr">
        <f t="shared" si="175"/>
        <v>successful</v>
      </c>
      <c r="H2299" t="s">
        <v>8224</v>
      </c>
      <c r="I2299" t="s">
        <v>8246</v>
      </c>
      <c r="J2299">
        <v>1331697540</v>
      </c>
      <c r="K2299" s="13">
        <f t="shared" si="178"/>
        <v>40982.165972222225</v>
      </c>
      <c r="L2299" s="15">
        <v>1328749249</v>
      </c>
      <c r="M2299" s="13">
        <f t="shared" si="179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76"/>
        <v>100.6</v>
      </c>
      <c r="S2299" s="8">
        <f t="shared" si="177"/>
        <v>52.94736842105263</v>
      </c>
      <c r="T2299" t="s">
        <v>8325</v>
      </c>
      <c r="U2299" t="s">
        <v>8326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tr">
        <f t="shared" si="175"/>
        <v>successful</v>
      </c>
      <c r="H2300" t="s">
        <v>8224</v>
      </c>
      <c r="I2300" t="s">
        <v>8246</v>
      </c>
      <c r="J2300">
        <v>1395861033</v>
      </c>
      <c r="K2300" s="13">
        <f t="shared" si="178"/>
        <v>41724.798993055556</v>
      </c>
      <c r="L2300" s="15">
        <v>1393272633</v>
      </c>
      <c r="M2300" s="13">
        <f t="shared" si="179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76"/>
        <v>105.07333333333332</v>
      </c>
      <c r="S2300" s="8">
        <f t="shared" si="177"/>
        <v>109.45138888888889</v>
      </c>
      <c r="T2300" t="s">
        <v>8325</v>
      </c>
      <c r="U2300" t="s">
        <v>8326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tr">
        <f t="shared" si="175"/>
        <v>successful</v>
      </c>
      <c r="H2301" t="s">
        <v>8224</v>
      </c>
      <c r="I2301" t="s">
        <v>8246</v>
      </c>
      <c r="J2301">
        <v>1296953209</v>
      </c>
      <c r="K2301" s="13">
        <f t="shared" si="178"/>
        <v>40580.032511574071</v>
      </c>
      <c r="L2301" s="15">
        <v>1295657209</v>
      </c>
      <c r="M2301" s="13">
        <f t="shared" si="179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76"/>
        <v>350.16666666666663</v>
      </c>
      <c r="S2301" s="8">
        <f t="shared" si="177"/>
        <v>75.035714285714292</v>
      </c>
      <c r="T2301" t="s">
        <v>8325</v>
      </c>
      <c r="U2301" t="s">
        <v>8326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tr">
        <f t="shared" si="175"/>
        <v>successful</v>
      </c>
      <c r="H2302" t="s">
        <v>8224</v>
      </c>
      <c r="I2302" t="s">
        <v>8246</v>
      </c>
      <c r="J2302">
        <v>1340904416</v>
      </c>
      <c r="K2302" s="13">
        <f t="shared" si="178"/>
        <v>41088.727037037039</v>
      </c>
      <c r="L2302" s="15">
        <v>1339694816</v>
      </c>
      <c r="M2302" s="13">
        <f t="shared" si="179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76"/>
        <v>101.25</v>
      </c>
      <c r="S2302" s="8">
        <f t="shared" si="177"/>
        <v>115.71428571428571</v>
      </c>
      <c r="T2302" t="s">
        <v>8325</v>
      </c>
      <c r="U2302" t="s">
        <v>8326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tr">
        <f t="shared" si="175"/>
        <v>successful</v>
      </c>
      <c r="H2303" t="s">
        <v>8224</v>
      </c>
      <c r="I2303" t="s">
        <v>8246</v>
      </c>
      <c r="J2303">
        <v>1371785496</v>
      </c>
      <c r="K2303" s="13">
        <f t="shared" si="178"/>
        <v>41446.146944444445</v>
      </c>
      <c r="L2303" s="15">
        <v>1369193496</v>
      </c>
      <c r="M2303" s="13">
        <f t="shared" si="179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76"/>
        <v>133.6044</v>
      </c>
      <c r="S2303" s="8">
        <f t="shared" si="177"/>
        <v>31.659810426540286</v>
      </c>
      <c r="T2303" t="s">
        <v>8325</v>
      </c>
      <c r="U2303" t="s">
        <v>8329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tr">
        <f t="shared" si="175"/>
        <v>successful</v>
      </c>
      <c r="H2304" t="s">
        <v>8224</v>
      </c>
      <c r="I2304" t="s">
        <v>8246</v>
      </c>
      <c r="J2304">
        <v>1388473200</v>
      </c>
      <c r="K2304" s="13">
        <f t="shared" si="178"/>
        <v>41639.291666666664</v>
      </c>
      <c r="L2304" s="15">
        <v>1385585434</v>
      </c>
      <c r="M2304" s="13">
        <f t="shared" si="179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76"/>
        <v>170.65217391304347</v>
      </c>
      <c r="S2304" s="8">
        <f t="shared" si="177"/>
        <v>46.176470588235297</v>
      </c>
      <c r="T2304" t="s">
        <v>8325</v>
      </c>
      <c r="U2304" t="s">
        <v>8329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tr">
        <f t="shared" si="175"/>
        <v>successful</v>
      </c>
      <c r="H2305" t="s">
        <v>8224</v>
      </c>
      <c r="I2305" t="s">
        <v>8246</v>
      </c>
      <c r="J2305">
        <v>1323747596</v>
      </c>
      <c r="K2305" s="13">
        <f t="shared" si="178"/>
        <v>40890.152731481481</v>
      </c>
      <c r="L2305" s="15">
        <v>1320287996</v>
      </c>
      <c r="M2305" s="13">
        <f t="shared" si="179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76"/>
        <v>109.35829457364341</v>
      </c>
      <c r="S2305" s="8">
        <f t="shared" si="177"/>
        <v>68.481650485436887</v>
      </c>
      <c r="T2305" t="s">
        <v>8325</v>
      </c>
      <c r="U2305" t="s">
        <v>8329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tr">
        <f t="shared" ref="G2306:G2369" si="180">F2306</f>
        <v>successful</v>
      </c>
      <c r="H2306" t="s">
        <v>8224</v>
      </c>
      <c r="I2306" t="s">
        <v>8246</v>
      </c>
      <c r="J2306">
        <v>1293857940</v>
      </c>
      <c r="K2306" s="13">
        <f t="shared" si="178"/>
        <v>40544.207638888889</v>
      </c>
      <c r="L2306" s="15">
        <v>1290281691</v>
      </c>
      <c r="M2306" s="13">
        <f t="shared" si="179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81">(E2306/D2306)*100</f>
        <v>100.70033333333335</v>
      </c>
      <c r="S2306" s="8">
        <f t="shared" ref="S2306:S2369" si="182">E2306/O2306</f>
        <v>53.469203539823013</v>
      </c>
      <c r="T2306" t="s">
        <v>8325</v>
      </c>
      <c r="U2306" t="s">
        <v>8329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tr">
        <f t="shared" si="180"/>
        <v>successful</v>
      </c>
      <c r="H2307" t="s">
        <v>8224</v>
      </c>
      <c r="I2307" t="s">
        <v>8246</v>
      </c>
      <c r="J2307">
        <v>1407520800</v>
      </c>
      <c r="K2307" s="13">
        <f t="shared" ref="K2307:K2370" si="183">(((J2307/60)/60)/24)+DATE(1970,1,1)</f>
        <v>41859.75</v>
      </c>
      <c r="L2307" s="15">
        <v>1405356072</v>
      </c>
      <c r="M2307" s="13">
        <f t="shared" ref="M2307:M2370" si="184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81"/>
        <v>101.22777777777779</v>
      </c>
      <c r="S2307" s="8">
        <f t="shared" si="182"/>
        <v>109.10778443113773</v>
      </c>
      <c r="T2307" t="s">
        <v>8325</v>
      </c>
      <c r="U2307" t="s">
        <v>8329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tr">
        <f t="shared" si="180"/>
        <v>successful</v>
      </c>
      <c r="H2308" t="s">
        <v>8224</v>
      </c>
      <c r="I2308" t="s">
        <v>8246</v>
      </c>
      <c r="J2308">
        <v>1331352129</v>
      </c>
      <c r="K2308" s="13">
        <f t="shared" si="183"/>
        <v>40978.16815972222</v>
      </c>
      <c r="L2308" s="15">
        <v>1328760129</v>
      </c>
      <c r="M2308" s="13">
        <f t="shared" si="184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81"/>
        <v>106.75857142857143</v>
      </c>
      <c r="S2308" s="8">
        <f t="shared" si="182"/>
        <v>51.185616438356163</v>
      </c>
      <c r="T2308" t="s">
        <v>8325</v>
      </c>
      <c r="U2308" t="s">
        <v>8329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tr">
        <f t="shared" si="180"/>
        <v>successful</v>
      </c>
      <c r="H2309" t="s">
        <v>8224</v>
      </c>
      <c r="I2309" t="s">
        <v>8246</v>
      </c>
      <c r="J2309">
        <v>1336245328</v>
      </c>
      <c r="K2309" s="13">
        <f t="shared" si="183"/>
        <v>41034.802407407406</v>
      </c>
      <c r="L2309" s="15">
        <v>1333653333</v>
      </c>
      <c r="M2309" s="13">
        <f t="shared" si="184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81"/>
        <v>106.65777537961894</v>
      </c>
      <c r="S2309" s="8">
        <f t="shared" si="182"/>
        <v>27.936800000000002</v>
      </c>
      <c r="T2309" t="s">
        <v>8325</v>
      </c>
      <c r="U2309" t="s">
        <v>8329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tr">
        <f t="shared" si="180"/>
        <v>successful</v>
      </c>
      <c r="H2310" t="s">
        <v>8224</v>
      </c>
      <c r="I2310" t="s">
        <v>8246</v>
      </c>
      <c r="J2310">
        <v>1409274000</v>
      </c>
      <c r="K2310" s="13">
        <f t="shared" si="183"/>
        <v>41880.041666666664</v>
      </c>
      <c r="L2310" s="15">
        <v>1406847996</v>
      </c>
      <c r="M2310" s="13">
        <f t="shared" si="184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81"/>
        <v>101.30622</v>
      </c>
      <c r="S2310" s="8">
        <f t="shared" si="182"/>
        <v>82.496921824104234</v>
      </c>
      <c r="T2310" t="s">
        <v>8325</v>
      </c>
      <c r="U2310" t="s">
        <v>8329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tr">
        <f t="shared" si="180"/>
        <v>successful</v>
      </c>
      <c r="H2311" t="s">
        <v>8224</v>
      </c>
      <c r="I2311" t="s">
        <v>8246</v>
      </c>
      <c r="J2311">
        <v>1362872537</v>
      </c>
      <c r="K2311" s="13">
        <f t="shared" si="183"/>
        <v>41342.987696759257</v>
      </c>
      <c r="L2311" s="15">
        <v>1359848537</v>
      </c>
      <c r="M2311" s="13">
        <f t="shared" si="184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81"/>
        <v>106.67450000000001</v>
      </c>
      <c r="S2311" s="8">
        <f t="shared" si="182"/>
        <v>59.817476635514019</v>
      </c>
      <c r="T2311" t="s">
        <v>8325</v>
      </c>
      <c r="U2311" t="s">
        <v>8329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tr">
        <f t="shared" si="180"/>
        <v>successful</v>
      </c>
      <c r="H2312" t="s">
        <v>8224</v>
      </c>
      <c r="I2312" t="s">
        <v>8246</v>
      </c>
      <c r="J2312">
        <v>1363889015</v>
      </c>
      <c r="K2312" s="13">
        <f t="shared" si="183"/>
        <v>41354.752488425926</v>
      </c>
      <c r="L2312" s="15">
        <v>1361300615</v>
      </c>
      <c r="M2312" s="13">
        <f t="shared" si="184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81"/>
        <v>428.83978378378379</v>
      </c>
      <c r="S2312" s="8">
        <f t="shared" si="182"/>
        <v>64.816470588235291</v>
      </c>
      <c r="T2312" t="s">
        <v>8325</v>
      </c>
      <c r="U2312" t="s">
        <v>8329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tr">
        <f t="shared" si="180"/>
        <v>successful</v>
      </c>
      <c r="H2313" t="s">
        <v>8224</v>
      </c>
      <c r="I2313" t="s">
        <v>8246</v>
      </c>
      <c r="J2313">
        <v>1399421189</v>
      </c>
      <c r="K2313" s="13">
        <f t="shared" si="183"/>
        <v>41766.004502314812</v>
      </c>
      <c r="L2313" s="15">
        <v>1396829189</v>
      </c>
      <c r="M2313" s="13">
        <f t="shared" si="184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81"/>
        <v>104.11111111111111</v>
      </c>
      <c r="S2313" s="8">
        <f t="shared" si="182"/>
        <v>90.09615384615384</v>
      </c>
      <c r="T2313" t="s">
        <v>8325</v>
      </c>
      <c r="U2313" t="s">
        <v>8329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tr">
        <f t="shared" si="180"/>
        <v>successful</v>
      </c>
      <c r="H2314" t="s">
        <v>8224</v>
      </c>
      <c r="I2314" t="s">
        <v>8246</v>
      </c>
      <c r="J2314">
        <v>1397862000</v>
      </c>
      <c r="K2314" s="13">
        <f t="shared" si="183"/>
        <v>41747.958333333336</v>
      </c>
      <c r="L2314" s="15">
        <v>1395155478</v>
      </c>
      <c r="M2314" s="13">
        <f t="shared" si="184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81"/>
        <v>107.86666666666666</v>
      </c>
      <c r="S2314" s="8">
        <f t="shared" si="182"/>
        <v>40.962025316455694</v>
      </c>
      <c r="T2314" t="s">
        <v>8325</v>
      </c>
      <c r="U2314" t="s">
        <v>8329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tr">
        <f t="shared" si="180"/>
        <v>successful</v>
      </c>
      <c r="H2315" t="s">
        <v>8224</v>
      </c>
      <c r="I2315" t="s">
        <v>8246</v>
      </c>
      <c r="J2315">
        <v>1336086026</v>
      </c>
      <c r="K2315" s="13">
        <f t="shared" si="183"/>
        <v>41032.958634259259</v>
      </c>
      <c r="L2315" s="15">
        <v>1333494026</v>
      </c>
      <c r="M2315" s="13">
        <f t="shared" si="184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81"/>
        <v>175.84040000000002</v>
      </c>
      <c r="S2315" s="8">
        <f t="shared" si="182"/>
        <v>56.000127388535034</v>
      </c>
      <c r="T2315" t="s">
        <v>8325</v>
      </c>
      <c r="U2315" t="s">
        <v>8329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tr">
        <f t="shared" si="180"/>
        <v>successful</v>
      </c>
      <c r="H2316" t="s">
        <v>8224</v>
      </c>
      <c r="I2316" t="s">
        <v>8246</v>
      </c>
      <c r="J2316">
        <v>1339074857</v>
      </c>
      <c r="K2316" s="13">
        <f t="shared" si="183"/>
        <v>41067.551585648151</v>
      </c>
      <c r="L2316" s="15">
        <v>1336482857</v>
      </c>
      <c r="M2316" s="13">
        <f t="shared" si="184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81"/>
        <v>156.97</v>
      </c>
      <c r="S2316" s="8">
        <f t="shared" si="182"/>
        <v>37.672800000000002</v>
      </c>
      <c r="T2316" t="s">
        <v>8325</v>
      </c>
      <c r="U2316" t="s">
        <v>8329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tr">
        <f t="shared" si="180"/>
        <v>successful</v>
      </c>
      <c r="H2317" t="s">
        <v>8224</v>
      </c>
      <c r="I2317" t="s">
        <v>8246</v>
      </c>
      <c r="J2317">
        <v>1336238743</v>
      </c>
      <c r="K2317" s="13">
        <f t="shared" si="183"/>
        <v>41034.72619212963</v>
      </c>
      <c r="L2317" s="15">
        <v>1333646743</v>
      </c>
      <c r="M2317" s="13">
        <f t="shared" si="184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81"/>
        <v>102.60000000000001</v>
      </c>
      <c r="S2317" s="8">
        <f t="shared" si="182"/>
        <v>40.078125</v>
      </c>
      <c r="T2317" t="s">
        <v>8325</v>
      </c>
      <c r="U2317" t="s">
        <v>8329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tr">
        <f t="shared" si="180"/>
        <v>successful</v>
      </c>
      <c r="H2318" t="s">
        <v>8224</v>
      </c>
      <c r="I2318" t="s">
        <v>8246</v>
      </c>
      <c r="J2318">
        <v>1260383040</v>
      </c>
      <c r="K2318" s="13">
        <f t="shared" si="183"/>
        <v>40156.76666666667</v>
      </c>
      <c r="L2318" s="15">
        <v>1253726650</v>
      </c>
      <c r="M2318" s="13">
        <f t="shared" si="184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81"/>
        <v>104.04266666666666</v>
      </c>
      <c r="S2318" s="8">
        <f t="shared" si="182"/>
        <v>78.031999999999996</v>
      </c>
      <c r="T2318" t="s">
        <v>8325</v>
      </c>
      <c r="U2318" t="s">
        <v>8329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tr">
        <f t="shared" si="180"/>
        <v>successful</v>
      </c>
      <c r="H2319" t="s">
        <v>8224</v>
      </c>
      <c r="I2319" t="s">
        <v>8246</v>
      </c>
      <c r="J2319">
        <v>1266210000</v>
      </c>
      <c r="K2319" s="13">
        <f t="shared" si="183"/>
        <v>40224.208333333336</v>
      </c>
      <c r="L2319" s="15">
        <v>1263474049</v>
      </c>
      <c r="M2319" s="13">
        <f t="shared" si="184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81"/>
        <v>104</v>
      </c>
      <c r="S2319" s="8">
        <f t="shared" si="182"/>
        <v>18.90909090909091</v>
      </c>
      <c r="T2319" t="s">
        <v>8325</v>
      </c>
      <c r="U2319" t="s">
        <v>8329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tr">
        <f t="shared" si="180"/>
        <v>successful</v>
      </c>
      <c r="H2320" t="s">
        <v>8224</v>
      </c>
      <c r="I2320" t="s">
        <v>8246</v>
      </c>
      <c r="J2320">
        <v>1253937540</v>
      </c>
      <c r="K2320" s="13">
        <f t="shared" si="183"/>
        <v>40082.165972222225</v>
      </c>
      <c r="L2320" s="15">
        <v>1251214014</v>
      </c>
      <c r="M2320" s="13">
        <f t="shared" si="184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81"/>
        <v>121.05999999999999</v>
      </c>
      <c r="S2320" s="8">
        <f t="shared" si="182"/>
        <v>37.134969325153371</v>
      </c>
      <c r="T2320" t="s">
        <v>8325</v>
      </c>
      <c r="U2320" t="s">
        <v>8329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tr">
        <f t="shared" si="180"/>
        <v>successful</v>
      </c>
      <c r="H2321" t="s">
        <v>8224</v>
      </c>
      <c r="I2321" t="s">
        <v>8246</v>
      </c>
      <c r="J2321">
        <v>1387072685</v>
      </c>
      <c r="K2321" s="13">
        <f t="shared" si="183"/>
        <v>41623.082002314812</v>
      </c>
      <c r="L2321" s="15">
        <v>1384480685</v>
      </c>
      <c r="M2321" s="13">
        <f t="shared" si="184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81"/>
        <v>107.69999999999999</v>
      </c>
      <c r="S2321" s="8">
        <f t="shared" si="182"/>
        <v>41.961038961038959</v>
      </c>
      <c r="T2321" t="s">
        <v>8325</v>
      </c>
      <c r="U2321" t="s">
        <v>8329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tr">
        <f t="shared" si="180"/>
        <v>successful</v>
      </c>
      <c r="H2322" t="s">
        <v>8224</v>
      </c>
      <c r="I2322" t="s">
        <v>8246</v>
      </c>
      <c r="J2322">
        <v>1396463800</v>
      </c>
      <c r="K2322" s="13">
        <f t="shared" si="183"/>
        <v>41731.775462962964</v>
      </c>
      <c r="L2322" s="15">
        <v>1393443400</v>
      </c>
      <c r="M2322" s="13">
        <f t="shared" si="184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81"/>
        <v>108.66</v>
      </c>
      <c r="S2322" s="8">
        <f t="shared" si="182"/>
        <v>61.044943820224717</v>
      </c>
      <c r="T2322" t="s">
        <v>8325</v>
      </c>
      <c r="U2322" t="s">
        <v>8329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tr">
        <f t="shared" si="180"/>
        <v>live</v>
      </c>
      <c r="H2323" t="s">
        <v>8239</v>
      </c>
      <c r="I2323" t="s">
        <v>8249</v>
      </c>
      <c r="J2323">
        <v>1491282901</v>
      </c>
      <c r="K2323" s="13">
        <f t="shared" si="183"/>
        <v>42829.21876157407</v>
      </c>
      <c r="L2323" s="15">
        <v>1488694501</v>
      </c>
      <c r="M2323" s="13">
        <f t="shared" si="184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81"/>
        <v>39.120962394619681</v>
      </c>
      <c r="S2323" s="8">
        <f t="shared" si="182"/>
        <v>64.53125</v>
      </c>
      <c r="T2323" t="s">
        <v>8336</v>
      </c>
      <c r="U2323" t="s">
        <v>8352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tr">
        <f t="shared" si="180"/>
        <v>live</v>
      </c>
      <c r="H2324" t="s">
        <v>8224</v>
      </c>
      <c r="I2324" t="s">
        <v>8246</v>
      </c>
      <c r="J2324">
        <v>1491769769</v>
      </c>
      <c r="K2324" s="13">
        <f t="shared" si="183"/>
        <v>42834.853807870371</v>
      </c>
      <c r="L2324" s="15">
        <v>1489181369</v>
      </c>
      <c r="M2324" s="13">
        <f t="shared" si="184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81"/>
        <v>3.1481481481481479</v>
      </c>
      <c r="S2324" s="8">
        <f t="shared" si="182"/>
        <v>21.25</v>
      </c>
      <c r="T2324" t="s">
        <v>8336</v>
      </c>
      <c r="U2324" t="s">
        <v>8352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tr">
        <f t="shared" si="180"/>
        <v>live</v>
      </c>
      <c r="H2325" t="s">
        <v>8224</v>
      </c>
      <c r="I2325" t="s">
        <v>8246</v>
      </c>
      <c r="J2325">
        <v>1490033247</v>
      </c>
      <c r="K2325" s="13">
        <f t="shared" si="183"/>
        <v>42814.755173611105</v>
      </c>
      <c r="L2325" s="15">
        <v>1489428447</v>
      </c>
      <c r="M2325" s="13">
        <f t="shared" si="184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81"/>
        <v>48</v>
      </c>
      <c r="S2325" s="8">
        <f t="shared" si="182"/>
        <v>30</v>
      </c>
      <c r="T2325" t="s">
        <v>8336</v>
      </c>
      <c r="U2325" t="s">
        <v>8352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tr">
        <f t="shared" si="180"/>
        <v>live</v>
      </c>
      <c r="H2326" t="s">
        <v>8225</v>
      </c>
      <c r="I2326" t="s">
        <v>8247</v>
      </c>
      <c r="J2326">
        <v>1490559285</v>
      </c>
      <c r="K2326" s="13">
        <f t="shared" si="183"/>
        <v>42820.843576388885</v>
      </c>
      <c r="L2326" s="15">
        <v>1487970885</v>
      </c>
      <c r="M2326" s="13">
        <f t="shared" si="184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81"/>
        <v>20.733333333333334</v>
      </c>
      <c r="S2326" s="8">
        <f t="shared" si="182"/>
        <v>25.491803278688526</v>
      </c>
      <c r="T2326" t="s">
        <v>8336</v>
      </c>
      <c r="U2326" t="s">
        <v>8352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tr">
        <f t="shared" si="180"/>
        <v>live</v>
      </c>
      <c r="H2327" t="s">
        <v>8224</v>
      </c>
      <c r="I2327" t="s">
        <v>8246</v>
      </c>
      <c r="J2327">
        <v>1490830331</v>
      </c>
      <c r="K2327" s="13">
        <f t="shared" si="183"/>
        <v>42823.980682870373</v>
      </c>
      <c r="L2327" s="15">
        <v>1488241931</v>
      </c>
      <c r="M2327" s="13">
        <f t="shared" si="184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81"/>
        <v>8</v>
      </c>
      <c r="S2327" s="8">
        <f t="shared" si="182"/>
        <v>11.428571428571429</v>
      </c>
      <c r="T2327" t="s">
        <v>8336</v>
      </c>
      <c r="U2327" t="s">
        <v>8352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tr">
        <f t="shared" si="180"/>
        <v>live</v>
      </c>
      <c r="H2328" t="s">
        <v>8224</v>
      </c>
      <c r="I2328" t="s">
        <v>8246</v>
      </c>
      <c r="J2328">
        <v>1493571600</v>
      </c>
      <c r="K2328" s="13">
        <f t="shared" si="183"/>
        <v>42855.708333333328</v>
      </c>
      <c r="L2328" s="15">
        <v>1489106948</v>
      </c>
      <c r="M2328" s="13">
        <f t="shared" si="184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81"/>
        <v>0.72</v>
      </c>
      <c r="S2328" s="8">
        <f t="shared" si="182"/>
        <v>108</v>
      </c>
      <c r="T2328" t="s">
        <v>8336</v>
      </c>
      <c r="U2328" t="s">
        <v>8352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tr">
        <f t="shared" si="180"/>
        <v>successful</v>
      </c>
      <c r="H2329" t="s">
        <v>8224</v>
      </c>
      <c r="I2329" t="s">
        <v>8246</v>
      </c>
      <c r="J2329">
        <v>1409090440</v>
      </c>
      <c r="K2329" s="13">
        <f t="shared" si="183"/>
        <v>41877.917129629634</v>
      </c>
      <c r="L2329" s="15">
        <v>1406066440</v>
      </c>
      <c r="M2329" s="13">
        <f t="shared" si="184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81"/>
        <v>526.09431428571429</v>
      </c>
      <c r="S2329" s="8">
        <f t="shared" si="182"/>
        <v>54.883162444113267</v>
      </c>
      <c r="T2329" t="s">
        <v>8336</v>
      </c>
      <c r="U2329" t="s">
        <v>8352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tr">
        <f t="shared" si="180"/>
        <v>successful</v>
      </c>
      <c r="H2330" t="s">
        <v>8224</v>
      </c>
      <c r="I2330" t="s">
        <v>8246</v>
      </c>
      <c r="J2330">
        <v>1434307537</v>
      </c>
      <c r="K2330" s="13">
        <f t="shared" si="183"/>
        <v>42169.781678240746</v>
      </c>
      <c r="L2330" s="15">
        <v>1431715537</v>
      </c>
      <c r="M2330" s="13">
        <f t="shared" si="184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81"/>
        <v>254.45000000000002</v>
      </c>
      <c r="S2330" s="8">
        <f t="shared" si="182"/>
        <v>47.383612662942269</v>
      </c>
      <c r="T2330" t="s">
        <v>8336</v>
      </c>
      <c r="U2330" t="s">
        <v>8352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tr">
        <f t="shared" si="180"/>
        <v>successful</v>
      </c>
      <c r="H2331" t="s">
        <v>8224</v>
      </c>
      <c r="I2331" t="s">
        <v>8246</v>
      </c>
      <c r="J2331">
        <v>1405609146</v>
      </c>
      <c r="K2331" s="13">
        <f t="shared" si="183"/>
        <v>41837.624374999999</v>
      </c>
      <c r="L2331" s="15">
        <v>1403017146</v>
      </c>
      <c r="M2331" s="13">
        <f t="shared" si="184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81"/>
        <v>105.91999999999999</v>
      </c>
      <c r="S2331" s="8">
        <f t="shared" si="182"/>
        <v>211.84</v>
      </c>
      <c r="T2331" t="s">
        <v>8336</v>
      </c>
      <c r="U2331" t="s">
        <v>8352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tr">
        <f t="shared" si="180"/>
        <v>successful</v>
      </c>
      <c r="H2332" t="s">
        <v>8224</v>
      </c>
      <c r="I2332" t="s">
        <v>8246</v>
      </c>
      <c r="J2332">
        <v>1451001600</v>
      </c>
      <c r="K2332" s="13">
        <f t="shared" si="183"/>
        <v>42363</v>
      </c>
      <c r="L2332" s="15">
        <v>1448400943</v>
      </c>
      <c r="M2332" s="13">
        <f t="shared" si="184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81"/>
        <v>102.42285714285715</v>
      </c>
      <c r="S2332" s="8">
        <f t="shared" si="182"/>
        <v>219.92638036809817</v>
      </c>
      <c r="T2332" t="s">
        <v>8336</v>
      </c>
      <c r="U2332" t="s">
        <v>8352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tr">
        <f t="shared" si="180"/>
        <v>successful</v>
      </c>
      <c r="H2333" t="s">
        <v>8224</v>
      </c>
      <c r="I2333" t="s">
        <v>8246</v>
      </c>
      <c r="J2333">
        <v>1408320490</v>
      </c>
      <c r="K2333" s="13">
        <f t="shared" si="183"/>
        <v>41869.005671296298</v>
      </c>
      <c r="L2333" s="15">
        <v>1405728490</v>
      </c>
      <c r="M2333" s="13">
        <f t="shared" si="184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81"/>
        <v>144.31375</v>
      </c>
      <c r="S2333" s="8">
        <f t="shared" si="182"/>
        <v>40.795406360424032</v>
      </c>
      <c r="T2333" t="s">
        <v>8336</v>
      </c>
      <c r="U2333" t="s">
        <v>8352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tr">
        <f t="shared" si="180"/>
        <v>successful</v>
      </c>
      <c r="H2334" t="s">
        <v>8224</v>
      </c>
      <c r="I2334" t="s">
        <v>8246</v>
      </c>
      <c r="J2334">
        <v>1423235071</v>
      </c>
      <c r="K2334" s="13">
        <f t="shared" si="183"/>
        <v>42041.628136574072</v>
      </c>
      <c r="L2334" s="15">
        <v>1420643071</v>
      </c>
      <c r="M2334" s="13">
        <f t="shared" si="184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81"/>
        <v>106.30800000000001</v>
      </c>
      <c r="S2334" s="8">
        <f t="shared" si="182"/>
        <v>75.502840909090907</v>
      </c>
      <c r="T2334" t="s">
        <v>8336</v>
      </c>
      <c r="U2334" t="s">
        <v>8352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tr">
        <f t="shared" si="180"/>
        <v>successful</v>
      </c>
      <c r="H2335" t="s">
        <v>8224</v>
      </c>
      <c r="I2335" t="s">
        <v>8246</v>
      </c>
      <c r="J2335">
        <v>1401385800</v>
      </c>
      <c r="K2335" s="13">
        <f t="shared" si="183"/>
        <v>41788.743055555555</v>
      </c>
      <c r="L2335" s="15">
        <v>1399563390</v>
      </c>
      <c r="M2335" s="13">
        <f t="shared" si="184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81"/>
        <v>212.16666666666666</v>
      </c>
      <c r="S2335" s="8">
        <f t="shared" si="182"/>
        <v>13.542553191489361</v>
      </c>
      <c r="T2335" t="s">
        <v>8336</v>
      </c>
      <c r="U2335" t="s">
        <v>8352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tr">
        <f t="shared" si="180"/>
        <v>successful</v>
      </c>
      <c r="H2336" t="s">
        <v>8224</v>
      </c>
      <c r="I2336" t="s">
        <v>8246</v>
      </c>
      <c r="J2336">
        <v>1415208840</v>
      </c>
      <c r="K2336" s="13">
        <f t="shared" si="183"/>
        <v>41948.731944444444</v>
      </c>
      <c r="L2336" s="15">
        <v>1412611498</v>
      </c>
      <c r="M2336" s="13">
        <f t="shared" si="184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81"/>
        <v>101.95</v>
      </c>
      <c r="S2336" s="8">
        <f t="shared" si="182"/>
        <v>60.865671641791046</v>
      </c>
      <c r="T2336" t="s">
        <v>8336</v>
      </c>
      <c r="U2336" t="s">
        <v>8352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tr">
        <f t="shared" si="180"/>
        <v>successful</v>
      </c>
      <c r="H2337" t="s">
        <v>8224</v>
      </c>
      <c r="I2337" t="s">
        <v>8246</v>
      </c>
      <c r="J2337">
        <v>1402494243</v>
      </c>
      <c r="K2337" s="13">
        <f t="shared" si="183"/>
        <v>41801.572256944448</v>
      </c>
      <c r="L2337" s="15">
        <v>1399902243</v>
      </c>
      <c r="M2337" s="13">
        <f t="shared" si="184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81"/>
        <v>102.27200000000001</v>
      </c>
      <c r="S2337" s="8">
        <f t="shared" si="182"/>
        <v>115.69230769230769</v>
      </c>
      <c r="T2337" t="s">
        <v>8336</v>
      </c>
      <c r="U2337" t="s">
        <v>8352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tr">
        <f t="shared" si="180"/>
        <v>successful</v>
      </c>
      <c r="H2338" t="s">
        <v>8224</v>
      </c>
      <c r="I2338" t="s">
        <v>8246</v>
      </c>
      <c r="J2338">
        <v>1394316695</v>
      </c>
      <c r="K2338" s="13">
        <f t="shared" si="183"/>
        <v>41706.924710648149</v>
      </c>
      <c r="L2338" s="15">
        <v>1390860695</v>
      </c>
      <c r="M2338" s="13">
        <f t="shared" si="184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81"/>
        <v>520.73254999999995</v>
      </c>
      <c r="S2338" s="8">
        <f t="shared" si="182"/>
        <v>48.104623556581984</v>
      </c>
      <c r="T2338" t="s">
        <v>8336</v>
      </c>
      <c r="U2338" t="s">
        <v>8352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tr">
        <f t="shared" si="180"/>
        <v>successful</v>
      </c>
      <c r="H2339" t="s">
        <v>8224</v>
      </c>
      <c r="I2339" t="s">
        <v>8246</v>
      </c>
      <c r="J2339">
        <v>1403796143</v>
      </c>
      <c r="K2339" s="13">
        <f t="shared" si="183"/>
        <v>41816.640543981484</v>
      </c>
      <c r="L2339" s="15">
        <v>1401204143</v>
      </c>
      <c r="M2339" s="13">
        <f t="shared" si="184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81"/>
        <v>110.65833333333333</v>
      </c>
      <c r="S2339" s="8">
        <f t="shared" si="182"/>
        <v>74.184357541899445</v>
      </c>
      <c r="T2339" t="s">
        <v>8336</v>
      </c>
      <c r="U2339" t="s">
        <v>8352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tr">
        <f t="shared" si="180"/>
        <v>successful</v>
      </c>
      <c r="H2340" t="s">
        <v>8224</v>
      </c>
      <c r="I2340" t="s">
        <v>8246</v>
      </c>
      <c r="J2340">
        <v>1404077484</v>
      </c>
      <c r="K2340" s="13">
        <f t="shared" si="183"/>
        <v>41819.896805555552</v>
      </c>
      <c r="L2340" s="15">
        <v>1401485484</v>
      </c>
      <c r="M2340" s="13">
        <f t="shared" si="184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81"/>
        <v>101.14333333333335</v>
      </c>
      <c r="S2340" s="8">
        <f t="shared" si="182"/>
        <v>123.34552845528455</v>
      </c>
      <c r="T2340" t="s">
        <v>8336</v>
      </c>
      <c r="U2340" t="s">
        <v>8352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tr">
        <f t="shared" si="180"/>
        <v>successful</v>
      </c>
      <c r="H2341" t="s">
        <v>8224</v>
      </c>
      <c r="I2341" t="s">
        <v>8246</v>
      </c>
      <c r="J2341">
        <v>1482134340</v>
      </c>
      <c r="K2341" s="13">
        <f t="shared" si="183"/>
        <v>42723.332638888889</v>
      </c>
      <c r="L2341" s="15">
        <v>1479496309</v>
      </c>
      <c r="M2341" s="13">
        <f t="shared" si="184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81"/>
        <v>294.20799999999997</v>
      </c>
      <c r="S2341" s="8">
        <f t="shared" si="182"/>
        <v>66.623188405797094</v>
      </c>
      <c r="T2341" t="s">
        <v>8336</v>
      </c>
      <c r="U2341" t="s">
        <v>8352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tr">
        <f t="shared" si="180"/>
        <v>successful</v>
      </c>
      <c r="H2342" t="s">
        <v>8224</v>
      </c>
      <c r="I2342" t="s">
        <v>8246</v>
      </c>
      <c r="J2342">
        <v>1477841138</v>
      </c>
      <c r="K2342" s="13">
        <f t="shared" si="183"/>
        <v>42673.642800925925</v>
      </c>
      <c r="L2342" s="15">
        <v>1475249138</v>
      </c>
      <c r="M2342" s="13">
        <f t="shared" si="184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81"/>
        <v>105.77749999999999</v>
      </c>
      <c r="S2342" s="8">
        <f t="shared" si="182"/>
        <v>104.99007444168734</v>
      </c>
      <c r="T2342" t="s">
        <v>8336</v>
      </c>
      <c r="U2342" t="s">
        <v>8352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tr">
        <f t="shared" si="180"/>
        <v>canceled</v>
      </c>
      <c r="H2343" t="s">
        <v>8224</v>
      </c>
      <c r="I2343" t="s">
        <v>8246</v>
      </c>
      <c r="J2343">
        <v>1436729504</v>
      </c>
      <c r="K2343" s="13">
        <f t="shared" si="183"/>
        <v>42197.813703703709</v>
      </c>
      <c r="L2343" s="15">
        <v>1434137504</v>
      </c>
      <c r="M2343" s="13">
        <f t="shared" si="184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81"/>
        <v>0</v>
      </c>
      <c r="S2343" s="8" t="e">
        <f t="shared" si="182"/>
        <v>#DIV/0!</v>
      </c>
      <c r="T2343" t="s">
        <v>8319</v>
      </c>
      <c r="U2343" t="s">
        <v>8320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tr">
        <f t="shared" si="180"/>
        <v>canceled</v>
      </c>
      <c r="H2344" t="s">
        <v>8224</v>
      </c>
      <c r="I2344" t="s">
        <v>8246</v>
      </c>
      <c r="J2344">
        <v>1412571600</v>
      </c>
      <c r="K2344" s="13">
        <f t="shared" si="183"/>
        <v>41918.208333333336</v>
      </c>
      <c r="L2344" s="15">
        <v>1410799870</v>
      </c>
      <c r="M2344" s="13">
        <f t="shared" si="184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81"/>
        <v>0</v>
      </c>
      <c r="S2344" s="8" t="e">
        <f t="shared" si="182"/>
        <v>#DIV/0!</v>
      </c>
      <c r="T2344" t="s">
        <v>8319</v>
      </c>
      <c r="U2344" t="s">
        <v>8320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tr">
        <f t="shared" si="180"/>
        <v>canceled</v>
      </c>
      <c r="H2345" t="s">
        <v>8224</v>
      </c>
      <c r="I2345" t="s">
        <v>8246</v>
      </c>
      <c r="J2345">
        <v>1452282420</v>
      </c>
      <c r="K2345" s="13">
        <f t="shared" si="183"/>
        <v>42377.82430555555</v>
      </c>
      <c r="L2345" s="15">
        <v>1447962505</v>
      </c>
      <c r="M2345" s="13">
        <f t="shared" si="184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81"/>
        <v>3</v>
      </c>
      <c r="S2345" s="8">
        <f t="shared" si="182"/>
        <v>300</v>
      </c>
      <c r="T2345" t="s">
        <v>8319</v>
      </c>
      <c r="U2345" t="s">
        <v>8320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tr">
        <f t="shared" si="180"/>
        <v>canceled</v>
      </c>
      <c r="H2346" t="s">
        <v>8229</v>
      </c>
      <c r="I2346" t="s">
        <v>8251</v>
      </c>
      <c r="J2346">
        <v>1466789269</v>
      </c>
      <c r="K2346" s="13">
        <f t="shared" si="183"/>
        <v>42545.727650462963</v>
      </c>
      <c r="L2346" s="15">
        <v>1464197269</v>
      </c>
      <c r="M2346" s="13">
        <f t="shared" si="184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81"/>
        <v>0.1</v>
      </c>
      <c r="S2346" s="8">
        <f t="shared" si="182"/>
        <v>1</v>
      </c>
      <c r="T2346" t="s">
        <v>8319</v>
      </c>
      <c r="U2346" t="s">
        <v>8320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tr">
        <f t="shared" si="180"/>
        <v>canceled</v>
      </c>
      <c r="H2347" t="s">
        <v>8224</v>
      </c>
      <c r="I2347" t="s">
        <v>8246</v>
      </c>
      <c r="J2347">
        <v>1427845140</v>
      </c>
      <c r="K2347" s="13">
        <f t="shared" si="183"/>
        <v>42094.985416666663</v>
      </c>
      <c r="L2347" s="15">
        <v>1424822556</v>
      </c>
      <c r="M2347" s="13">
        <f t="shared" si="184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81"/>
        <v>0</v>
      </c>
      <c r="S2347" s="8" t="e">
        <f t="shared" si="182"/>
        <v>#DIV/0!</v>
      </c>
      <c r="T2347" t="s">
        <v>8319</v>
      </c>
      <c r="U2347" t="s">
        <v>8320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tr">
        <f t="shared" si="180"/>
        <v>canceled</v>
      </c>
      <c r="H2348" t="s">
        <v>8224</v>
      </c>
      <c r="I2348" t="s">
        <v>8246</v>
      </c>
      <c r="J2348">
        <v>1476731431</v>
      </c>
      <c r="K2348" s="13">
        <f t="shared" si="183"/>
        <v>42660.79896990741</v>
      </c>
      <c r="L2348" s="15">
        <v>1472843431</v>
      </c>
      <c r="M2348" s="13">
        <f t="shared" si="184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81"/>
        <v>6.5000000000000002E-2</v>
      </c>
      <c r="S2348" s="8">
        <f t="shared" si="182"/>
        <v>13</v>
      </c>
      <c r="T2348" t="s">
        <v>8319</v>
      </c>
      <c r="U2348" t="s">
        <v>8320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tr">
        <f t="shared" si="180"/>
        <v>canceled</v>
      </c>
      <c r="H2349" t="s">
        <v>8224</v>
      </c>
      <c r="I2349" t="s">
        <v>8246</v>
      </c>
      <c r="J2349">
        <v>1472135676</v>
      </c>
      <c r="K2349" s="13">
        <f t="shared" si="183"/>
        <v>42607.607361111113</v>
      </c>
      <c r="L2349" s="15">
        <v>1469543676</v>
      </c>
      <c r="M2349" s="13">
        <f t="shared" si="184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81"/>
        <v>1.5</v>
      </c>
      <c r="S2349" s="8">
        <f t="shared" si="182"/>
        <v>15</v>
      </c>
      <c r="T2349" t="s">
        <v>8319</v>
      </c>
      <c r="U2349" t="s">
        <v>8320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tr">
        <f t="shared" si="180"/>
        <v>canceled</v>
      </c>
      <c r="H2350" t="s">
        <v>8224</v>
      </c>
      <c r="I2350" t="s">
        <v>8246</v>
      </c>
      <c r="J2350">
        <v>1456006938</v>
      </c>
      <c r="K2350" s="13">
        <f t="shared" si="183"/>
        <v>42420.932152777779</v>
      </c>
      <c r="L2350" s="15">
        <v>1450822938</v>
      </c>
      <c r="M2350" s="13">
        <f t="shared" si="184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81"/>
        <v>0.38571428571428573</v>
      </c>
      <c r="S2350" s="8">
        <f t="shared" si="182"/>
        <v>54</v>
      </c>
      <c r="T2350" t="s">
        <v>8319</v>
      </c>
      <c r="U2350" t="s">
        <v>8320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tr">
        <f t="shared" si="180"/>
        <v>canceled</v>
      </c>
      <c r="H2351" t="s">
        <v>8235</v>
      </c>
      <c r="I2351" t="s">
        <v>8255</v>
      </c>
      <c r="J2351">
        <v>1439318228</v>
      </c>
      <c r="K2351" s="13">
        <f t="shared" si="183"/>
        <v>42227.775787037041</v>
      </c>
      <c r="L2351" s="15">
        <v>1436812628</v>
      </c>
      <c r="M2351" s="13">
        <f t="shared" si="184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81"/>
        <v>0</v>
      </c>
      <c r="S2351" s="8" t="e">
        <f t="shared" si="182"/>
        <v>#DIV/0!</v>
      </c>
      <c r="T2351" t="s">
        <v>8319</v>
      </c>
      <c r="U2351" t="s">
        <v>8320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tr">
        <f t="shared" si="180"/>
        <v>canceled</v>
      </c>
      <c r="H2352" t="s">
        <v>8241</v>
      </c>
      <c r="I2352" t="s">
        <v>8249</v>
      </c>
      <c r="J2352">
        <v>1483474370</v>
      </c>
      <c r="K2352" s="13">
        <f t="shared" si="183"/>
        <v>42738.842245370368</v>
      </c>
      <c r="L2352" s="15">
        <v>1480882370</v>
      </c>
      <c r="M2352" s="13">
        <f t="shared" si="184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81"/>
        <v>0</v>
      </c>
      <c r="S2352" s="8" t="e">
        <f t="shared" si="182"/>
        <v>#DIV/0!</v>
      </c>
      <c r="T2352" t="s">
        <v>8319</v>
      </c>
      <c r="U2352" t="s">
        <v>8320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tr">
        <f t="shared" si="180"/>
        <v>canceled</v>
      </c>
      <c r="H2353" t="s">
        <v>8228</v>
      </c>
      <c r="I2353" t="s">
        <v>8250</v>
      </c>
      <c r="J2353">
        <v>1430360739</v>
      </c>
      <c r="K2353" s="13">
        <f t="shared" si="183"/>
        <v>42124.101145833338</v>
      </c>
      <c r="L2353" s="15">
        <v>1427768739</v>
      </c>
      <c r="M2353" s="13">
        <f t="shared" si="184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81"/>
        <v>0.5714285714285714</v>
      </c>
      <c r="S2353" s="8">
        <f t="shared" si="182"/>
        <v>15.428571428571429</v>
      </c>
      <c r="T2353" t="s">
        <v>8319</v>
      </c>
      <c r="U2353" t="s">
        <v>8320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tr">
        <f t="shared" si="180"/>
        <v>canceled</v>
      </c>
      <c r="H2354" t="s">
        <v>8224</v>
      </c>
      <c r="I2354" t="s">
        <v>8246</v>
      </c>
      <c r="J2354">
        <v>1433603552</v>
      </c>
      <c r="K2354" s="13">
        <f t="shared" si="183"/>
        <v>42161.633703703701</v>
      </c>
      <c r="L2354" s="15">
        <v>1428419552</v>
      </c>
      <c r="M2354" s="13">
        <f t="shared" si="184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81"/>
        <v>0</v>
      </c>
      <c r="S2354" s="8" t="e">
        <f t="shared" si="182"/>
        <v>#DIV/0!</v>
      </c>
      <c r="T2354" t="s">
        <v>8319</v>
      </c>
      <c r="U2354" t="s">
        <v>8320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tr">
        <f t="shared" si="180"/>
        <v>canceled</v>
      </c>
      <c r="H2355" t="s">
        <v>8224</v>
      </c>
      <c r="I2355" t="s">
        <v>8246</v>
      </c>
      <c r="J2355">
        <v>1429632822</v>
      </c>
      <c r="K2355" s="13">
        <f t="shared" si="183"/>
        <v>42115.676180555558</v>
      </c>
      <c r="L2355" s="15">
        <v>1428596022</v>
      </c>
      <c r="M2355" s="13">
        <f t="shared" si="184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81"/>
        <v>0</v>
      </c>
      <c r="S2355" s="8" t="e">
        <f t="shared" si="182"/>
        <v>#DIV/0!</v>
      </c>
      <c r="T2355" t="s">
        <v>8319</v>
      </c>
      <c r="U2355" t="s">
        <v>8320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tr">
        <f t="shared" si="180"/>
        <v>canceled</v>
      </c>
      <c r="H2356" t="s">
        <v>8224</v>
      </c>
      <c r="I2356" t="s">
        <v>8246</v>
      </c>
      <c r="J2356">
        <v>1420910460</v>
      </c>
      <c r="K2356" s="13">
        <f t="shared" si="183"/>
        <v>42014.722916666666</v>
      </c>
      <c r="L2356" s="15">
        <v>1415726460</v>
      </c>
      <c r="M2356" s="13">
        <f t="shared" si="184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81"/>
        <v>7.1428571428571425E-2</v>
      </c>
      <c r="S2356" s="8">
        <f t="shared" si="182"/>
        <v>25</v>
      </c>
      <c r="T2356" t="s">
        <v>8319</v>
      </c>
      <c r="U2356" t="s">
        <v>8320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tr">
        <f t="shared" si="180"/>
        <v>canceled</v>
      </c>
      <c r="H2357" t="s">
        <v>8226</v>
      </c>
      <c r="I2357" t="s">
        <v>8248</v>
      </c>
      <c r="J2357">
        <v>1430604136</v>
      </c>
      <c r="K2357" s="13">
        <f t="shared" si="183"/>
        <v>42126.918240740735</v>
      </c>
      <c r="L2357" s="15">
        <v>1428012136</v>
      </c>
      <c r="M2357" s="13">
        <f t="shared" si="184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81"/>
        <v>0.6875</v>
      </c>
      <c r="S2357" s="8">
        <f t="shared" si="182"/>
        <v>27.5</v>
      </c>
      <c r="T2357" t="s">
        <v>8319</v>
      </c>
      <c r="U2357" t="s">
        <v>8320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tr">
        <f t="shared" si="180"/>
        <v>canceled</v>
      </c>
      <c r="H2358" t="s">
        <v>8233</v>
      </c>
      <c r="I2358" t="s">
        <v>8249</v>
      </c>
      <c r="J2358">
        <v>1433530104</v>
      </c>
      <c r="K2358" s="13">
        <f t="shared" si="183"/>
        <v>42160.78361111111</v>
      </c>
      <c r="L2358" s="15">
        <v>1430938104</v>
      </c>
      <c r="M2358" s="13">
        <f t="shared" si="184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81"/>
        <v>0</v>
      </c>
      <c r="S2358" s="8" t="e">
        <f t="shared" si="182"/>
        <v>#DIV/0!</v>
      </c>
      <c r="T2358" t="s">
        <v>8319</v>
      </c>
      <c r="U2358" t="s">
        <v>8320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tr">
        <f t="shared" si="180"/>
        <v>canceled</v>
      </c>
      <c r="H2359" t="s">
        <v>8225</v>
      </c>
      <c r="I2359" t="s">
        <v>8247</v>
      </c>
      <c r="J2359">
        <v>1445093578</v>
      </c>
      <c r="K2359" s="13">
        <f t="shared" si="183"/>
        <v>42294.620115740734</v>
      </c>
      <c r="L2359" s="15">
        <v>1442501578</v>
      </c>
      <c r="M2359" s="13">
        <f t="shared" si="184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81"/>
        <v>0</v>
      </c>
      <c r="S2359" s="8" t="e">
        <f t="shared" si="182"/>
        <v>#DIV/0!</v>
      </c>
      <c r="T2359" t="s">
        <v>8319</v>
      </c>
      <c r="U2359" t="s">
        <v>8320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tr">
        <f t="shared" si="180"/>
        <v>canceled</v>
      </c>
      <c r="H2360" t="s">
        <v>8225</v>
      </c>
      <c r="I2360" t="s">
        <v>8247</v>
      </c>
      <c r="J2360">
        <v>1422664740</v>
      </c>
      <c r="K2360" s="13">
        <f t="shared" si="183"/>
        <v>42035.027083333334</v>
      </c>
      <c r="L2360" s="15">
        <v>1417818036</v>
      </c>
      <c r="M2360" s="13">
        <f t="shared" si="184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81"/>
        <v>0</v>
      </c>
      <c r="S2360" s="8" t="e">
        <f t="shared" si="182"/>
        <v>#DIV/0!</v>
      </c>
      <c r="T2360" t="s">
        <v>8319</v>
      </c>
      <c r="U2360" t="s">
        <v>8320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tr">
        <f t="shared" si="180"/>
        <v>canceled</v>
      </c>
      <c r="H2361" t="s">
        <v>8224</v>
      </c>
      <c r="I2361" t="s">
        <v>8246</v>
      </c>
      <c r="J2361">
        <v>1438616124</v>
      </c>
      <c r="K2361" s="13">
        <f t="shared" si="183"/>
        <v>42219.649583333332</v>
      </c>
      <c r="L2361" s="15">
        <v>1433432124</v>
      </c>
      <c r="M2361" s="13">
        <f t="shared" si="184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81"/>
        <v>14.680000000000001</v>
      </c>
      <c r="S2361" s="8">
        <f t="shared" si="182"/>
        <v>367</v>
      </c>
      <c r="T2361" t="s">
        <v>8319</v>
      </c>
      <c r="U2361" t="s">
        <v>8320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tr">
        <f t="shared" si="180"/>
        <v>canceled</v>
      </c>
      <c r="H2362" t="s">
        <v>8229</v>
      </c>
      <c r="I2362" t="s">
        <v>8251</v>
      </c>
      <c r="J2362">
        <v>1454864280</v>
      </c>
      <c r="K2362" s="13">
        <f t="shared" si="183"/>
        <v>42407.70694444445</v>
      </c>
      <c r="L2362" s="15">
        <v>1452272280</v>
      </c>
      <c r="M2362" s="13">
        <f t="shared" si="184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81"/>
        <v>0.04</v>
      </c>
      <c r="S2362" s="8">
        <f t="shared" si="182"/>
        <v>2</v>
      </c>
      <c r="T2362" t="s">
        <v>8319</v>
      </c>
      <c r="U2362" t="s">
        <v>8320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tr">
        <f t="shared" si="180"/>
        <v>canceled</v>
      </c>
      <c r="H2363" t="s">
        <v>8229</v>
      </c>
      <c r="I2363" t="s">
        <v>8251</v>
      </c>
      <c r="J2363">
        <v>1462053600</v>
      </c>
      <c r="K2363" s="13">
        <f t="shared" si="183"/>
        <v>42490.916666666672</v>
      </c>
      <c r="L2363" s="15">
        <v>1459975008</v>
      </c>
      <c r="M2363" s="13">
        <f t="shared" si="184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81"/>
        <v>0</v>
      </c>
      <c r="S2363" s="8" t="e">
        <f t="shared" si="182"/>
        <v>#DIV/0!</v>
      </c>
      <c r="T2363" t="s">
        <v>8319</v>
      </c>
      <c r="U2363" t="s">
        <v>8320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tr">
        <f t="shared" si="180"/>
        <v>canceled</v>
      </c>
      <c r="H2364" t="s">
        <v>8224</v>
      </c>
      <c r="I2364" t="s">
        <v>8246</v>
      </c>
      <c r="J2364">
        <v>1418315470</v>
      </c>
      <c r="K2364" s="13">
        <f t="shared" si="183"/>
        <v>41984.688310185185</v>
      </c>
      <c r="L2364" s="15">
        <v>1415723470</v>
      </c>
      <c r="M2364" s="13">
        <f t="shared" si="184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81"/>
        <v>28.571428571428569</v>
      </c>
      <c r="S2364" s="8">
        <f t="shared" si="182"/>
        <v>60</v>
      </c>
      <c r="T2364" t="s">
        <v>8319</v>
      </c>
      <c r="U2364" t="s">
        <v>8320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tr">
        <f t="shared" si="180"/>
        <v>canceled</v>
      </c>
      <c r="H2365" t="s">
        <v>8224</v>
      </c>
      <c r="I2365" t="s">
        <v>8246</v>
      </c>
      <c r="J2365">
        <v>1451348200</v>
      </c>
      <c r="K2365" s="13">
        <f t="shared" si="183"/>
        <v>42367.011574074073</v>
      </c>
      <c r="L2365" s="15">
        <v>1447460200</v>
      </c>
      <c r="M2365" s="13">
        <f t="shared" si="184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81"/>
        <v>0</v>
      </c>
      <c r="S2365" s="8" t="e">
        <f t="shared" si="182"/>
        <v>#DIV/0!</v>
      </c>
      <c r="T2365" t="s">
        <v>8319</v>
      </c>
      <c r="U2365" t="s">
        <v>8320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tr">
        <f t="shared" si="180"/>
        <v>canceled</v>
      </c>
      <c r="H2366" t="s">
        <v>8224</v>
      </c>
      <c r="I2366" t="s">
        <v>8246</v>
      </c>
      <c r="J2366">
        <v>1445898356</v>
      </c>
      <c r="K2366" s="13">
        <f t="shared" si="183"/>
        <v>42303.934675925921</v>
      </c>
      <c r="L2366" s="15">
        <v>1441146356</v>
      </c>
      <c r="M2366" s="13">
        <f t="shared" si="184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81"/>
        <v>0</v>
      </c>
      <c r="S2366" s="8" t="e">
        <f t="shared" si="182"/>
        <v>#DIV/0!</v>
      </c>
      <c r="T2366" t="s">
        <v>8319</v>
      </c>
      <c r="U2366" t="s">
        <v>8320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tr">
        <f t="shared" si="180"/>
        <v>canceled</v>
      </c>
      <c r="H2367" t="s">
        <v>8237</v>
      </c>
      <c r="I2367" t="s">
        <v>8249</v>
      </c>
      <c r="J2367">
        <v>1453071600</v>
      </c>
      <c r="K2367" s="13">
        <f t="shared" si="183"/>
        <v>42386.958333333328</v>
      </c>
      <c r="L2367" s="15">
        <v>1449596425</v>
      </c>
      <c r="M2367" s="13">
        <f t="shared" si="184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81"/>
        <v>0</v>
      </c>
      <c r="S2367" s="8" t="e">
        <f t="shared" si="182"/>
        <v>#DIV/0!</v>
      </c>
      <c r="T2367" t="s">
        <v>8319</v>
      </c>
      <c r="U2367" t="s">
        <v>8320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tr">
        <f t="shared" si="180"/>
        <v>canceled</v>
      </c>
      <c r="H2368" t="s">
        <v>8225</v>
      </c>
      <c r="I2368" t="s">
        <v>8247</v>
      </c>
      <c r="J2368">
        <v>1445431533</v>
      </c>
      <c r="K2368" s="13">
        <f t="shared" si="183"/>
        <v>42298.531631944439</v>
      </c>
      <c r="L2368" s="15">
        <v>1442839533</v>
      </c>
      <c r="M2368" s="13">
        <f t="shared" si="184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81"/>
        <v>10.52</v>
      </c>
      <c r="S2368" s="8">
        <f t="shared" si="182"/>
        <v>97.407407407407405</v>
      </c>
      <c r="T2368" t="s">
        <v>8319</v>
      </c>
      <c r="U2368" t="s">
        <v>8320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tr">
        <f t="shared" si="180"/>
        <v>canceled</v>
      </c>
      <c r="H2369" t="s">
        <v>8224</v>
      </c>
      <c r="I2369" t="s">
        <v>8246</v>
      </c>
      <c r="J2369">
        <v>1461622616</v>
      </c>
      <c r="K2369" s="13">
        <f t="shared" si="183"/>
        <v>42485.928425925929</v>
      </c>
      <c r="L2369" s="15">
        <v>1456442216</v>
      </c>
      <c r="M2369" s="13">
        <f t="shared" si="184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81"/>
        <v>1.34</v>
      </c>
      <c r="S2369" s="8">
        <f t="shared" si="182"/>
        <v>47.857142857142854</v>
      </c>
      <c r="T2369" t="s">
        <v>8319</v>
      </c>
      <c r="U2369" t="s">
        <v>8320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tr">
        <f t="shared" ref="G2370:G2433" si="185">F2370</f>
        <v>canceled</v>
      </c>
      <c r="H2370" t="s">
        <v>8224</v>
      </c>
      <c r="I2370" t="s">
        <v>8246</v>
      </c>
      <c r="J2370">
        <v>1429028365</v>
      </c>
      <c r="K2370" s="13">
        <f t="shared" si="183"/>
        <v>42108.680150462969</v>
      </c>
      <c r="L2370" s="15">
        <v>1425143965</v>
      </c>
      <c r="M2370" s="13">
        <f t="shared" si="184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86">(E2370/D2370)*100</f>
        <v>0.25</v>
      </c>
      <c r="S2370" s="8">
        <f t="shared" ref="S2370:S2433" si="187">E2370/O2370</f>
        <v>50</v>
      </c>
      <c r="T2370" t="s">
        <v>8319</v>
      </c>
      <c r="U2370" t="s">
        <v>8320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tr">
        <f t="shared" si="185"/>
        <v>canceled</v>
      </c>
      <c r="H2371" t="s">
        <v>8224</v>
      </c>
      <c r="I2371" t="s">
        <v>8246</v>
      </c>
      <c r="J2371">
        <v>1455132611</v>
      </c>
      <c r="K2371" s="13">
        <f t="shared" ref="K2371:K2434" si="188">(((J2371/60)/60)/24)+DATE(1970,1,1)</f>
        <v>42410.812627314815</v>
      </c>
      <c r="L2371" s="15">
        <v>1452540611</v>
      </c>
      <c r="M2371" s="13">
        <f t="shared" ref="M2371:M2434" si="189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86"/>
        <v>0</v>
      </c>
      <c r="S2371" s="8" t="e">
        <f t="shared" si="187"/>
        <v>#DIV/0!</v>
      </c>
      <c r="T2371" t="s">
        <v>8319</v>
      </c>
      <c r="U2371" t="s">
        <v>8320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tr">
        <f t="shared" si="185"/>
        <v>canceled</v>
      </c>
      <c r="H2372" t="s">
        <v>8224</v>
      </c>
      <c r="I2372" t="s">
        <v>8246</v>
      </c>
      <c r="J2372">
        <v>1418877141</v>
      </c>
      <c r="K2372" s="13">
        <f t="shared" si="188"/>
        <v>41991.18913194444</v>
      </c>
      <c r="L2372" s="15">
        <v>1416285141</v>
      </c>
      <c r="M2372" s="13">
        <f t="shared" si="189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86"/>
        <v>0.32800000000000001</v>
      </c>
      <c r="S2372" s="8">
        <f t="shared" si="187"/>
        <v>20.5</v>
      </c>
      <c r="T2372" t="s">
        <v>8319</v>
      </c>
      <c r="U2372" t="s">
        <v>8320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tr">
        <f t="shared" si="185"/>
        <v>canceled</v>
      </c>
      <c r="H2373" t="s">
        <v>8224</v>
      </c>
      <c r="I2373" t="s">
        <v>8246</v>
      </c>
      <c r="J2373">
        <v>1435257596</v>
      </c>
      <c r="K2373" s="13">
        <f t="shared" si="188"/>
        <v>42180.777731481481</v>
      </c>
      <c r="L2373" s="15">
        <v>1432665596</v>
      </c>
      <c r="M2373" s="13">
        <f t="shared" si="189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86"/>
        <v>0</v>
      </c>
      <c r="S2373" s="8" t="e">
        <f t="shared" si="187"/>
        <v>#DIV/0!</v>
      </c>
      <c r="T2373" t="s">
        <v>8319</v>
      </c>
      <c r="U2373" t="s">
        <v>8320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tr">
        <f t="shared" si="185"/>
        <v>canceled</v>
      </c>
      <c r="H2374" t="s">
        <v>8226</v>
      </c>
      <c r="I2374" t="s">
        <v>8248</v>
      </c>
      <c r="J2374">
        <v>1429839571</v>
      </c>
      <c r="K2374" s="13">
        <f t="shared" si="188"/>
        <v>42118.069108796291</v>
      </c>
      <c r="L2374" s="15">
        <v>1427247571</v>
      </c>
      <c r="M2374" s="13">
        <f t="shared" si="189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86"/>
        <v>3.2727272727272729</v>
      </c>
      <c r="S2374" s="8">
        <f t="shared" si="187"/>
        <v>30</v>
      </c>
      <c r="T2374" t="s">
        <v>8319</v>
      </c>
      <c r="U2374" t="s">
        <v>8320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tr">
        <f t="shared" si="185"/>
        <v>canceled</v>
      </c>
      <c r="H2375" t="s">
        <v>8235</v>
      </c>
      <c r="I2375" t="s">
        <v>8255</v>
      </c>
      <c r="J2375">
        <v>1440863624</v>
      </c>
      <c r="K2375" s="13">
        <f t="shared" si="188"/>
        <v>42245.662314814821</v>
      </c>
      <c r="L2375" s="15">
        <v>1438271624</v>
      </c>
      <c r="M2375" s="13">
        <f t="shared" si="189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86"/>
        <v>5.8823529411764705E-3</v>
      </c>
      <c r="S2375" s="8">
        <f t="shared" si="187"/>
        <v>50</v>
      </c>
      <c r="T2375" t="s">
        <v>8319</v>
      </c>
      <c r="U2375" t="s">
        <v>8320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tr">
        <f t="shared" si="185"/>
        <v>canceled</v>
      </c>
      <c r="H2376" t="s">
        <v>8224</v>
      </c>
      <c r="I2376" t="s">
        <v>8246</v>
      </c>
      <c r="J2376">
        <v>1423772060</v>
      </c>
      <c r="K2376" s="13">
        <f t="shared" si="188"/>
        <v>42047.843287037031</v>
      </c>
      <c r="L2376" s="15">
        <v>1421180060</v>
      </c>
      <c r="M2376" s="13">
        <f t="shared" si="189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86"/>
        <v>4.5454545454545456E-2</v>
      </c>
      <c r="S2376" s="8">
        <f t="shared" si="187"/>
        <v>10</v>
      </c>
      <c r="T2376" t="s">
        <v>8319</v>
      </c>
      <c r="U2376" t="s">
        <v>8320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tr">
        <f t="shared" si="185"/>
        <v>canceled</v>
      </c>
      <c r="H2377" t="s">
        <v>8224</v>
      </c>
      <c r="I2377" t="s">
        <v>8246</v>
      </c>
      <c r="J2377">
        <v>1473451437</v>
      </c>
      <c r="K2377" s="13">
        <f t="shared" si="188"/>
        <v>42622.836076388892</v>
      </c>
      <c r="L2377" s="15">
        <v>1470859437</v>
      </c>
      <c r="M2377" s="13">
        <f t="shared" si="189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86"/>
        <v>0</v>
      </c>
      <c r="S2377" s="8" t="e">
        <f t="shared" si="187"/>
        <v>#DIV/0!</v>
      </c>
      <c r="T2377" t="s">
        <v>8319</v>
      </c>
      <c r="U2377" t="s">
        <v>8320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tr">
        <f t="shared" si="185"/>
        <v>canceled</v>
      </c>
      <c r="H2378" t="s">
        <v>8224</v>
      </c>
      <c r="I2378" t="s">
        <v>8246</v>
      </c>
      <c r="J2378">
        <v>1449785566</v>
      </c>
      <c r="K2378" s="13">
        <f t="shared" si="188"/>
        <v>42348.925532407404</v>
      </c>
      <c r="L2378" s="15">
        <v>1447193566</v>
      </c>
      <c r="M2378" s="13">
        <f t="shared" si="189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86"/>
        <v>10.877666666666666</v>
      </c>
      <c r="S2378" s="8">
        <f t="shared" si="187"/>
        <v>81.582499999999996</v>
      </c>
      <c r="T2378" t="s">
        <v>8319</v>
      </c>
      <c r="U2378" t="s">
        <v>8320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tr">
        <f t="shared" si="185"/>
        <v>canceled</v>
      </c>
      <c r="H2379" t="s">
        <v>8229</v>
      </c>
      <c r="I2379" t="s">
        <v>8251</v>
      </c>
      <c r="J2379">
        <v>1480110783</v>
      </c>
      <c r="K2379" s="13">
        <f t="shared" si="188"/>
        <v>42699.911840277782</v>
      </c>
      <c r="L2379" s="15">
        <v>1477515183</v>
      </c>
      <c r="M2379" s="13">
        <f t="shared" si="189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86"/>
        <v>0</v>
      </c>
      <c r="S2379" s="8" t="e">
        <f t="shared" si="187"/>
        <v>#DIV/0!</v>
      </c>
      <c r="T2379" t="s">
        <v>8319</v>
      </c>
      <c r="U2379" t="s">
        <v>8320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tr">
        <f t="shared" si="185"/>
        <v>canceled</v>
      </c>
      <c r="H2380" t="s">
        <v>8224</v>
      </c>
      <c r="I2380" t="s">
        <v>8246</v>
      </c>
      <c r="J2380">
        <v>1440548330</v>
      </c>
      <c r="K2380" s="13">
        <f t="shared" si="188"/>
        <v>42242.013078703705</v>
      </c>
      <c r="L2380" s="15">
        <v>1438042730</v>
      </c>
      <c r="M2380" s="13">
        <f t="shared" si="189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86"/>
        <v>0</v>
      </c>
      <c r="S2380" s="8" t="e">
        <f t="shared" si="187"/>
        <v>#DIV/0!</v>
      </c>
      <c r="T2380" t="s">
        <v>8319</v>
      </c>
      <c r="U2380" t="s">
        <v>8320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tr">
        <f t="shared" si="185"/>
        <v>canceled</v>
      </c>
      <c r="H2381" t="s">
        <v>8224</v>
      </c>
      <c r="I2381" t="s">
        <v>8246</v>
      </c>
      <c r="J2381">
        <v>1444004616</v>
      </c>
      <c r="K2381" s="13">
        <f t="shared" si="188"/>
        <v>42282.016388888893</v>
      </c>
      <c r="L2381" s="15">
        <v>1440116616</v>
      </c>
      <c r="M2381" s="13">
        <f t="shared" si="189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86"/>
        <v>0</v>
      </c>
      <c r="S2381" s="8" t="e">
        <f t="shared" si="187"/>
        <v>#DIV/0!</v>
      </c>
      <c r="T2381" t="s">
        <v>8319</v>
      </c>
      <c r="U2381" t="s">
        <v>8320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tr">
        <f t="shared" si="185"/>
        <v>canceled</v>
      </c>
      <c r="H2382" t="s">
        <v>8224</v>
      </c>
      <c r="I2382" t="s">
        <v>8246</v>
      </c>
      <c r="J2382">
        <v>1443726142</v>
      </c>
      <c r="K2382" s="13">
        <f t="shared" si="188"/>
        <v>42278.793310185181</v>
      </c>
      <c r="L2382" s="15">
        <v>1441134142</v>
      </c>
      <c r="M2382" s="13">
        <f t="shared" si="189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86"/>
        <v>0.36666666666666664</v>
      </c>
      <c r="S2382" s="8">
        <f t="shared" si="187"/>
        <v>18.333333333333332</v>
      </c>
      <c r="T2382" t="s">
        <v>8319</v>
      </c>
      <c r="U2382" t="s">
        <v>8320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tr">
        <f t="shared" si="185"/>
        <v>canceled</v>
      </c>
      <c r="H2383" t="s">
        <v>8224</v>
      </c>
      <c r="I2383" t="s">
        <v>8246</v>
      </c>
      <c r="J2383">
        <v>1428704848</v>
      </c>
      <c r="K2383" s="13">
        <f t="shared" si="188"/>
        <v>42104.935740740737</v>
      </c>
      <c r="L2383" s="15">
        <v>1426112848</v>
      </c>
      <c r="M2383" s="13">
        <f t="shared" si="189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86"/>
        <v>1.8193398957730169</v>
      </c>
      <c r="S2383" s="8">
        <f t="shared" si="187"/>
        <v>224.42857142857142</v>
      </c>
      <c r="T2383" t="s">
        <v>8319</v>
      </c>
      <c r="U2383" t="s">
        <v>8320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tr">
        <f t="shared" si="185"/>
        <v>canceled</v>
      </c>
      <c r="H2384" t="s">
        <v>8224</v>
      </c>
      <c r="I2384" t="s">
        <v>8246</v>
      </c>
      <c r="J2384">
        <v>1438662603</v>
      </c>
      <c r="K2384" s="13">
        <f t="shared" si="188"/>
        <v>42220.187534722223</v>
      </c>
      <c r="L2384" s="15">
        <v>1436502603</v>
      </c>
      <c r="M2384" s="13">
        <f t="shared" si="189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86"/>
        <v>2.5</v>
      </c>
      <c r="S2384" s="8">
        <f t="shared" si="187"/>
        <v>37.5</v>
      </c>
      <c r="T2384" t="s">
        <v>8319</v>
      </c>
      <c r="U2384" t="s">
        <v>8320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tr">
        <f t="shared" si="185"/>
        <v>canceled</v>
      </c>
      <c r="H2385" t="s">
        <v>8228</v>
      </c>
      <c r="I2385" t="s">
        <v>8250</v>
      </c>
      <c r="J2385">
        <v>1424568107</v>
      </c>
      <c r="K2385" s="13">
        <f t="shared" si="188"/>
        <v>42057.056793981479</v>
      </c>
      <c r="L2385" s="15">
        <v>1421976107</v>
      </c>
      <c r="M2385" s="13">
        <f t="shared" si="189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86"/>
        <v>4.3499999999999996</v>
      </c>
      <c r="S2385" s="8">
        <f t="shared" si="187"/>
        <v>145</v>
      </c>
      <c r="T2385" t="s">
        <v>8319</v>
      </c>
      <c r="U2385" t="s">
        <v>8320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tr">
        <f t="shared" si="185"/>
        <v>canceled</v>
      </c>
      <c r="H2386" t="s">
        <v>8224</v>
      </c>
      <c r="I2386" t="s">
        <v>8246</v>
      </c>
      <c r="J2386">
        <v>1415932643</v>
      </c>
      <c r="K2386" s="13">
        <f t="shared" si="188"/>
        <v>41957.109293981484</v>
      </c>
      <c r="L2386" s="15">
        <v>1413337043</v>
      </c>
      <c r="M2386" s="13">
        <f t="shared" si="189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86"/>
        <v>0.8</v>
      </c>
      <c r="S2386" s="8">
        <f t="shared" si="187"/>
        <v>1</v>
      </c>
      <c r="T2386" t="s">
        <v>8319</v>
      </c>
      <c r="U2386" t="s">
        <v>8320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tr">
        <f t="shared" si="185"/>
        <v>canceled</v>
      </c>
      <c r="H2387" t="s">
        <v>8224</v>
      </c>
      <c r="I2387" t="s">
        <v>8246</v>
      </c>
      <c r="J2387">
        <v>1438793432</v>
      </c>
      <c r="K2387" s="13">
        <f t="shared" si="188"/>
        <v>42221.70175925926</v>
      </c>
      <c r="L2387" s="15">
        <v>1436201432</v>
      </c>
      <c r="M2387" s="13">
        <f t="shared" si="189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86"/>
        <v>1.2123076923076923</v>
      </c>
      <c r="S2387" s="8">
        <f t="shared" si="187"/>
        <v>112.57142857142857</v>
      </c>
      <c r="T2387" t="s">
        <v>8319</v>
      </c>
      <c r="U2387" t="s">
        <v>8320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tr">
        <f t="shared" si="185"/>
        <v>canceled</v>
      </c>
      <c r="H2388" t="s">
        <v>8229</v>
      </c>
      <c r="I2388" t="s">
        <v>8251</v>
      </c>
      <c r="J2388">
        <v>1420920424</v>
      </c>
      <c r="K2388" s="13">
        <f t="shared" si="188"/>
        <v>42014.838240740741</v>
      </c>
      <c r="L2388" s="15">
        <v>1415736424</v>
      </c>
      <c r="M2388" s="13">
        <f t="shared" si="189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86"/>
        <v>0</v>
      </c>
      <c r="S2388" s="8" t="e">
        <f t="shared" si="187"/>
        <v>#DIV/0!</v>
      </c>
      <c r="T2388" t="s">
        <v>8319</v>
      </c>
      <c r="U2388" t="s">
        <v>8320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tr">
        <f t="shared" si="185"/>
        <v>canceled</v>
      </c>
      <c r="H2389" t="s">
        <v>8224</v>
      </c>
      <c r="I2389" t="s">
        <v>8246</v>
      </c>
      <c r="J2389">
        <v>1469199740</v>
      </c>
      <c r="K2389" s="13">
        <f t="shared" si="188"/>
        <v>42573.626620370371</v>
      </c>
      <c r="L2389" s="15">
        <v>1465311740</v>
      </c>
      <c r="M2389" s="13">
        <f t="shared" si="189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86"/>
        <v>0.68399999999999994</v>
      </c>
      <c r="S2389" s="8">
        <f t="shared" si="187"/>
        <v>342</v>
      </c>
      <c r="T2389" t="s">
        <v>8319</v>
      </c>
      <c r="U2389" t="s">
        <v>8320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tr">
        <f t="shared" si="185"/>
        <v>canceled</v>
      </c>
      <c r="H2390" t="s">
        <v>8224</v>
      </c>
      <c r="I2390" t="s">
        <v>8246</v>
      </c>
      <c r="J2390">
        <v>1421350140</v>
      </c>
      <c r="K2390" s="13">
        <f t="shared" si="188"/>
        <v>42019.811805555553</v>
      </c>
      <c r="L2390" s="15">
        <v>1418761759</v>
      </c>
      <c r="M2390" s="13">
        <f t="shared" si="189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86"/>
        <v>1.2513513513513512</v>
      </c>
      <c r="S2390" s="8">
        <f t="shared" si="187"/>
        <v>57.875</v>
      </c>
      <c r="T2390" t="s">
        <v>8319</v>
      </c>
      <c r="U2390" t="s">
        <v>8320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tr">
        <f t="shared" si="185"/>
        <v>canceled</v>
      </c>
      <c r="H2391" t="s">
        <v>8230</v>
      </c>
      <c r="I2391" t="s">
        <v>8249</v>
      </c>
      <c r="J2391">
        <v>1437861540</v>
      </c>
      <c r="K2391" s="13">
        <f t="shared" si="188"/>
        <v>42210.915972222225</v>
      </c>
      <c r="L2391" s="15">
        <v>1435160452</v>
      </c>
      <c r="M2391" s="13">
        <f t="shared" si="189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86"/>
        <v>0.1875</v>
      </c>
      <c r="S2391" s="8">
        <f t="shared" si="187"/>
        <v>30</v>
      </c>
      <c r="T2391" t="s">
        <v>8319</v>
      </c>
      <c r="U2391" t="s">
        <v>8320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tr">
        <f t="shared" si="185"/>
        <v>canceled</v>
      </c>
      <c r="H2392" t="s">
        <v>8226</v>
      </c>
      <c r="I2392" t="s">
        <v>8248</v>
      </c>
      <c r="J2392">
        <v>1420352264</v>
      </c>
      <c r="K2392" s="13">
        <f t="shared" si="188"/>
        <v>42008.262314814812</v>
      </c>
      <c r="L2392" s="15">
        <v>1416896264</v>
      </c>
      <c r="M2392" s="13">
        <f t="shared" si="189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86"/>
        <v>0</v>
      </c>
      <c r="S2392" s="8" t="e">
        <f t="shared" si="187"/>
        <v>#DIV/0!</v>
      </c>
      <c r="T2392" t="s">
        <v>8319</v>
      </c>
      <c r="U2392" t="s">
        <v>8320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tr">
        <f t="shared" si="185"/>
        <v>canceled</v>
      </c>
      <c r="H2393" t="s">
        <v>8224</v>
      </c>
      <c r="I2393" t="s">
        <v>8246</v>
      </c>
      <c r="J2393">
        <v>1427825044</v>
      </c>
      <c r="K2393" s="13">
        <f t="shared" si="188"/>
        <v>42094.752824074079</v>
      </c>
      <c r="L2393" s="15">
        <v>1425236644</v>
      </c>
      <c r="M2393" s="13">
        <f t="shared" si="189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86"/>
        <v>0.125</v>
      </c>
      <c r="S2393" s="8">
        <f t="shared" si="187"/>
        <v>25</v>
      </c>
      <c r="T2393" t="s">
        <v>8319</v>
      </c>
      <c r="U2393" t="s">
        <v>8320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tr">
        <f t="shared" si="185"/>
        <v>canceled</v>
      </c>
      <c r="H2394" t="s">
        <v>8224</v>
      </c>
      <c r="I2394" t="s">
        <v>8246</v>
      </c>
      <c r="J2394">
        <v>1446087223</v>
      </c>
      <c r="K2394" s="13">
        <f t="shared" si="188"/>
        <v>42306.120636574073</v>
      </c>
      <c r="L2394" s="15">
        <v>1443495223</v>
      </c>
      <c r="M2394" s="13">
        <f t="shared" si="189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86"/>
        <v>0</v>
      </c>
      <c r="S2394" s="8" t="e">
        <f t="shared" si="187"/>
        <v>#DIV/0!</v>
      </c>
      <c r="T2394" t="s">
        <v>8319</v>
      </c>
      <c r="U2394" t="s">
        <v>8320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tr">
        <f t="shared" si="185"/>
        <v>canceled</v>
      </c>
      <c r="H2395" t="s">
        <v>8224</v>
      </c>
      <c r="I2395" t="s">
        <v>8246</v>
      </c>
      <c r="J2395">
        <v>1439048017</v>
      </c>
      <c r="K2395" s="13">
        <f t="shared" si="188"/>
        <v>42224.648344907408</v>
      </c>
      <c r="L2395" s="15">
        <v>1436456017</v>
      </c>
      <c r="M2395" s="13">
        <f t="shared" si="189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86"/>
        <v>0.05</v>
      </c>
      <c r="S2395" s="8">
        <f t="shared" si="187"/>
        <v>50</v>
      </c>
      <c r="T2395" t="s">
        <v>8319</v>
      </c>
      <c r="U2395" t="s">
        <v>8320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tr">
        <f t="shared" si="185"/>
        <v>canceled</v>
      </c>
      <c r="H2396" t="s">
        <v>8241</v>
      </c>
      <c r="I2396" t="s">
        <v>8249</v>
      </c>
      <c r="J2396">
        <v>1424940093</v>
      </c>
      <c r="K2396" s="13">
        <f t="shared" si="188"/>
        <v>42061.362187499995</v>
      </c>
      <c r="L2396" s="15">
        <v>1422348093</v>
      </c>
      <c r="M2396" s="13">
        <f t="shared" si="189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86"/>
        <v>0.06</v>
      </c>
      <c r="S2396" s="8">
        <f t="shared" si="187"/>
        <v>1.5</v>
      </c>
      <c r="T2396" t="s">
        <v>8319</v>
      </c>
      <c r="U2396" t="s">
        <v>8320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tr">
        <f t="shared" si="185"/>
        <v>canceled</v>
      </c>
      <c r="H2397" t="s">
        <v>8224</v>
      </c>
      <c r="I2397" t="s">
        <v>8246</v>
      </c>
      <c r="J2397">
        <v>1484038620</v>
      </c>
      <c r="K2397" s="13">
        <f t="shared" si="188"/>
        <v>42745.372916666667</v>
      </c>
      <c r="L2397" s="15">
        <v>1481597687</v>
      </c>
      <c r="M2397" s="13">
        <f t="shared" si="189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86"/>
        <v>0</v>
      </c>
      <c r="S2397" s="8" t="e">
        <f t="shared" si="187"/>
        <v>#DIV/0!</v>
      </c>
      <c r="T2397" t="s">
        <v>8319</v>
      </c>
      <c r="U2397" t="s">
        <v>8320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tr">
        <f t="shared" si="185"/>
        <v>canceled</v>
      </c>
      <c r="H2398" t="s">
        <v>8240</v>
      </c>
      <c r="I2398" t="s">
        <v>8257</v>
      </c>
      <c r="J2398">
        <v>1444940558</v>
      </c>
      <c r="K2398" s="13">
        <f t="shared" si="188"/>
        <v>42292.849050925928</v>
      </c>
      <c r="L2398" s="15">
        <v>1442348558</v>
      </c>
      <c r="M2398" s="13">
        <f t="shared" si="189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86"/>
        <v>0.2</v>
      </c>
      <c r="S2398" s="8">
        <f t="shared" si="187"/>
        <v>10</v>
      </c>
      <c r="T2398" t="s">
        <v>8319</v>
      </c>
      <c r="U2398" t="s">
        <v>8320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tr">
        <f t="shared" si="185"/>
        <v>canceled</v>
      </c>
      <c r="H2399" t="s">
        <v>8224</v>
      </c>
      <c r="I2399" t="s">
        <v>8246</v>
      </c>
      <c r="J2399">
        <v>1420233256</v>
      </c>
      <c r="K2399" s="13">
        <f t="shared" si="188"/>
        <v>42006.88490740741</v>
      </c>
      <c r="L2399" s="15">
        <v>1417641256</v>
      </c>
      <c r="M2399" s="13">
        <f t="shared" si="189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86"/>
        <v>0</v>
      </c>
      <c r="S2399" s="8" t="e">
        <f t="shared" si="187"/>
        <v>#DIV/0!</v>
      </c>
      <c r="T2399" t="s">
        <v>8319</v>
      </c>
      <c r="U2399" t="s">
        <v>8320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tr">
        <f t="shared" si="185"/>
        <v>canceled</v>
      </c>
      <c r="H2400" t="s">
        <v>8224</v>
      </c>
      <c r="I2400" t="s">
        <v>8246</v>
      </c>
      <c r="J2400">
        <v>1435874384</v>
      </c>
      <c r="K2400" s="13">
        <f t="shared" si="188"/>
        <v>42187.916481481487</v>
      </c>
      <c r="L2400" s="15">
        <v>1433282384</v>
      </c>
      <c r="M2400" s="13">
        <f t="shared" si="189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86"/>
        <v>0</v>
      </c>
      <c r="S2400" s="8" t="e">
        <f t="shared" si="187"/>
        <v>#DIV/0!</v>
      </c>
      <c r="T2400" t="s">
        <v>8319</v>
      </c>
      <c r="U2400" t="s">
        <v>8320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tr">
        <f t="shared" si="185"/>
        <v>canceled</v>
      </c>
      <c r="H2401" t="s">
        <v>8235</v>
      </c>
      <c r="I2401" t="s">
        <v>8255</v>
      </c>
      <c r="J2401">
        <v>1418934506</v>
      </c>
      <c r="K2401" s="13">
        <f t="shared" si="188"/>
        <v>41991.853078703702</v>
      </c>
      <c r="L2401" s="15">
        <v>1415910506</v>
      </c>
      <c r="M2401" s="13">
        <f t="shared" si="189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86"/>
        <v>0</v>
      </c>
      <c r="S2401" s="8" t="e">
        <f t="shared" si="187"/>
        <v>#DIV/0!</v>
      </c>
      <c r="T2401" t="s">
        <v>8319</v>
      </c>
      <c r="U2401" t="s">
        <v>8320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tr">
        <f t="shared" si="185"/>
        <v>canceled</v>
      </c>
      <c r="H2402" t="s">
        <v>8226</v>
      </c>
      <c r="I2402" t="s">
        <v>8248</v>
      </c>
      <c r="J2402">
        <v>1460615164</v>
      </c>
      <c r="K2402" s="13">
        <f t="shared" si="188"/>
        <v>42474.268101851849</v>
      </c>
      <c r="L2402" s="15">
        <v>1458023164</v>
      </c>
      <c r="M2402" s="13">
        <f t="shared" si="189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86"/>
        <v>0</v>
      </c>
      <c r="S2402" s="8" t="e">
        <f t="shared" si="187"/>
        <v>#DIV/0!</v>
      </c>
      <c r="T2402" t="s">
        <v>8319</v>
      </c>
      <c r="U2402" t="s">
        <v>8320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tr">
        <f t="shared" si="185"/>
        <v>failed</v>
      </c>
      <c r="H2403" t="s">
        <v>8224</v>
      </c>
      <c r="I2403" t="s">
        <v>8246</v>
      </c>
      <c r="J2403">
        <v>1457207096</v>
      </c>
      <c r="K2403" s="13">
        <f t="shared" si="188"/>
        <v>42434.822870370372</v>
      </c>
      <c r="L2403" s="15">
        <v>1452023096</v>
      </c>
      <c r="M2403" s="13">
        <f t="shared" si="189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86"/>
        <v>0.71785714285714286</v>
      </c>
      <c r="S2403" s="8">
        <f t="shared" si="187"/>
        <v>22.333333333333332</v>
      </c>
      <c r="T2403" t="s">
        <v>8336</v>
      </c>
      <c r="U2403" t="s">
        <v>8337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tr">
        <f t="shared" si="185"/>
        <v>failed</v>
      </c>
      <c r="H2404" t="s">
        <v>8224</v>
      </c>
      <c r="I2404" t="s">
        <v>8246</v>
      </c>
      <c r="J2404">
        <v>1431533931</v>
      </c>
      <c r="K2404" s="13">
        <f t="shared" si="188"/>
        <v>42137.679756944446</v>
      </c>
      <c r="L2404" s="15">
        <v>1428941931</v>
      </c>
      <c r="M2404" s="13">
        <f t="shared" si="189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86"/>
        <v>0.43333333333333329</v>
      </c>
      <c r="S2404" s="8">
        <f t="shared" si="187"/>
        <v>52</v>
      </c>
      <c r="T2404" t="s">
        <v>8336</v>
      </c>
      <c r="U2404" t="s">
        <v>8337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tr">
        <f t="shared" si="185"/>
        <v>failed</v>
      </c>
      <c r="H2405" t="s">
        <v>8225</v>
      </c>
      <c r="I2405" t="s">
        <v>8247</v>
      </c>
      <c r="J2405">
        <v>1459368658</v>
      </c>
      <c r="K2405" s="13">
        <f t="shared" si="188"/>
        <v>42459.840949074074</v>
      </c>
      <c r="L2405" s="15">
        <v>1454188258</v>
      </c>
      <c r="M2405" s="13">
        <f t="shared" si="189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86"/>
        <v>16.833333333333332</v>
      </c>
      <c r="S2405" s="8">
        <f t="shared" si="187"/>
        <v>16.833333333333332</v>
      </c>
      <c r="T2405" t="s">
        <v>8336</v>
      </c>
      <c r="U2405" t="s">
        <v>8337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tr">
        <f t="shared" si="185"/>
        <v>failed</v>
      </c>
      <c r="H2406" t="s">
        <v>8224</v>
      </c>
      <c r="I2406" t="s">
        <v>8246</v>
      </c>
      <c r="J2406">
        <v>1451782607</v>
      </c>
      <c r="K2406" s="13">
        <f t="shared" si="188"/>
        <v>42372.03943287037</v>
      </c>
      <c r="L2406" s="15">
        <v>1449190607</v>
      </c>
      <c r="M2406" s="13">
        <f t="shared" si="189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86"/>
        <v>0</v>
      </c>
      <c r="S2406" s="8" t="e">
        <f t="shared" si="187"/>
        <v>#DIV/0!</v>
      </c>
      <c r="T2406" t="s">
        <v>8336</v>
      </c>
      <c r="U2406" t="s">
        <v>8337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tr">
        <f t="shared" si="185"/>
        <v>failed</v>
      </c>
      <c r="H2407" t="s">
        <v>8224</v>
      </c>
      <c r="I2407" t="s">
        <v>8246</v>
      </c>
      <c r="J2407">
        <v>1472911375</v>
      </c>
      <c r="K2407" s="13">
        <f t="shared" si="188"/>
        <v>42616.585358796292</v>
      </c>
      <c r="L2407" s="15">
        <v>1471096975</v>
      </c>
      <c r="M2407" s="13">
        <f t="shared" si="189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86"/>
        <v>22.52</v>
      </c>
      <c r="S2407" s="8">
        <f t="shared" si="187"/>
        <v>56.3</v>
      </c>
      <c r="T2407" t="s">
        <v>8336</v>
      </c>
      <c r="U2407" t="s">
        <v>8337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tr">
        <f t="shared" si="185"/>
        <v>failed</v>
      </c>
      <c r="H2408" t="s">
        <v>8224</v>
      </c>
      <c r="I2408" t="s">
        <v>8246</v>
      </c>
      <c r="J2408">
        <v>1421635190</v>
      </c>
      <c r="K2408" s="13">
        <f t="shared" si="188"/>
        <v>42023.110995370371</v>
      </c>
      <c r="L2408" s="15">
        <v>1418179190</v>
      </c>
      <c r="M2408" s="13">
        <f t="shared" si="189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86"/>
        <v>41.384615384615387</v>
      </c>
      <c r="S2408" s="8">
        <f t="shared" si="187"/>
        <v>84.0625</v>
      </c>
      <c r="T2408" t="s">
        <v>8336</v>
      </c>
      <c r="U2408" t="s">
        <v>8337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tr">
        <f t="shared" si="185"/>
        <v>failed</v>
      </c>
      <c r="H2409" t="s">
        <v>8224</v>
      </c>
      <c r="I2409" t="s">
        <v>8246</v>
      </c>
      <c r="J2409">
        <v>1428732000</v>
      </c>
      <c r="K2409" s="13">
        <f t="shared" si="188"/>
        <v>42105.25</v>
      </c>
      <c r="L2409" s="15">
        <v>1426772928</v>
      </c>
      <c r="M2409" s="13">
        <f t="shared" si="189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86"/>
        <v>25.259090909090908</v>
      </c>
      <c r="S2409" s="8">
        <f t="shared" si="187"/>
        <v>168.39393939393941</v>
      </c>
      <c r="T2409" t="s">
        <v>8336</v>
      </c>
      <c r="U2409" t="s">
        <v>8337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tr">
        <f t="shared" si="185"/>
        <v>failed</v>
      </c>
      <c r="H2410" t="s">
        <v>8224</v>
      </c>
      <c r="I2410" t="s">
        <v>8246</v>
      </c>
      <c r="J2410">
        <v>1415247757</v>
      </c>
      <c r="K2410" s="13">
        <f t="shared" si="188"/>
        <v>41949.182372685187</v>
      </c>
      <c r="L2410" s="15">
        <v>1412652157</v>
      </c>
      <c r="M2410" s="13">
        <f t="shared" si="189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86"/>
        <v>0.2</v>
      </c>
      <c r="S2410" s="8">
        <f t="shared" si="187"/>
        <v>15</v>
      </c>
      <c r="T2410" t="s">
        <v>8336</v>
      </c>
      <c r="U2410" t="s">
        <v>8337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tr">
        <f t="shared" si="185"/>
        <v>failed</v>
      </c>
      <c r="H2411" t="s">
        <v>8224</v>
      </c>
      <c r="I2411" t="s">
        <v>8246</v>
      </c>
      <c r="J2411">
        <v>1439931675</v>
      </c>
      <c r="K2411" s="13">
        <f t="shared" si="188"/>
        <v>42234.875868055555</v>
      </c>
      <c r="L2411" s="15">
        <v>1437339675</v>
      </c>
      <c r="M2411" s="13">
        <f t="shared" si="189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86"/>
        <v>1.8399999999999999</v>
      </c>
      <c r="S2411" s="8">
        <f t="shared" si="187"/>
        <v>76.666666666666671</v>
      </c>
      <c r="T2411" t="s">
        <v>8336</v>
      </c>
      <c r="U2411" t="s">
        <v>8337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tr">
        <f t="shared" si="185"/>
        <v>failed</v>
      </c>
      <c r="H2412" t="s">
        <v>8226</v>
      </c>
      <c r="I2412" t="s">
        <v>8248</v>
      </c>
      <c r="J2412">
        <v>1441619275</v>
      </c>
      <c r="K2412" s="13">
        <f t="shared" si="188"/>
        <v>42254.408275462964</v>
      </c>
      <c r="L2412" s="15">
        <v>1439027275</v>
      </c>
      <c r="M2412" s="13">
        <f t="shared" si="189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86"/>
        <v>0</v>
      </c>
      <c r="S2412" s="8" t="e">
        <f t="shared" si="187"/>
        <v>#DIV/0!</v>
      </c>
      <c r="T2412" t="s">
        <v>8336</v>
      </c>
      <c r="U2412" t="s">
        <v>8337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tr">
        <f t="shared" si="185"/>
        <v>failed</v>
      </c>
      <c r="H2413" t="s">
        <v>8224</v>
      </c>
      <c r="I2413" t="s">
        <v>8246</v>
      </c>
      <c r="J2413">
        <v>1440524082</v>
      </c>
      <c r="K2413" s="13">
        <f t="shared" si="188"/>
        <v>42241.732430555552</v>
      </c>
      <c r="L2413" s="15">
        <v>1437932082</v>
      </c>
      <c r="M2413" s="13">
        <f t="shared" si="189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86"/>
        <v>0.60399999999999998</v>
      </c>
      <c r="S2413" s="8">
        <f t="shared" si="187"/>
        <v>50.333333333333336</v>
      </c>
      <c r="T2413" t="s">
        <v>8336</v>
      </c>
      <c r="U2413" t="s">
        <v>8337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tr">
        <f t="shared" si="185"/>
        <v>failed</v>
      </c>
      <c r="H2414" t="s">
        <v>8230</v>
      </c>
      <c r="I2414" t="s">
        <v>8249</v>
      </c>
      <c r="J2414">
        <v>1480185673</v>
      </c>
      <c r="K2414" s="13">
        <f t="shared" si="188"/>
        <v>42700.778622685189</v>
      </c>
      <c r="L2414" s="15">
        <v>1476294073</v>
      </c>
      <c r="M2414" s="13">
        <f t="shared" si="189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86"/>
        <v>0</v>
      </c>
      <c r="S2414" s="8" t="e">
        <f t="shared" si="187"/>
        <v>#DIV/0!</v>
      </c>
      <c r="T2414" t="s">
        <v>8336</v>
      </c>
      <c r="U2414" t="s">
        <v>8337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tr">
        <f t="shared" si="185"/>
        <v>failed</v>
      </c>
      <c r="H2415" t="s">
        <v>8224</v>
      </c>
      <c r="I2415" t="s">
        <v>8246</v>
      </c>
      <c r="J2415">
        <v>1401579000</v>
      </c>
      <c r="K2415" s="13">
        <f t="shared" si="188"/>
        <v>41790.979166666664</v>
      </c>
      <c r="L2415" s="15">
        <v>1398911882</v>
      </c>
      <c r="M2415" s="13">
        <f t="shared" si="189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86"/>
        <v>0.83333333333333337</v>
      </c>
      <c r="S2415" s="8">
        <f t="shared" si="187"/>
        <v>8.3333333333333339</v>
      </c>
      <c r="T2415" t="s">
        <v>8336</v>
      </c>
      <c r="U2415" t="s">
        <v>8337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tr">
        <f t="shared" si="185"/>
        <v>failed</v>
      </c>
      <c r="H2416" t="s">
        <v>8224</v>
      </c>
      <c r="I2416" t="s">
        <v>8246</v>
      </c>
      <c r="J2416">
        <v>1440215940</v>
      </c>
      <c r="K2416" s="13">
        <f t="shared" si="188"/>
        <v>42238.165972222225</v>
      </c>
      <c r="L2416" s="15">
        <v>1436805660</v>
      </c>
      <c r="M2416" s="13">
        <f t="shared" si="189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86"/>
        <v>3.0666666666666664</v>
      </c>
      <c r="S2416" s="8">
        <f t="shared" si="187"/>
        <v>35.384615384615387</v>
      </c>
      <c r="T2416" t="s">
        <v>8336</v>
      </c>
      <c r="U2416" t="s">
        <v>8337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tr">
        <f t="shared" si="185"/>
        <v>failed</v>
      </c>
      <c r="H2417" t="s">
        <v>8224</v>
      </c>
      <c r="I2417" t="s">
        <v>8246</v>
      </c>
      <c r="J2417">
        <v>1468615346</v>
      </c>
      <c r="K2417" s="13">
        <f t="shared" si="188"/>
        <v>42566.862800925926</v>
      </c>
      <c r="L2417" s="15">
        <v>1466023346</v>
      </c>
      <c r="M2417" s="13">
        <f t="shared" si="189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86"/>
        <v>0.55833333333333335</v>
      </c>
      <c r="S2417" s="8">
        <f t="shared" si="187"/>
        <v>55.833333333333336</v>
      </c>
      <c r="T2417" t="s">
        <v>8336</v>
      </c>
      <c r="U2417" t="s">
        <v>8337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tr">
        <f t="shared" si="185"/>
        <v>failed</v>
      </c>
      <c r="H2418" t="s">
        <v>8224</v>
      </c>
      <c r="I2418" t="s">
        <v>8246</v>
      </c>
      <c r="J2418">
        <v>1426345200</v>
      </c>
      <c r="K2418" s="13">
        <f t="shared" si="188"/>
        <v>42077.625</v>
      </c>
      <c r="L2418" s="15">
        <v>1421343743</v>
      </c>
      <c r="M2418" s="13">
        <f t="shared" si="189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86"/>
        <v>2.5000000000000001E-2</v>
      </c>
      <c r="S2418" s="8">
        <f t="shared" si="187"/>
        <v>5</v>
      </c>
      <c r="T2418" t="s">
        <v>8336</v>
      </c>
      <c r="U2418" t="s">
        <v>8337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tr">
        <f t="shared" si="185"/>
        <v>failed</v>
      </c>
      <c r="H2419" t="s">
        <v>8224</v>
      </c>
      <c r="I2419" t="s">
        <v>8246</v>
      </c>
      <c r="J2419">
        <v>1407705187</v>
      </c>
      <c r="K2419" s="13">
        <f t="shared" si="188"/>
        <v>41861.884108796294</v>
      </c>
      <c r="L2419" s="15">
        <v>1405113187</v>
      </c>
      <c r="M2419" s="13">
        <f t="shared" si="189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86"/>
        <v>0</v>
      </c>
      <c r="S2419" s="8" t="e">
        <f t="shared" si="187"/>
        <v>#DIV/0!</v>
      </c>
      <c r="T2419" t="s">
        <v>8336</v>
      </c>
      <c r="U2419" t="s">
        <v>8337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tr">
        <f t="shared" si="185"/>
        <v>failed</v>
      </c>
      <c r="H2420" t="s">
        <v>8224</v>
      </c>
      <c r="I2420" t="s">
        <v>8246</v>
      </c>
      <c r="J2420">
        <v>1427225644</v>
      </c>
      <c r="K2420" s="13">
        <f t="shared" si="188"/>
        <v>42087.815324074079</v>
      </c>
      <c r="L2420" s="15">
        <v>1422045244</v>
      </c>
      <c r="M2420" s="13">
        <f t="shared" si="189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86"/>
        <v>0.02</v>
      </c>
      <c r="S2420" s="8">
        <f t="shared" si="187"/>
        <v>1</v>
      </c>
      <c r="T2420" t="s">
        <v>8336</v>
      </c>
      <c r="U2420" t="s">
        <v>8337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tr">
        <f t="shared" si="185"/>
        <v>failed</v>
      </c>
      <c r="H2421" t="s">
        <v>8224</v>
      </c>
      <c r="I2421" t="s">
        <v>8246</v>
      </c>
      <c r="J2421">
        <v>1424281389</v>
      </c>
      <c r="K2421" s="13">
        <f t="shared" si="188"/>
        <v>42053.738298611104</v>
      </c>
      <c r="L2421" s="15">
        <v>1419097389</v>
      </c>
      <c r="M2421" s="13">
        <f t="shared" si="189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86"/>
        <v>0</v>
      </c>
      <c r="S2421" s="8" t="e">
        <f t="shared" si="187"/>
        <v>#DIV/0!</v>
      </c>
      <c r="T2421" t="s">
        <v>8336</v>
      </c>
      <c r="U2421" t="s">
        <v>8337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tr">
        <f t="shared" si="185"/>
        <v>failed</v>
      </c>
      <c r="H2422" t="s">
        <v>8224</v>
      </c>
      <c r="I2422" t="s">
        <v>8246</v>
      </c>
      <c r="J2422">
        <v>1415583695</v>
      </c>
      <c r="K2422" s="13">
        <f t="shared" si="188"/>
        <v>41953.070543981477</v>
      </c>
      <c r="L2422" s="15">
        <v>1410396095</v>
      </c>
      <c r="M2422" s="13">
        <f t="shared" si="189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86"/>
        <v>14.825133372851216</v>
      </c>
      <c r="S2422" s="8">
        <f t="shared" si="187"/>
        <v>69.472222222222229</v>
      </c>
      <c r="T2422" t="s">
        <v>8336</v>
      </c>
      <c r="U2422" t="s">
        <v>8337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tr">
        <f t="shared" si="185"/>
        <v>failed</v>
      </c>
      <c r="H2423" t="s">
        <v>8224</v>
      </c>
      <c r="I2423" t="s">
        <v>8246</v>
      </c>
      <c r="J2423">
        <v>1424536196</v>
      </c>
      <c r="K2423" s="13">
        <f t="shared" si="188"/>
        <v>42056.687453703707</v>
      </c>
      <c r="L2423" s="15">
        <v>1421944196</v>
      </c>
      <c r="M2423" s="13">
        <f t="shared" si="189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86"/>
        <v>1.6666666666666666E-2</v>
      </c>
      <c r="S2423" s="8">
        <f t="shared" si="187"/>
        <v>1</v>
      </c>
      <c r="T2423" t="s">
        <v>8336</v>
      </c>
      <c r="U2423" t="s">
        <v>8337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tr">
        <f t="shared" si="185"/>
        <v>failed</v>
      </c>
      <c r="H2424" t="s">
        <v>8224</v>
      </c>
      <c r="I2424" t="s">
        <v>8246</v>
      </c>
      <c r="J2424">
        <v>1426091036</v>
      </c>
      <c r="K2424" s="13">
        <f t="shared" si="188"/>
        <v>42074.683287037042</v>
      </c>
      <c r="L2424" s="15">
        <v>1423502636</v>
      </c>
      <c r="M2424" s="13">
        <f t="shared" si="189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86"/>
        <v>0.2</v>
      </c>
      <c r="S2424" s="8">
        <f t="shared" si="187"/>
        <v>1</v>
      </c>
      <c r="T2424" t="s">
        <v>8336</v>
      </c>
      <c r="U2424" t="s">
        <v>8337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tr">
        <f t="shared" si="185"/>
        <v>failed</v>
      </c>
      <c r="H2425" t="s">
        <v>8224</v>
      </c>
      <c r="I2425" t="s">
        <v>8246</v>
      </c>
      <c r="J2425">
        <v>1420044890</v>
      </c>
      <c r="K2425" s="13">
        <f t="shared" si="188"/>
        <v>42004.704745370371</v>
      </c>
      <c r="L2425" s="15">
        <v>1417452890</v>
      </c>
      <c r="M2425" s="13">
        <f t="shared" si="189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86"/>
        <v>1.3333333333333334E-2</v>
      </c>
      <c r="S2425" s="8">
        <f t="shared" si="187"/>
        <v>8</v>
      </c>
      <c r="T2425" t="s">
        <v>8336</v>
      </c>
      <c r="U2425" t="s">
        <v>8337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tr">
        <f t="shared" si="185"/>
        <v>failed</v>
      </c>
      <c r="H2426" t="s">
        <v>8224</v>
      </c>
      <c r="I2426" t="s">
        <v>8246</v>
      </c>
      <c r="J2426">
        <v>1414445108</v>
      </c>
      <c r="K2426" s="13">
        <f t="shared" si="188"/>
        <v>41939.892453703702</v>
      </c>
      <c r="L2426" s="15">
        <v>1411853108</v>
      </c>
      <c r="M2426" s="13">
        <f t="shared" si="189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86"/>
        <v>1.24</v>
      </c>
      <c r="S2426" s="8">
        <f t="shared" si="187"/>
        <v>34.444444444444443</v>
      </c>
      <c r="T2426" t="s">
        <v>8336</v>
      </c>
      <c r="U2426" t="s">
        <v>8337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tr">
        <f t="shared" si="185"/>
        <v>failed</v>
      </c>
      <c r="H2427" t="s">
        <v>8224</v>
      </c>
      <c r="I2427" t="s">
        <v>8246</v>
      </c>
      <c r="J2427">
        <v>1464386640</v>
      </c>
      <c r="K2427" s="13">
        <f t="shared" si="188"/>
        <v>42517.919444444444</v>
      </c>
      <c r="L2427" s="15">
        <v>1463090149</v>
      </c>
      <c r="M2427" s="13">
        <f t="shared" si="189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86"/>
        <v>2.8571428571428574E-2</v>
      </c>
      <c r="S2427" s="8">
        <f t="shared" si="187"/>
        <v>1</v>
      </c>
      <c r="T2427" t="s">
        <v>8336</v>
      </c>
      <c r="U2427" t="s">
        <v>8337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tr">
        <f t="shared" si="185"/>
        <v>failed</v>
      </c>
      <c r="H2428" t="s">
        <v>8224</v>
      </c>
      <c r="I2428" t="s">
        <v>8246</v>
      </c>
      <c r="J2428">
        <v>1439006692</v>
      </c>
      <c r="K2428" s="13">
        <f t="shared" si="188"/>
        <v>42224.170046296291</v>
      </c>
      <c r="L2428" s="15">
        <v>1433822692</v>
      </c>
      <c r="M2428" s="13">
        <f t="shared" si="189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86"/>
        <v>0</v>
      </c>
      <c r="S2428" s="8" t="e">
        <f t="shared" si="187"/>
        <v>#DIV/0!</v>
      </c>
      <c r="T2428" t="s">
        <v>8336</v>
      </c>
      <c r="U2428" t="s">
        <v>8337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tr">
        <f t="shared" si="185"/>
        <v>failed</v>
      </c>
      <c r="H2429" t="s">
        <v>8224</v>
      </c>
      <c r="I2429" t="s">
        <v>8246</v>
      </c>
      <c r="J2429">
        <v>1458715133</v>
      </c>
      <c r="K2429" s="13">
        <f t="shared" si="188"/>
        <v>42452.277002314819</v>
      </c>
      <c r="L2429" s="15">
        <v>1455262733</v>
      </c>
      <c r="M2429" s="13">
        <f t="shared" si="189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86"/>
        <v>2E-3</v>
      </c>
      <c r="S2429" s="8">
        <f t="shared" si="187"/>
        <v>1</v>
      </c>
      <c r="T2429" t="s">
        <v>8336</v>
      </c>
      <c r="U2429" t="s">
        <v>8337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tr">
        <f t="shared" si="185"/>
        <v>failed</v>
      </c>
      <c r="H2430" t="s">
        <v>8224</v>
      </c>
      <c r="I2430" t="s">
        <v>8246</v>
      </c>
      <c r="J2430">
        <v>1426182551</v>
      </c>
      <c r="K2430" s="13">
        <f t="shared" si="188"/>
        <v>42075.742488425924</v>
      </c>
      <c r="L2430" s="15">
        <v>1423594151</v>
      </c>
      <c r="M2430" s="13">
        <f t="shared" si="189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86"/>
        <v>2.8571428571428571E-3</v>
      </c>
      <c r="S2430" s="8">
        <f t="shared" si="187"/>
        <v>1</v>
      </c>
      <c r="T2430" t="s">
        <v>8336</v>
      </c>
      <c r="U2430" t="s">
        <v>8337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tr">
        <f t="shared" si="185"/>
        <v>failed</v>
      </c>
      <c r="H2431" t="s">
        <v>8234</v>
      </c>
      <c r="I2431" t="s">
        <v>8254</v>
      </c>
      <c r="J2431">
        <v>1486313040</v>
      </c>
      <c r="K2431" s="13">
        <f t="shared" si="188"/>
        <v>42771.697222222225</v>
      </c>
      <c r="L2431" s="15">
        <v>1483131966</v>
      </c>
      <c r="M2431" s="13">
        <f t="shared" si="189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86"/>
        <v>1.4321428571428572</v>
      </c>
      <c r="S2431" s="8">
        <f t="shared" si="187"/>
        <v>501.25</v>
      </c>
      <c r="T2431" t="s">
        <v>8336</v>
      </c>
      <c r="U2431" t="s">
        <v>8337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tr">
        <f t="shared" si="185"/>
        <v>failed</v>
      </c>
      <c r="H2432" t="s">
        <v>8224</v>
      </c>
      <c r="I2432" t="s">
        <v>8246</v>
      </c>
      <c r="J2432">
        <v>1455246504</v>
      </c>
      <c r="K2432" s="13">
        <f t="shared" si="188"/>
        <v>42412.130833333329</v>
      </c>
      <c r="L2432" s="15">
        <v>1452654504</v>
      </c>
      <c r="M2432" s="13">
        <f t="shared" si="189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86"/>
        <v>0.70000000000000007</v>
      </c>
      <c r="S2432" s="8">
        <f t="shared" si="187"/>
        <v>10.5</v>
      </c>
      <c r="T2432" t="s">
        <v>8336</v>
      </c>
      <c r="U2432" t="s">
        <v>8337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tr">
        <f t="shared" si="185"/>
        <v>failed</v>
      </c>
      <c r="H2433" t="s">
        <v>8224</v>
      </c>
      <c r="I2433" t="s">
        <v>8246</v>
      </c>
      <c r="J2433">
        <v>1467080613</v>
      </c>
      <c r="K2433" s="13">
        <f t="shared" si="188"/>
        <v>42549.099687499998</v>
      </c>
      <c r="L2433" s="15">
        <v>1461896613</v>
      </c>
      <c r="M2433" s="13">
        <f t="shared" si="189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86"/>
        <v>2E-3</v>
      </c>
      <c r="S2433" s="8">
        <f t="shared" si="187"/>
        <v>1</v>
      </c>
      <c r="T2433" t="s">
        <v>8336</v>
      </c>
      <c r="U2433" t="s">
        <v>8337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tr">
        <f t="shared" ref="G2434:G2497" si="190">F2434</f>
        <v>failed</v>
      </c>
      <c r="H2434" t="s">
        <v>8224</v>
      </c>
      <c r="I2434" t="s">
        <v>8246</v>
      </c>
      <c r="J2434">
        <v>1425791697</v>
      </c>
      <c r="K2434" s="13">
        <f t="shared" si="188"/>
        <v>42071.218715277777</v>
      </c>
      <c r="L2434" s="15">
        <v>1423199697</v>
      </c>
      <c r="M2434" s="13">
        <f t="shared" si="189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91">(E2434/D2434)*100</f>
        <v>1.4285714285714287E-2</v>
      </c>
      <c r="S2434" s="8">
        <f t="shared" ref="S2434:S2497" si="192">E2434/O2434</f>
        <v>1</v>
      </c>
      <c r="T2434" t="s">
        <v>8336</v>
      </c>
      <c r="U2434" t="s">
        <v>8337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tr">
        <f t="shared" si="190"/>
        <v>failed</v>
      </c>
      <c r="H2435" t="s">
        <v>8224</v>
      </c>
      <c r="I2435" t="s">
        <v>8246</v>
      </c>
      <c r="J2435">
        <v>1456608943</v>
      </c>
      <c r="K2435" s="13">
        <f t="shared" ref="K2435:K2498" si="193">(((J2435/60)/60)/24)+DATE(1970,1,1)</f>
        <v>42427.89980324074</v>
      </c>
      <c r="L2435" s="15">
        <v>1454016943</v>
      </c>
      <c r="M2435" s="13">
        <f t="shared" ref="M2435:M2498" si="194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91"/>
        <v>0</v>
      </c>
      <c r="S2435" s="8" t="e">
        <f t="shared" si="192"/>
        <v>#DIV/0!</v>
      </c>
      <c r="T2435" t="s">
        <v>8336</v>
      </c>
      <c r="U2435" t="s">
        <v>8337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tr">
        <f t="shared" si="190"/>
        <v>failed</v>
      </c>
      <c r="H2436" t="s">
        <v>8224</v>
      </c>
      <c r="I2436" t="s">
        <v>8246</v>
      </c>
      <c r="J2436">
        <v>1438662474</v>
      </c>
      <c r="K2436" s="13">
        <f t="shared" si="193"/>
        <v>42220.18604166666</v>
      </c>
      <c r="L2436" s="15">
        <v>1435206474</v>
      </c>
      <c r="M2436" s="13">
        <f t="shared" si="194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91"/>
        <v>0.13</v>
      </c>
      <c r="S2436" s="8">
        <f t="shared" si="192"/>
        <v>13</v>
      </c>
      <c r="T2436" t="s">
        <v>8336</v>
      </c>
      <c r="U2436" t="s">
        <v>8337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tr">
        <f t="shared" si="190"/>
        <v>failed</v>
      </c>
      <c r="H2437" t="s">
        <v>8235</v>
      </c>
      <c r="I2437" t="s">
        <v>8255</v>
      </c>
      <c r="J2437">
        <v>1444027186</v>
      </c>
      <c r="K2437" s="13">
        <f t="shared" si="193"/>
        <v>42282.277615740735</v>
      </c>
      <c r="L2437" s="15">
        <v>1441435186</v>
      </c>
      <c r="M2437" s="13">
        <f t="shared" si="194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91"/>
        <v>0.48960000000000004</v>
      </c>
      <c r="S2437" s="8">
        <f t="shared" si="192"/>
        <v>306</v>
      </c>
      <c r="T2437" t="s">
        <v>8336</v>
      </c>
      <c r="U2437" t="s">
        <v>8337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tr">
        <f t="shared" si="190"/>
        <v>failed</v>
      </c>
      <c r="H2438" t="s">
        <v>8229</v>
      </c>
      <c r="I2438" t="s">
        <v>8251</v>
      </c>
      <c r="J2438">
        <v>1454078770</v>
      </c>
      <c r="K2438" s="13">
        <f t="shared" si="193"/>
        <v>42398.615393518514</v>
      </c>
      <c r="L2438" s="15">
        <v>1448894770</v>
      </c>
      <c r="M2438" s="13">
        <f t="shared" si="194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91"/>
        <v>3.8461538461538464E-2</v>
      </c>
      <c r="S2438" s="8">
        <f t="shared" si="192"/>
        <v>22.5</v>
      </c>
      <c r="T2438" t="s">
        <v>8336</v>
      </c>
      <c r="U2438" t="s">
        <v>8337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tr">
        <f t="shared" si="190"/>
        <v>failed</v>
      </c>
      <c r="H2439" t="s">
        <v>8224</v>
      </c>
      <c r="I2439" t="s">
        <v>8246</v>
      </c>
      <c r="J2439">
        <v>1426615200</v>
      </c>
      <c r="K2439" s="13">
        <f t="shared" si="193"/>
        <v>42080.75</v>
      </c>
      <c r="L2439" s="15">
        <v>1422400188</v>
      </c>
      <c r="M2439" s="13">
        <f t="shared" si="194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91"/>
        <v>0</v>
      </c>
      <c r="S2439" s="8" t="e">
        <f t="shared" si="192"/>
        <v>#DIV/0!</v>
      </c>
      <c r="T2439" t="s">
        <v>8336</v>
      </c>
      <c r="U2439" t="s">
        <v>8337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tr">
        <f t="shared" si="190"/>
        <v>failed</v>
      </c>
      <c r="H2440" t="s">
        <v>8224</v>
      </c>
      <c r="I2440" t="s">
        <v>8246</v>
      </c>
      <c r="J2440">
        <v>1449529062</v>
      </c>
      <c r="K2440" s="13">
        <f t="shared" si="193"/>
        <v>42345.956736111111</v>
      </c>
      <c r="L2440" s="15">
        <v>1444341462</v>
      </c>
      <c r="M2440" s="13">
        <f t="shared" si="194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91"/>
        <v>0.33333333333333337</v>
      </c>
      <c r="S2440" s="8">
        <f t="shared" si="192"/>
        <v>50</v>
      </c>
      <c r="T2440" t="s">
        <v>8336</v>
      </c>
      <c r="U2440" t="s">
        <v>8337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tr">
        <f t="shared" si="190"/>
        <v>failed</v>
      </c>
      <c r="H2441" t="s">
        <v>8224</v>
      </c>
      <c r="I2441" t="s">
        <v>8246</v>
      </c>
      <c r="J2441">
        <v>1445197129</v>
      </c>
      <c r="K2441" s="13">
        <f t="shared" si="193"/>
        <v>42295.818622685183</v>
      </c>
      <c r="L2441" s="15">
        <v>1442605129</v>
      </c>
      <c r="M2441" s="13">
        <f t="shared" si="194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91"/>
        <v>0</v>
      </c>
      <c r="S2441" s="8" t="e">
        <f t="shared" si="192"/>
        <v>#DIV/0!</v>
      </c>
      <c r="T2441" t="s">
        <v>8336</v>
      </c>
      <c r="U2441" t="s">
        <v>8337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tr">
        <f t="shared" si="190"/>
        <v>failed</v>
      </c>
      <c r="H2442" t="s">
        <v>8242</v>
      </c>
      <c r="I2442" t="s">
        <v>8249</v>
      </c>
      <c r="J2442">
        <v>1455399313</v>
      </c>
      <c r="K2442" s="13">
        <f t="shared" si="193"/>
        <v>42413.899456018517</v>
      </c>
      <c r="L2442" s="15">
        <v>1452807313</v>
      </c>
      <c r="M2442" s="13">
        <f t="shared" si="194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91"/>
        <v>0.2</v>
      </c>
      <c r="S2442" s="8">
        <f t="shared" si="192"/>
        <v>5</v>
      </c>
      <c r="T2442" t="s">
        <v>8336</v>
      </c>
      <c r="U2442" t="s">
        <v>8337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tr">
        <f t="shared" si="190"/>
        <v>successful</v>
      </c>
      <c r="H2443" t="s">
        <v>8224</v>
      </c>
      <c r="I2443" t="s">
        <v>8246</v>
      </c>
      <c r="J2443">
        <v>1437627540</v>
      </c>
      <c r="K2443" s="13">
        <f t="shared" si="193"/>
        <v>42208.207638888889</v>
      </c>
      <c r="L2443" s="15">
        <v>1435806054</v>
      </c>
      <c r="M2443" s="13">
        <f t="shared" si="194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91"/>
        <v>107.88</v>
      </c>
      <c r="S2443" s="8">
        <f t="shared" si="192"/>
        <v>74.22935779816514</v>
      </c>
      <c r="T2443" t="s">
        <v>8336</v>
      </c>
      <c r="U2443" t="s">
        <v>8352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tr">
        <f t="shared" si="190"/>
        <v>successful</v>
      </c>
      <c r="H2444" t="s">
        <v>8224</v>
      </c>
      <c r="I2444" t="s">
        <v>8246</v>
      </c>
      <c r="J2444">
        <v>1426777228</v>
      </c>
      <c r="K2444" s="13">
        <f t="shared" si="193"/>
        <v>42082.625324074077</v>
      </c>
      <c r="L2444" s="15">
        <v>1424188828</v>
      </c>
      <c r="M2444" s="13">
        <f t="shared" si="194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91"/>
        <v>125.94166666666666</v>
      </c>
      <c r="S2444" s="8">
        <f t="shared" si="192"/>
        <v>81.252688172043008</v>
      </c>
      <c r="T2444" t="s">
        <v>8336</v>
      </c>
      <c r="U2444" t="s">
        <v>8352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tr">
        <f t="shared" si="190"/>
        <v>successful</v>
      </c>
      <c r="H2445" t="s">
        <v>8224</v>
      </c>
      <c r="I2445" t="s">
        <v>8246</v>
      </c>
      <c r="J2445">
        <v>1408114822</v>
      </c>
      <c r="K2445" s="13">
        <f t="shared" si="193"/>
        <v>41866.625254629631</v>
      </c>
      <c r="L2445" s="15">
        <v>1405522822</v>
      </c>
      <c r="M2445" s="13">
        <f t="shared" si="194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91"/>
        <v>202.51495</v>
      </c>
      <c r="S2445" s="8">
        <f t="shared" si="192"/>
        <v>130.23469453376205</v>
      </c>
      <c r="T2445" t="s">
        <v>8336</v>
      </c>
      <c r="U2445" t="s">
        <v>8352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tr">
        <f t="shared" si="190"/>
        <v>successful</v>
      </c>
      <c r="H2446" t="s">
        <v>8224</v>
      </c>
      <c r="I2446" t="s">
        <v>8246</v>
      </c>
      <c r="J2446">
        <v>1464199591</v>
      </c>
      <c r="K2446" s="13">
        <f t="shared" si="193"/>
        <v>42515.754525462966</v>
      </c>
      <c r="L2446" s="15">
        <v>1461607591</v>
      </c>
      <c r="M2446" s="13">
        <f t="shared" si="194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91"/>
        <v>108.60000000000001</v>
      </c>
      <c r="S2446" s="8">
        <f t="shared" si="192"/>
        <v>53.409836065573771</v>
      </c>
      <c r="T2446" t="s">
        <v>8336</v>
      </c>
      <c r="U2446" t="s">
        <v>8352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tr">
        <f t="shared" si="190"/>
        <v>successful</v>
      </c>
      <c r="H2447" t="s">
        <v>8224</v>
      </c>
      <c r="I2447" t="s">
        <v>8246</v>
      </c>
      <c r="J2447">
        <v>1443242021</v>
      </c>
      <c r="K2447" s="13">
        <f t="shared" si="193"/>
        <v>42273.190057870372</v>
      </c>
      <c r="L2447" s="15">
        <v>1440650021</v>
      </c>
      <c r="M2447" s="13">
        <f t="shared" si="194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91"/>
        <v>172.8</v>
      </c>
      <c r="S2447" s="8">
        <f t="shared" si="192"/>
        <v>75.130434782608702</v>
      </c>
      <c r="T2447" t="s">
        <v>8336</v>
      </c>
      <c r="U2447" t="s">
        <v>8352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tr">
        <f t="shared" si="190"/>
        <v>successful</v>
      </c>
      <c r="H2448" t="s">
        <v>8224</v>
      </c>
      <c r="I2448" t="s">
        <v>8246</v>
      </c>
      <c r="J2448">
        <v>1480174071</v>
      </c>
      <c r="K2448" s="13">
        <f t="shared" si="193"/>
        <v>42700.64434027778</v>
      </c>
      <c r="L2448" s="15">
        <v>1477578471</v>
      </c>
      <c r="M2448" s="13">
        <f t="shared" si="194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91"/>
        <v>167.98</v>
      </c>
      <c r="S2448" s="8">
        <f t="shared" si="192"/>
        <v>75.666666666666671</v>
      </c>
      <c r="T2448" t="s">
        <v>8336</v>
      </c>
      <c r="U2448" t="s">
        <v>8352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tr">
        <f t="shared" si="190"/>
        <v>successful</v>
      </c>
      <c r="H2449" t="s">
        <v>8224</v>
      </c>
      <c r="I2449" t="s">
        <v>8246</v>
      </c>
      <c r="J2449">
        <v>1478923200</v>
      </c>
      <c r="K2449" s="13">
        <f t="shared" si="193"/>
        <v>42686.166666666672</v>
      </c>
      <c r="L2449" s="15">
        <v>1476184593</v>
      </c>
      <c r="M2449" s="13">
        <f t="shared" si="194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91"/>
        <v>427.20000000000005</v>
      </c>
      <c r="S2449" s="8">
        <f t="shared" si="192"/>
        <v>31.691394658753708</v>
      </c>
      <c r="T2449" t="s">
        <v>8336</v>
      </c>
      <c r="U2449" t="s">
        <v>8352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tr">
        <f t="shared" si="190"/>
        <v>successful</v>
      </c>
      <c r="H2450" t="s">
        <v>8224</v>
      </c>
      <c r="I2450" t="s">
        <v>8246</v>
      </c>
      <c r="J2450">
        <v>1472621760</v>
      </c>
      <c r="K2450" s="13">
        <f t="shared" si="193"/>
        <v>42613.233333333337</v>
      </c>
      <c r="L2450" s="15">
        <v>1472110513</v>
      </c>
      <c r="M2450" s="13">
        <f t="shared" si="194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91"/>
        <v>107.5</v>
      </c>
      <c r="S2450" s="8">
        <f t="shared" si="192"/>
        <v>47.777777777777779</v>
      </c>
      <c r="T2450" t="s">
        <v>8336</v>
      </c>
      <c r="U2450" t="s">
        <v>8352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tr">
        <f t="shared" si="190"/>
        <v>successful</v>
      </c>
      <c r="H2451" t="s">
        <v>8224</v>
      </c>
      <c r="I2451" t="s">
        <v>8246</v>
      </c>
      <c r="J2451">
        <v>1417321515</v>
      </c>
      <c r="K2451" s="13">
        <f t="shared" si="193"/>
        <v>41973.184201388889</v>
      </c>
      <c r="L2451" s="15">
        <v>1414725915</v>
      </c>
      <c r="M2451" s="13">
        <f t="shared" si="194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91"/>
        <v>108</v>
      </c>
      <c r="S2451" s="8">
        <f t="shared" si="192"/>
        <v>90</v>
      </c>
      <c r="T2451" t="s">
        <v>8336</v>
      </c>
      <c r="U2451" t="s">
        <v>8352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tr">
        <f t="shared" si="190"/>
        <v>successful</v>
      </c>
      <c r="H2452" t="s">
        <v>8224</v>
      </c>
      <c r="I2452" t="s">
        <v>8246</v>
      </c>
      <c r="J2452">
        <v>1414465860</v>
      </c>
      <c r="K2452" s="13">
        <f t="shared" si="193"/>
        <v>41940.132638888892</v>
      </c>
      <c r="L2452" s="15">
        <v>1411177456</v>
      </c>
      <c r="M2452" s="13">
        <f t="shared" si="194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91"/>
        <v>101.53353333333335</v>
      </c>
      <c r="S2452" s="8">
        <f t="shared" si="192"/>
        <v>149.31401960784314</v>
      </c>
      <c r="T2452" t="s">
        <v>8336</v>
      </c>
      <c r="U2452" t="s">
        <v>8352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tr">
        <f t="shared" si="190"/>
        <v>successful</v>
      </c>
      <c r="H2453" t="s">
        <v>8224</v>
      </c>
      <c r="I2453" t="s">
        <v>8246</v>
      </c>
      <c r="J2453">
        <v>1488750490</v>
      </c>
      <c r="K2453" s="13">
        <f t="shared" si="193"/>
        <v>42799.908449074079</v>
      </c>
      <c r="L2453" s="15">
        <v>1487022490</v>
      </c>
      <c r="M2453" s="13">
        <f t="shared" si="194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91"/>
        <v>115.45</v>
      </c>
      <c r="S2453" s="8">
        <f t="shared" si="192"/>
        <v>62.06989247311828</v>
      </c>
      <c r="T2453" t="s">
        <v>8336</v>
      </c>
      <c r="U2453" t="s">
        <v>8352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tr">
        <f t="shared" si="190"/>
        <v>successful</v>
      </c>
      <c r="H2454" t="s">
        <v>8224</v>
      </c>
      <c r="I2454" t="s">
        <v>8246</v>
      </c>
      <c r="J2454">
        <v>1451430000</v>
      </c>
      <c r="K2454" s="13">
        <f t="shared" si="193"/>
        <v>42367.958333333328</v>
      </c>
      <c r="L2454" s="15">
        <v>1448914500</v>
      </c>
      <c r="M2454" s="13">
        <f t="shared" si="194"/>
        <v>42338.84375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91"/>
        <v>133.5</v>
      </c>
      <c r="S2454" s="8">
        <f t="shared" si="192"/>
        <v>53.4</v>
      </c>
      <c r="T2454" t="s">
        <v>8336</v>
      </c>
      <c r="U2454" t="s">
        <v>8352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tr">
        <f t="shared" si="190"/>
        <v>successful</v>
      </c>
      <c r="H2455" t="s">
        <v>8224</v>
      </c>
      <c r="I2455" t="s">
        <v>8246</v>
      </c>
      <c r="J2455">
        <v>1486053409</v>
      </c>
      <c r="K2455" s="13">
        <f t="shared" si="193"/>
        <v>42768.692233796297</v>
      </c>
      <c r="L2455" s="15">
        <v>1483461409</v>
      </c>
      <c r="M2455" s="13">
        <f t="shared" si="194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91"/>
        <v>154.69999999999999</v>
      </c>
      <c r="S2455" s="8">
        <f t="shared" si="192"/>
        <v>69.268656716417908</v>
      </c>
      <c r="T2455" t="s">
        <v>8336</v>
      </c>
      <c r="U2455" t="s">
        <v>8352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tr">
        <f t="shared" si="190"/>
        <v>successful</v>
      </c>
      <c r="H2456" t="s">
        <v>8224</v>
      </c>
      <c r="I2456" t="s">
        <v>8246</v>
      </c>
      <c r="J2456">
        <v>1489207808</v>
      </c>
      <c r="K2456" s="13">
        <f t="shared" si="193"/>
        <v>42805.201481481476</v>
      </c>
      <c r="L2456" s="15">
        <v>1486183808</v>
      </c>
      <c r="M2456" s="13">
        <f t="shared" si="194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91"/>
        <v>100.84571428571429</v>
      </c>
      <c r="S2456" s="8">
        <f t="shared" si="192"/>
        <v>271.50769230769231</v>
      </c>
      <c r="T2456" t="s">
        <v>8336</v>
      </c>
      <c r="U2456" t="s">
        <v>8352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tr">
        <f t="shared" si="190"/>
        <v>successful</v>
      </c>
      <c r="H2457" t="s">
        <v>8224</v>
      </c>
      <c r="I2457" t="s">
        <v>8246</v>
      </c>
      <c r="J2457">
        <v>1461177950</v>
      </c>
      <c r="K2457" s="13">
        <f t="shared" si="193"/>
        <v>42480.781828703708</v>
      </c>
      <c r="L2457" s="15">
        <v>1458758750</v>
      </c>
      <c r="M2457" s="13">
        <f t="shared" si="194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91"/>
        <v>182</v>
      </c>
      <c r="S2457" s="8">
        <f t="shared" si="192"/>
        <v>34.125</v>
      </c>
      <c r="T2457" t="s">
        <v>8336</v>
      </c>
      <c r="U2457" t="s">
        <v>8352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tr">
        <f t="shared" si="190"/>
        <v>successful</v>
      </c>
      <c r="H2458" t="s">
        <v>8224</v>
      </c>
      <c r="I2458" t="s">
        <v>8246</v>
      </c>
      <c r="J2458">
        <v>1488063839</v>
      </c>
      <c r="K2458" s="13">
        <f t="shared" si="193"/>
        <v>42791.961099537039</v>
      </c>
      <c r="L2458" s="15">
        <v>1485471839</v>
      </c>
      <c r="M2458" s="13">
        <f t="shared" si="194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91"/>
        <v>180.86666666666667</v>
      </c>
      <c r="S2458" s="8">
        <f t="shared" si="192"/>
        <v>40.492537313432834</v>
      </c>
      <c r="T2458" t="s">
        <v>8336</v>
      </c>
      <c r="U2458" t="s">
        <v>8352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tr">
        <f t="shared" si="190"/>
        <v>successful</v>
      </c>
      <c r="H2459" t="s">
        <v>8224</v>
      </c>
      <c r="I2459" t="s">
        <v>8246</v>
      </c>
      <c r="J2459">
        <v>1458826056</v>
      </c>
      <c r="K2459" s="13">
        <f t="shared" si="193"/>
        <v>42453.560833333337</v>
      </c>
      <c r="L2459" s="15">
        <v>1456237656</v>
      </c>
      <c r="M2459" s="13">
        <f t="shared" si="194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91"/>
        <v>102.30434782608695</v>
      </c>
      <c r="S2459" s="8">
        <f t="shared" si="192"/>
        <v>189.75806451612902</v>
      </c>
      <c r="T2459" t="s">
        <v>8336</v>
      </c>
      <c r="U2459" t="s">
        <v>8352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tr">
        <f t="shared" si="190"/>
        <v>successful</v>
      </c>
      <c r="H2460" t="s">
        <v>8224</v>
      </c>
      <c r="I2460" t="s">
        <v>8246</v>
      </c>
      <c r="J2460">
        <v>1465498800</v>
      </c>
      <c r="K2460" s="13">
        <f t="shared" si="193"/>
        <v>42530.791666666672</v>
      </c>
      <c r="L2460" s="15">
        <v>1462481718</v>
      </c>
      <c r="M2460" s="13">
        <f t="shared" si="194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91"/>
        <v>110.17999999999999</v>
      </c>
      <c r="S2460" s="8">
        <f t="shared" si="192"/>
        <v>68.862499999999997</v>
      </c>
      <c r="T2460" t="s">
        <v>8336</v>
      </c>
      <c r="U2460" t="s">
        <v>8352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tr">
        <f t="shared" si="190"/>
        <v>successful</v>
      </c>
      <c r="H2461" t="s">
        <v>8224</v>
      </c>
      <c r="I2461" t="s">
        <v>8246</v>
      </c>
      <c r="J2461">
        <v>1458742685</v>
      </c>
      <c r="K2461" s="13">
        <f t="shared" si="193"/>
        <v>42452.595891203702</v>
      </c>
      <c r="L2461" s="15">
        <v>1454858285</v>
      </c>
      <c r="M2461" s="13">
        <f t="shared" si="194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91"/>
        <v>102.25</v>
      </c>
      <c r="S2461" s="8">
        <f t="shared" si="192"/>
        <v>108.77659574468085</v>
      </c>
      <c r="T2461" t="s">
        <v>8336</v>
      </c>
      <c r="U2461" t="s">
        <v>8352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tr">
        <f t="shared" si="190"/>
        <v>successful</v>
      </c>
      <c r="H2462" t="s">
        <v>8224</v>
      </c>
      <c r="I2462" t="s">
        <v>8246</v>
      </c>
      <c r="J2462">
        <v>1483417020</v>
      </c>
      <c r="K2462" s="13">
        <f t="shared" si="193"/>
        <v>42738.178472222222</v>
      </c>
      <c r="L2462" s="15">
        <v>1480480167</v>
      </c>
      <c r="M2462" s="13">
        <f t="shared" si="194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91"/>
        <v>100.78823529411764</v>
      </c>
      <c r="S2462" s="8">
        <f t="shared" si="192"/>
        <v>125.98529411764706</v>
      </c>
      <c r="T2462" t="s">
        <v>8336</v>
      </c>
      <c r="U2462" t="s">
        <v>8352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tr">
        <f t="shared" si="190"/>
        <v>successful</v>
      </c>
      <c r="H2463" t="s">
        <v>8224</v>
      </c>
      <c r="I2463" t="s">
        <v>8246</v>
      </c>
      <c r="J2463">
        <v>1317438000</v>
      </c>
      <c r="K2463" s="13">
        <f t="shared" si="193"/>
        <v>40817.125</v>
      </c>
      <c r="L2463" s="15">
        <v>1314577097</v>
      </c>
      <c r="M2463" s="13">
        <f t="shared" si="194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91"/>
        <v>103.8</v>
      </c>
      <c r="S2463" s="8">
        <f t="shared" si="192"/>
        <v>90.523255813953483</v>
      </c>
      <c r="T2463" t="s">
        <v>8325</v>
      </c>
      <c r="U2463" t="s">
        <v>8329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tr">
        <f t="shared" si="190"/>
        <v>successful</v>
      </c>
      <c r="H2464" t="s">
        <v>8224</v>
      </c>
      <c r="I2464" t="s">
        <v>8246</v>
      </c>
      <c r="J2464">
        <v>1342672096</v>
      </c>
      <c r="K2464" s="13">
        <f t="shared" si="193"/>
        <v>41109.186296296299</v>
      </c>
      <c r="L2464" s="15">
        <v>1340944096</v>
      </c>
      <c r="M2464" s="13">
        <f t="shared" si="194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91"/>
        <v>110.70833333333334</v>
      </c>
      <c r="S2464" s="8">
        <f t="shared" si="192"/>
        <v>28.880434782608695</v>
      </c>
      <c r="T2464" t="s">
        <v>8325</v>
      </c>
      <c r="U2464" t="s">
        <v>8329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tr">
        <f t="shared" si="190"/>
        <v>successful</v>
      </c>
      <c r="H2465" t="s">
        <v>8224</v>
      </c>
      <c r="I2465" t="s">
        <v>8246</v>
      </c>
      <c r="J2465">
        <v>1366138800</v>
      </c>
      <c r="K2465" s="13">
        <f t="shared" si="193"/>
        <v>41380.791666666664</v>
      </c>
      <c r="L2465" s="15">
        <v>1362710425</v>
      </c>
      <c r="M2465" s="13">
        <f t="shared" si="194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91"/>
        <v>116.25000000000001</v>
      </c>
      <c r="S2465" s="8">
        <f t="shared" si="192"/>
        <v>31</v>
      </c>
      <c r="T2465" t="s">
        <v>8325</v>
      </c>
      <c r="U2465" t="s">
        <v>8329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tr">
        <f t="shared" si="190"/>
        <v>successful</v>
      </c>
      <c r="H2466" t="s">
        <v>8229</v>
      </c>
      <c r="I2466" t="s">
        <v>8251</v>
      </c>
      <c r="J2466">
        <v>1443641340</v>
      </c>
      <c r="K2466" s="13">
        <f t="shared" si="193"/>
        <v>42277.811805555553</v>
      </c>
      <c r="L2466" s="15">
        <v>1441143397</v>
      </c>
      <c r="M2466" s="13">
        <f t="shared" si="194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91"/>
        <v>111.1</v>
      </c>
      <c r="S2466" s="8">
        <f t="shared" si="192"/>
        <v>51.674418604651166</v>
      </c>
      <c r="T2466" t="s">
        <v>8325</v>
      </c>
      <c r="U2466" t="s">
        <v>8329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tr">
        <f t="shared" si="190"/>
        <v>successful</v>
      </c>
      <c r="H2467" t="s">
        <v>8224</v>
      </c>
      <c r="I2467" t="s">
        <v>8246</v>
      </c>
      <c r="J2467">
        <v>1348420548</v>
      </c>
      <c r="K2467" s="13">
        <f t="shared" si="193"/>
        <v>41175.719305555554</v>
      </c>
      <c r="L2467" s="15">
        <v>1345828548</v>
      </c>
      <c r="M2467" s="13">
        <f t="shared" si="194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91"/>
        <v>180.14285714285714</v>
      </c>
      <c r="S2467" s="8">
        <f t="shared" si="192"/>
        <v>26.270833333333332</v>
      </c>
      <c r="T2467" t="s">
        <v>8325</v>
      </c>
      <c r="U2467" t="s">
        <v>8329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tr">
        <f t="shared" si="190"/>
        <v>successful</v>
      </c>
      <c r="H2468" t="s">
        <v>8224</v>
      </c>
      <c r="I2468" t="s">
        <v>8246</v>
      </c>
      <c r="J2468">
        <v>1368066453</v>
      </c>
      <c r="K2468" s="13">
        <f t="shared" si="193"/>
        <v>41403.102465277778</v>
      </c>
      <c r="L2468" s="15">
        <v>1365474453</v>
      </c>
      <c r="M2468" s="13">
        <f t="shared" si="194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91"/>
        <v>100</v>
      </c>
      <c r="S2468" s="8">
        <f t="shared" si="192"/>
        <v>48.07692307692308</v>
      </c>
      <c r="T2468" t="s">
        <v>8325</v>
      </c>
      <c r="U2468" t="s">
        <v>8329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tr">
        <f t="shared" si="190"/>
        <v>successful</v>
      </c>
      <c r="H2469" t="s">
        <v>8224</v>
      </c>
      <c r="I2469" t="s">
        <v>8246</v>
      </c>
      <c r="J2469">
        <v>1336669200</v>
      </c>
      <c r="K2469" s="13">
        <f t="shared" si="193"/>
        <v>41039.708333333336</v>
      </c>
      <c r="L2469" s="15">
        <v>1335473931</v>
      </c>
      <c r="M2469" s="13">
        <f t="shared" si="194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91"/>
        <v>118.5</v>
      </c>
      <c r="S2469" s="8">
        <f t="shared" si="192"/>
        <v>27.558139534883722</v>
      </c>
      <c r="T2469" t="s">
        <v>8325</v>
      </c>
      <c r="U2469" t="s">
        <v>8329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tr">
        <f t="shared" si="190"/>
        <v>successful</v>
      </c>
      <c r="H2470" t="s">
        <v>8224</v>
      </c>
      <c r="I2470" t="s">
        <v>8246</v>
      </c>
      <c r="J2470">
        <v>1351400400</v>
      </c>
      <c r="K2470" s="13">
        <f t="shared" si="193"/>
        <v>41210.208333333336</v>
      </c>
      <c r="L2470" s="15">
        <v>1348285321</v>
      </c>
      <c r="M2470" s="13">
        <f t="shared" si="194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91"/>
        <v>107.21700000000001</v>
      </c>
      <c r="S2470" s="8">
        <f t="shared" si="192"/>
        <v>36.97137931034483</v>
      </c>
      <c r="T2470" t="s">
        <v>8325</v>
      </c>
      <c r="U2470" t="s">
        <v>8329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tr">
        <f t="shared" si="190"/>
        <v>successful</v>
      </c>
      <c r="H2471" t="s">
        <v>8224</v>
      </c>
      <c r="I2471" t="s">
        <v>8246</v>
      </c>
      <c r="J2471">
        <v>1297160329</v>
      </c>
      <c r="K2471" s="13">
        <f t="shared" si="193"/>
        <v>40582.429733796293</v>
      </c>
      <c r="L2471" s="15">
        <v>1295000329</v>
      </c>
      <c r="M2471" s="13">
        <f t="shared" si="194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91"/>
        <v>113.66666666666667</v>
      </c>
      <c r="S2471" s="8">
        <f t="shared" si="192"/>
        <v>29.021276595744681</v>
      </c>
      <c r="T2471" t="s">
        <v>8325</v>
      </c>
      <c r="U2471" t="s">
        <v>8329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tr">
        <f t="shared" si="190"/>
        <v>successful</v>
      </c>
      <c r="H2472" t="s">
        <v>8224</v>
      </c>
      <c r="I2472" t="s">
        <v>8246</v>
      </c>
      <c r="J2472">
        <v>1337824055</v>
      </c>
      <c r="K2472" s="13">
        <f t="shared" si="193"/>
        <v>41053.07471064815</v>
      </c>
      <c r="L2472" s="15">
        <v>1335232055</v>
      </c>
      <c r="M2472" s="13">
        <f t="shared" si="194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91"/>
        <v>103.16400000000002</v>
      </c>
      <c r="S2472" s="8">
        <f t="shared" si="192"/>
        <v>28.65666666666667</v>
      </c>
      <c r="T2472" t="s">
        <v>8325</v>
      </c>
      <c r="U2472" t="s">
        <v>8329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tr">
        <f t="shared" si="190"/>
        <v>successful</v>
      </c>
      <c r="H2473" t="s">
        <v>8224</v>
      </c>
      <c r="I2473" t="s">
        <v>8246</v>
      </c>
      <c r="J2473">
        <v>1327535392</v>
      </c>
      <c r="K2473" s="13">
        <f t="shared" si="193"/>
        <v>40933.992962962962</v>
      </c>
      <c r="L2473" s="15">
        <v>1324079392</v>
      </c>
      <c r="M2473" s="13">
        <f t="shared" si="194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91"/>
        <v>128</v>
      </c>
      <c r="S2473" s="8">
        <f t="shared" si="192"/>
        <v>37.647058823529413</v>
      </c>
      <c r="T2473" t="s">
        <v>8325</v>
      </c>
      <c r="U2473" t="s">
        <v>8329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tr">
        <f t="shared" si="190"/>
        <v>successful</v>
      </c>
      <c r="H2474" t="s">
        <v>8224</v>
      </c>
      <c r="I2474" t="s">
        <v>8246</v>
      </c>
      <c r="J2474">
        <v>1283562180</v>
      </c>
      <c r="K2474" s="13">
        <f t="shared" si="193"/>
        <v>40425.043749999997</v>
      </c>
      <c r="L2474" s="15">
        <v>1277433980</v>
      </c>
      <c r="M2474" s="13">
        <f t="shared" si="194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91"/>
        <v>135.76026666666667</v>
      </c>
      <c r="S2474" s="8">
        <f t="shared" si="192"/>
        <v>97.904038461538462</v>
      </c>
      <c r="T2474" t="s">
        <v>8325</v>
      </c>
      <c r="U2474" t="s">
        <v>8329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tr">
        <f t="shared" si="190"/>
        <v>successful</v>
      </c>
      <c r="H2475" t="s">
        <v>8224</v>
      </c>
      <c r="I2475" t="s">
        <v>8246</v>
      </c>
      <c r="J2475">
        <v>1352573869</v>
      </c>
      <c r="K2475" s="13">
        <f t="shared" si="193"/>
        <v>41223.790150462963</v>
      </c>
      <c r="L2475" s="15">
        <v>1349978269</v>
      </c>
      <c r="M2475" s="13">
        <f t="shared" si="194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91"/>
        <v>100</v>
      </c>
      <c r="S2475" s="8">
        <f t="shared" si="192"/>
        <v>42.553191489361701</v>
      </c>
      <c r="T2475" t="s">
        <v>8325</v>
      </c>
      <c r="U2475" t="s">
        <v>8329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tr">
        <f t="shared" si="190"/>
        <v>successful</v>
      </c>
      <c r="H2476" t="s">
        <v>8224</v>
      </c>
      <c r="I2476" t="s">
        <v>8246</v>
      </c>
      <c r="J2476">
        <v>1286756176</v>
      </c>
      <c r="K2476" s="13">
        <f t="shared" si="193"/>
        <v>40462.011296296296</v>
      </c>
      <c r="L2476" s="15">
        <v>1282868176</v>
      </c>
      <c r="M2476" s="13">
        <f t="shared" si="194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91"/>
        <v>100.00360000000002</v>
      </c>
      <c r="S2476" s="8">
        <f t="shared" si="192"/>
        <v>131.58368421052631</v>
      </c>
      <c r="T2476" t="s">
        <v>8325</v>
      </c>
      <c r="U2476" t="s">
        <v>8329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tr">
        <f t="shared" si="190"/>
        <v>successful</v>
      </c>
      <c r="H2477" t="s">
        <v>8224</v>
      </c>
      <c r="I2477" t="s">
        <v>8246</v>
      </c>
      <c r="J2477">
        <v>1278799200</v>
      </c>
      <c r="K2477" s="13">
        <f t="shared" si="193"/>
        <v>40369.916666666664</v>
      </c>
      <c r="L2477" s="15">
        <v>1273647255</v>
      </c>
      <c r="M2477" s="13">
        <f t="shared" si="194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91"/>
        <v>104.71999999999998</v>
      </c>
      <c r="S2477" s="8">
        <f t="shared" si="192"/>
        <v>32.320987654320987</v>
      </c>
      <c r="T2477" t="s">
        <v>8325</v>
      </c>
      <c r="U2477" t="s">
        <v>8329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tr">
        <f t="shared" si="190"/>
        <v>successful</v>
      </c>
      <c r="H2478" t="s">
        <v>8224</v>
      </c>
      <c r="I2478" t="s">
        <v>8246</v>
      </c>
      <c r="J2478">
        <v>1415004770</v>
      </c>
      <c r="K2478" s="13">
        <f t="shared" si="193"/>
        <v>41946.370023148149</v>
      </c>
      <c r="L2478" s="15">
        <v>1412149970</v>
      </c>
      <c r="M2478" s="13">
        <f t="shared" si="194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91"/>
        <v>105.02249999999999</v>
      </c>
      <c r="S2478" s="8">
        <f t="shared" si="192"/>
        <v>61.103999999999999</v>
      </c>
      <c r="T2478" t="s">
        <v>8325</v>
      </c>
      <c r="U2478" t="s">
        <v>8329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tr">
        <f t="shared" si="190"/>
        <v>successful</v>
      </c>
      <c r="H2479" t="s">
        <v>8224</v>
      </c>
      <c r="I2479" t="s">
        <v>8246</v>
      </c>
      <c r="J2479">
        <v>1344789345</v>
      </c>
      <c r="K2479" s="13">
        <f t="shared" si="193"/>
        <v>41133.691493055558</v>
      </c>
      <c r="L2479" s="15">
        <v>1340901345</v>
      </c>
      <c r="M2479" s="13">
        <f t="shared" si="194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91"/>
        <v>171.33333333333334</v>
      </c>
      <c r="S2479" s="8">
        <f t="shared" si="192"/>
        <v>31.341463414634145</v>
      </c>
      <c r="T2479" t="s">
        <v>8325</v>
      </c>
      <c r="U2479" t="s">
        <v>8329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tr">
        <f t="shared" si="190"/>
        <v>successful</v>
      </c>
      <c r="H2480" t="s">
        <v>8224</v>
      </c>
      <c r="I2480" t="s">
        <v>8246</v>
      </c>
      <c r="J2480">
        <v>1358117313</v>
      </c>
      <c r="K2480" s="13">
        <f t="shared" si="193"/>
        <v>41287.950381944444</v>
      </c>
      <c r="L2480" s="15">
        <v>1355525313</v>
      </c>
      <c r="M2480" s="13">
        <f t="shared" si="194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91"/>
        <v>127.49999999999999</v>
      </c>
      <c r="S2480" s="8">
        <f t="shared" si="192"/>
        <v>129.1139240506329</v>
      </c>
      <c r="T2480" t="s">
        <v>8325</v>
      </c>
      <c r="U2480" t="s">
        <v>8329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tr">
        <f t="shared" si="190"/>
        <v>successful</v>
      </c>
      <c r="H2481" t="s">
        <v>8224</v>
      </c>
      <c r="I2481" t="s">
        <v>8246</v>
      </c>
      <c r="J2481">
        <v>1343440800</v>
      </c>
      <c r="K2481" s="13">
        <f t="shared" si="193"/>
        <v>41118.083333333336</v>
      </c>
      <c r="L2481" s="15">
        <v>1342545994</v>
      </c>
      <c r="M2481" s="13">
        <f t="shared" si="194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91"/>
        <v>133.44333333333333</v>
      </c>
      <c r="S2481" s="8">
        <f t="shared" si="192"/>
        <v>25.020624999999999</v>
      </c>
      <c r="T2481" t="s">
        <v>8325</v>
      </c>
      <c r="U2481" t="s">
        <v>8329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tr">
        <f t="shared" si="190"/>
        <v>successful</v>
      </c>
      <c r="H2482" t="s">
        <v>8224</v>
      </c>
      <c r="I2482" t="s">
        <v>8246</v>
      </c>
      <c r="J2482">
        <v>1444516084</v>
      </c>
      <c r="K2482" s="13">
        <f t="shared" si="193"/>
        <v>42287.936157407406</v>
      </c>
      <c r="L2482" s="15">
        <v>1439332084</v>
      </c>
      <c r="M2482" s="13">
        <f t="shared" si="194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91"/>
        <v>100</v>
      </c>
      <c r="S2482" s="8">
        <f t="shared" si="192"/>
        <v>250</v>
      </c>
      <c r="T2482" t="s">
        <v>8325</v>
      </c>
      <c r="U2482" t="s">
        <v>8329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tr">
        <f t="shared" si="190"/>
        <v>successful</v>
      </c>
      <c r="H2483" t="s">
        <v>8224</v>
      </c>
      <c r="I2483" t="s">
        <v>8246</v>
      </c>
      <c r="J2483">
        <v>1335799808</v>
      </c>
      <c r="K2483" s="13">
        <f t="shared" si="193"/>
        <v>41029.645925925928</v>
      </c>
      <c r="L2483" s="15">
        <v>1333207808</v>
      </c>
      <c r="M2483" s="13">
        <f t="shared" si="194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91"/>
        <v>112.91099999999999</v>
      </c>
      <c r="S2483" s="8">
        <f t="shared" si="192"/>
        <v>47.541473684210523</v>
      </c>
      <c r="T2483" t="s">
        <v>8325</v>
      </c>
      <c r="U2483" t="s">
        <v>8329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tr">
        <f t="shared" si="190"/>
        <v>successful</v>
      </c>
      <c r="H2484" t="s">
        <v>8224</v>
      </c>
      <c r="I2484" t="s">
        <v>8246</v>
      </c>
      <c r="J2484">
        <v>1312224383</v>
      </c>
      <c r="K2484" s="13">
        <f t="shared" si="193"/>
        <v>40756.782210648147</v>
      </c>
      <c r="L2484" s="15">
        <v>1308336383</v>
      </c>
      <c r="M2484" s="13">
        <f t="shared" si="194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91"/>
        <v>100.1</v>
      </c>
      <c r="S2484" s="8">
        <f t="shared" si="192"/>
        <v>40.04</v>
      </c>
      <c r="T2484" t="s">
        <v>8325</v>
      </c>
      <c r="U2484" t="s">
        <v>8329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tr">
        <f t="shared" si="190"/>
        <v>successful</v>
      </c>
      <c r="H2485" t="s">
        <v>8224</v>
      </c>
      <c r="I2485" t="s">
        <v>8246</v>
      </c>
      <c r="J2485">
        <v>1335891603</v>
      </c>
      <c r="K2485" s="13">
        <f t="shared" si="193"/>
        <v>41030.708368055559</v>
      </c>
      <c r="L2485" s="15">
        <v>1330711203</v>
      </c>
      <c r="M2485" s="13">
        <f t="shared" si="194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91"/>
        <v>113.72727272727272</v>
      </c>
      <c r="S2485" s="8">
        <f t="shared" si="192"/>
        <v>65.84210526315789</v>
      </c>
      <c r="T2485" t="s">
        <v>8325</v>
      </c>
      <c r="U2485" t="s">
        <v>8329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tr">
        <f t="shared" si="190"/>
        <v>successful</v>
      </c>
      <c r="H2486" t="s">
        <v>8224</v>
      </c>
      <c r="I2486" t="s">
        <v>8246</v>
      </c>
      <c r="J2486">
        <v>1316124003</v>
      </c>
      <c r="K2486" s="13">
        <f t="shared" si="193"/>
        <v>40801.916701388887</v>
      </c>
      <c r="L2486" s="15">
        <v>1313532003</v>
      </c>
      <c r="M2486" s="13">
        <f t="shared" si="194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91"/>
        <v>119.31742857142855</v>
      </c>
      <c r="S2486" s="8">
        <f t="shared" si="192"/>
        <v>46.401222222222216</v>
      </c>
      <c r="T2486" t="s">
        <v>8325</v>
      </c>
      <c r="U2486" t="s">
        <v>8329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tr">
        <f t="shared" si="190"/>
        <v>successful</v>
      </c>
      <c r="H2487" t="s">
        <v>8224</v>
      </c>
      <c r="I2487" t="s">
        <v>8246</v>
      </c>
      <c r="J2487">
        <v>1318463879</v>
      </c>
      <c r="K2487" s="13">
        <f t="shared" si="193"/>
        <v>40828.998599537037</v>
      </c>
      <c r="L2487" s="15">
        <v>1315439879</v>
      </c>
      <c r="M2487" s="13">
        <f t="shared" si="194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91"/>
        <v>103.25</v>
      </c>
      <c r="S2487" s="8">
        <f t="shared" si="192"/>
        <v>50.365853658536587</v>
      </c>
      <c r="T2487" t="s">
        <v>8325</v>
      </c>
      <c r="U2487" t="s">
        <v>8329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tr">
        <f t="shared" si="190"/>
        <v>successful</v>
      </c>
      <c r="H2488" t="s">
        <v>8224</v>
      </c>
      <c r="I2488" t="s">
        <v>8246</v>
      </c>
      <c r="J2488">
        <v>1335113976</v>
      </c>
      <c r="K2488" s="13">
        <f t="shared" si="193"/>
        <v>41021.708055555559</v>
      </c>
      <c r="L2488" s="15">
        <v>1332521976</v>
      </c>
      <c r="M2488" s="13">
        <f t="shared" si="194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91"/>
        <v>265.66666666666669</v>
      </c>
      <c r="S2488" s="8">
        <f t="shared" si="192"/>
        <v>26.566666666666666</v>
      </c>
      <c r="T2488" t="s">
        <v>8325</v>
      </c>
      <c r="U2488" t="s">
        <v>8329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tr">
        <f t="shared" si="190"/>
        <v>successful</v>
      </c>
      <c r="H2489" t="s">
        <v>8224</v>
      </c>
      <c r="I2489" t="s">
        <v>8246</v>
      </c>
      <c r="J2489">
        <v>1338083997</v>
      </c>
      <c r="K2489" s="13">
        <f t="shared" si="193"/>
        <v>41056.083298611113</v>
      </c>
      <c r="L2489" s="15">
        <v>1335491997</v>
      </c>
      <c r="M2489" s="13">
        <f t="shared" si="194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91"/>
        <v>100.05066666666667</v>
      </c>
      <c r="S2489" s="8">
        <f t="shared" si="192"/>
        <v>39.493684210526318</v>
      </c>
      <c r="T2489" t="s">
        <v>8325</v>
      </c>
      <c r="U2489" t="s">
        <v>8329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tr">
        <f t="shared" si="190"/>
        <v>successful</v>
      </c>
      <c r="H2490" t="s">
        <v>8224</v>
      </c>
      <c r="I2490" t="s">
        <v>8246</v>
      </c>
      <c r="J2490">
        <v>1321459908</v>
      </c>
      <c r="K2490" s="13">
        <f t="shared" si="193"/>
        <v>40863.674861111111</v>
      </c>
      <c r="L2490" s="15">
        <v>1318864308</v>
      </c>
      <c r="M2490" s="13">
        <f t="shared" si="194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91"/>
        <v>106.69999999999999</v>
      </c>
      <c r="S2490" s="8">
        <f t="shared" si="192"/>
        <v>49.246153846153845</v>
      </c>
      <c r="T2490" t="s">
        <v>8325</v>
      </c>
      <c r="U2490" t="s">
        <v>8329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tr">
        <f t="shared" si="190"/>
        <v>successful</v>
      </c>
      <c r="H2491" t="s">
        <v>8224</v>
      </c>
      <c r="I2491" t="s">
        <v>8246</v>
      </c>
      <c r="J2491">
        <v>1368117239</v>
      </c>
      <c r="K2491" s="13">
        <f t="shared" si="193"/>
        <v>41403.690266203703</v>
      </c>
      <c r="L2491" s="15">
        <v>1365525239</v>
      </c>
      <c r="M2491" s="13">
        <f t="shared" si="194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91"/>
        <v>133.67142857142858</v>
      </c>
      <c r="S2491" s="8">
        <f t="shared" si="192"/>
        <v>62.38</v>
      </c>
      <c r="T2491" t="s">
        <v>8325</v>
      </c>
      <c r="U2491" t="s">
        <v>8329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tr">
        <f t="shared" si="190"/>
        <v>successful</v>
      </c>
      <c r="H2492" t="s">
        <v>8224</v>
      </c>
      <c r="I2492" t="s">
        <v>8246</v>
      </c>
      <c r="J2492">
        <v>1340429276</v>
      </c>
      <c r="K2492" s="13">
        <f t="shared" si="193"/>
        <v>41083.227731481478</v>
      </c>
      <c r="L2492" s="15">
        <v>1335245276</v>
      </c>
      <c r="M2492" s="13">
        <f t="shared" si="194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91"/>
        <v>121.39999999999999</v>
      </c>
      <c r="S2492" s="8">
        <f t="shared" si="192"/>
        <v>37.9375</v>
      </c>
      <c r="T2492" t="s">
        <v>8325</v>
      </c>
      <c r="U2492" t="s">
        <v>8329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tr">
        <f t="shared" si="190"/>
        <v>successful</v>
      </c>
      <c r="H2493" t="s">
        <v>8224</v>
      </c>
      <c r="I2493" t="s">
        <v>8246</v>
      </c>
      <c r="J2493">
        <v>1295142660</v>
      </c>
      <c r="K2493" s="13">
        <f t="shared" si="193"/>
        <v>40559.07708333333</v>
      </c>
      <c r="L2493" s="15">
        <v>1293739714</v>
      </c>
      <c r="M2493" s="13">
        <f t="shared" si="194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91"/>
        <v>103.2</v>
      </c>
      <c r="S2493" s="8">
        <f t="shared" si="192"/>
        <v>51.6</v>
      </c>
      <c r="T2493" t="s">
        <v>8325</v>
      </c>
      <c r="U2493" t="s">
        <v>8329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tr">
        <f t="shared" si="190"/>
        <v>successful</v>
      </c>
      <c r="H2494" t="s">
        <v>8224</v>
      </c>
      <c r="I2494" t="s">
        <v>8246</v>
      </c>
      <c r="J2494">
        <v>1339840740</v>
      </c>
      <c r="K2494" s="13">
        <f t="shared" si="193"/>
        <v>41076.415972222225</v>
      </c>
      <c r="L2494" s="15">
        <v>1335397188</v>
      </c>
      <c r="M2494" s="13">
        <f t="shared" si="194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91"/>
        <v>125</v>
      </c>
      <c r="S2494" s="8">
        <f t="shared" si="192"/>
        <v>27.777777777777779</v>
      </c>
      <c r="T2494" t="s">
        <v>8325</v>
      </c>
      <c r="U2494" t="s">
        <v>8329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tr">
        <f t="shared" si="190"/>
        <v>successful</v>
      </c>
      <c r="H2495" t="s">
        <v>8224</v>
      </c>
      <c r="I2495" t="s">
        <v>8246</v>
      </c>
      <c r="J2495">
        <v>1367208140</v>
      </c>
      <c r="K2495" s="13">
        <f t="shared" si="193"/>
        <v>41393.168287037035</v>
      </c>
      <c r="L2495" s="15">
        <v>1363320140</v>
      </c>
      <c r="M2495" s="13">
        <f t="shared" si="194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91"/>
        <v>128.69999999999999</v>
      </c>
      <c r="S2495" s="8">
        <f t="shared" si="192"/>
        <v>99.382239382239376</v>
      </c>
      <c r="T2495" t="s">
        <v>8325</v>
      </c>
      <c r="U2495" t="s">
        <v>8329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tr">
        <f t="shared" si="190"/>
        <v>successful</v>
      </c>
      <c r="H2496" t="s">
        <v>8224</v>
      </c>
      <c r="I2496" t="s">
        <v>8246</v>
      </c>
      <c r="J2496">
        <v>1337786944</v>
      </c>
      <c r="K2496" s="13">
        <f t="shared" si="193"/>
        <v>41052.645185185182</v>
      </c>
      <c r="L2496" s="15">
        <v>1335194944</v>
      </c>
      <c r="M2496" s="13">
        <f t="shared" si="194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91"/>
        <v>101.00533333333333</v>
      </c>
      <c r="S2496" s="8">
        <f t="shared" si="192"/>
        <v>38.848205128205123</v>
      </c>
      <c r="T2496" t="s">
        <v>8325</v>
      </c>
      <c r="U2496" t="s">
        <v>8329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tr">
        <f t="shared" si="190"/>
        <v>successful</v>
      </c>
      <c r="H2497" t="s">
        <v>8224</v>
      </c>
      <c r="I2497" t="s">
        <v>8246</v>
      </c>
      <c r="J2497">
        <v>1339022575</v>
      </c>
      <c r="K2497" s="13">
        <f t="shared" si="193"/>
        <v>41066.946469907409</v>
      </c>
      <c r="L2497" s="15">
        <v>1336430575</v>
      </c>
      <c r="M2497" s="13">
        <f t="shared" si="194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91"/>
        <v>127.53666666666665</v>
      </c>
      <c r="S2497" s="8">
        <f t="shared" si="192"/>
        <v>45.548809523809524</v>
      </c>
      <c r="T2497" t="s">
        <v>8325</v>
      </c>
      <c r="U2497" t="s">
        <v>8329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tr">
        <f t="shared" ref="G2498:G2561" si="195">F2498</f>
        <v>successful</v>
      </c>
      <c r="H2498" t="s">
        <v>8224</v>
      </c>
      <c r="I2498" t="s">
        <v>8246</v>
      </c>
      <c r="J2498">
        <v>1364597692</v>
      </c>
      <c r="K2498" s="13">
        <f t="shared" si="193"/>
        <v>41362.954768518517</v>
      </c>
      <c r="L2498" s="15">
        <v>1361577292</v>
      </c>
      <c r="M2498" s="13">
        <f t="shared" si="194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96">(E2498/D2498)*100</f>
        <v>100</v>
      </c>
      <c r="S2498" s="8">
        <f t="shared" ref="S2498:S2561" si="197">E2498/O2498</f>
        <v>600</v>
      </c>
      <c r="T2498" t="s">
        <v>8325</v>
      </c>
      <c r="U2498" t="s">
        <v>8329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tr">
        <f t="shared" si="195"/>
        <v>successful</v>
      </c>
      <c r="H2499" t="s">
        <v>8224</v>
      </c>
      <c r="I2499" t="s">
        <v>8246</v>
      </c>
      <c r="J2499">
        <v>1312578338</v>
      </c>
      <c r="K2499" s="13">
        <f t="shared" ref="K2499:K2562" si="198">(((J2499/60)/60)/24)+DATE(1970,1,1)</f>
        <v>40760.878912037035</v>
      </c>
      <c r="L2499" s="15">
        <v>1309986338</v>
      </c>
      <c r="M2499" s="13">
        <f t="shared" ref="M2499:M2562" si="199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96"/>
        <v>112.7715</v>
      </c>
      <c r="S2499" s="8">
        <f t="shared" si="197"/>
        <v>80.551071428571419</v>
      </c>
      <c r="T2499" t="s">
        <v>8325</v>
      </c>
      <c r="U2499" t="s">
        <v>8329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tr">
        <f t="shared" si="195"/>
        <v>successful</v>
      </c>
      <c r="H2500" t="s">
        <v>8224</v>
      </c>
      <c r="I2500" t="s">
        <v>8246</v>
      </c>
      <c r="J2500">
        <v>1422400387</v>
      </c>
      <c r="K2500" s="13">
        <f t="shared" si="198"/>
        <v>42031.967442129629</v>
      </c>
      <c r="L2500" s="15">
        <v>1421190787</v>
      </c>
      <c r="M2500" s="13">
        <f t="shared" si="199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96"/>
        <v>105.60000000000001</v>
      </c>
      <c r="S2500" s="8">
        <f t="shared" si="197"/>
        <v>52.8</v>
      </c>
      <c r="T2500" t="s">
        <v>8325</v>
      </c>
      <c r="U2500" t="s">
        <v>8329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tr">
        <f t="shared" si="195"/>
        <v>successful</v>
      </c>
      <c r="H2501" t="s">
        <v>8224</v>
      </c>
      <c r="I2501" t="s">
        <v>8246</v>
      </c>
      <c r="J2501">
        <v>1356976800</v>
      </c>
      <c r="K2501" s="13">
        <f t="shared" si="198"/>
        <v>41274.75</v>
      </c>
      <c r="L2501" s="15">
        <v>1352820837</v>
      </c>
      <c r="M2501" s="13">
        <f t="shared" si="199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96"/>
        <v>202.625</v>
      </c>
      <c r="S2501" s="8">
        <f t="shared" si="197"/>
        <v>47.676470588235297</v>
      </c>
      <c r="T2501" t="s">
        <v>8325</v>
      </c>
      <c r="U2501" t="s">
        <v>8329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tr">
        <f t="shared" si="195"/>
        <v>successful</v>
      </c>
      <c r="H2502" t="s">
        <v>8224</v>
      </c>
      <c r="I2502" t="s">
        <v>8246</v>
      </c>
      <c r="J2502">
        <v>1340476375</v>
      </c>
      <c r="K2502" s="13">
        <f t="shared" si="198"/>
        <v>41083.772858796299</v>
      </c>
      <c r="L2502" s="15">
        <v>1337884375</v>
      </c>
      <c r="M2502" s="13">
        <f t="shared" si="199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96"/>
        <v>113.33333333333333</v>
      </c>
      <c r="S2502" s="8">
        <f t="shared" si="197"/>
        <v>23.448275862068964</v>
      </c>
      <c r="T2502" t="s">
        <v>8325</v>
      </c>
      <c r="U2502" t="s">
        <v>8329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tr">
        <f t="shared" si="195"/>
        <v>failed</v>
      </c>
      <c r="H2503" t="s">
        <v>8229</v>
      </c>
      <c r="I2503" t="s">
        <v>8251</v>
      </c>
      <c r="J2503">
        <v>1443379104</v>
      </c>
      <c r="K2503" s="13">
        <f t="shared" si="198"/>
        <v>42274.776666666665</v>
      </c>
      <c r="L2503" s="15">
        <v>1440787104</v>
      </c>
      <c r="M2503" s="13">
        <f t="shared" si="199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96"/>
        <v>2.5545454545454547</v>
      </c>
      <c r="S2503" s="8">
        <f t="shared" si="197"/>
        <v>40.142857142857146</v>
      </c>
      <c r="T2503" t="s">
        <v>8336</v>
      </c>
      <c r="U2503" t="s">
        <v>8353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tr">
        <f t="shared" si="195"/>
        <v>failed</v>
      </c>
      <c r="H2504" t="s">
        <v>8224</v>
      </c>
      <c r="I2504" t="s">
        <v>8246</v>
      </c>
      <c r="J2504">
        <v>1411328918</v>
      </c>
      <c r="K2504" s="13">
        <f t="shared" si="198"/>
        <v>41903.825439814813</v>
      </c>
      <c r="L2504" s="15">
        <v>1407440918</v>
      </c>
      <c r="M2504" s="13">
        <f t="shared" si="199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96"/>
        <v>7.8181818181818186E-2</v>
      </c>
      <c r="S2504" s="8">
        <f t="shared" si="197"/>
        <v>17.2</v>
      </c>
      <c r="T2504" t="s">
        <v>8336</v>
      </c>
      <c r="U2504" t="s">
        <v>8353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tr">
        <f t="shared" si="195"/>
        <v>failed</v>
      </c>
      <c r="H2505" t="s">
        <v>8224</v>
      </c>
      <c r="I2505" t="s">
        <v>8246</v>
      </c>
      <c r="J2505">
        <v>1465333560</v>
      </c>
      <c r="K2505" s="13">
        <f t="shared" si="198"/>
        <v>42528.879166666666</v>
      </c>
      <c r="L2505" s="15">
        <v>1462743308</v>
      </c>
      <c r="M2505" s="13">
        <f t="shared" si="199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96"/>
        <v>0</v>
      </c>
      <c r="S2505" s="8" t="e">
        <f t="shared" si="197"/>
        <v>#DIV/0!</v>
      </c>
      <c r="T2505" t="s">
        <v>8336</v>
      </c>
      <c r="U2505" t="s">
        <v>8353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tr">
        <f t="shared" si="195"/>
        <v>failed</v>
      </c>
      <c r="H2506" t="s">
        <v>8224</v>
      </c>
      <c r="I2506" t="s">
        <v>8246</v>
      </c>
      <c r="J2506">
        <v>1416014534</v>
      </c>
      <c r="K2506" s="13">
        <f t="shared" si="198"/>
        <v>41958.057106481487</v>
      </c>
      <c r="L2506" s="15">
        <v>1413418934</v>
      </c>
      <c r="M2506" s="13">
        <f t="shared" si="199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96"/>
        <v>0</v>
      </c>
      <c r="S2506" s="8" t="e">
        <f t="shared" si="197"/>
        <v>#DIV/0!</v>
      </c>
      <c r="T2506" t="s">
        <v>8336</v>
      </c>
      <c r="U2506" t="s">
        <v>8353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tr">
        <f t="shared" si="195"/>
        <v>failed</v>
      </c>
      <c r="H2507" t="s">
        <v>8224</v>
      </c>
      <c r="I2507" t="s">
        <v>8246</v>
      </c>
      <c r="J2507">
        <v>1426292416</v>
      </c>
      <c r="K2507" s="13">
        <f t="shared" si="198"/>
        <v>42077.014074074075</v>
      </c>
      <c r="L2507" s="15">
        <v>1423704016</v>
      </c>
      <c r="M2507" s="13">
        <f t="shared" si="199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96"/>
        <v>0</v>
      </c>
      <c r="S2507" s="8" t="e">
        <f t="shared" si="197"/>
        <v>#DIV/0!</v>
      </c>
      <c r="T2507" t="s">
        <v>8336</v>
      </c>
      <c r="U2507" t="s">
        <v>8353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tr">
        <f t="shared" si="195"/>
        <v>failed</v>
      </c>
      <c r="H2508" t="s">
        <v>8225</v>
      </c>
      <c r="I2508" t="s">
        <v>8247</v>
      </c>
      <c r="J2508">
        <v>1443906000</v>
      </c>
      <c r="K2508" s="13">
        <f t="shared" si="198"/>
        <v>42280.875</v>
      </c>
      <c r="L2508" s="15">
        <v>1441955269</v>
      </c>
      <c r="M2508" s="13">
        <f t="shared" si="199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96"/>
        <v>0.6</v>
      </c>
      <c r="S2508" s="8">
        <f t="shared" si="197"/>
        <v>15</v>
      </c>
      <c r="T2508" t="s">
        <v>8336</v>
      </c>
      <c r="U2508" t="s">
        <v>8353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tr">
        <f t="shared" si="195"/>
        <v>failed</v>
      </c>
      <c r="H2509" t="s">
        <v>8224</v>
      </c>
      <c r="I2509" t="s">
        <v>8246</v>
      </c>
      <c r="J2509">
        <v>1431308704</v>
      </c>
      <c r="K2509" s="13">
        <f t="shared" si="198"/>
        <v>42135.072962962964</v>
      </c>
      <c r="L2509" s="15">
        <v>1428716704</v>
      </c>
      <c r="M2509" s="13">
        <f t="shared" si="199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96"/>
        <v>0</v>
      </c>
      <c r="S2509" s="8" t="e">
        <f t="shared" si="197"/>
        <v>#DIV/0!</v>
      </c>
      <c r="T2509" t="s">
        <v>8336</v>
      </c>
      <c r="U2509" t="s">
        <v>8353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tr">
        <f t="shared" si="195"/>
        <v>failed</v>
      </c>
      <c r="H2510" t="s">
        <v>8224</v>
      </c>
      <c r="I2510" t="s">
        <v>8246</v>
      </c>
      <c r="J2510">
        <v>1408056634</v>
      </c>
      <c r="K2510" s="13">
        <f t="shared" si="198"/>
        <v>41865.951782407406</v>
      </c>
      <c r="L2510" s="15">
        <v>1405464634</v>
      </c>
      <c r="M2510" s="13">
        <f t="shared" si="199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96"/>
        <v>0</v>
      </c>
      <c r="S2510" s="8" t="e">
        <f t="shared" si="197"/>
        <v>#DIV/0!</v>
      </c>
      <c r="T2510" t="s">
        <v>8336</v>
      </c>
      <c r="U2510" t="s">
        <v>8353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tr">
        <f t="shared" si="195"/>
        <v>failed</v>
      </c>
      <c r="H2511" t="s">
        <v>8225</v>
      </c>
      <c r="I2511" t="s">
        <v>8247</v>
      </c>
      <c r="J2511">
        <v>1429554349</v>
      </c>
      <c r="K2511" s="13">
        <f t="shared" si="198"/>
        <v>42114.767928240741</v>
      </c>
      <c r="L2511" s="15">
        <v>1424719549</v>
      </c>
      <c r="M2511" s="13">
        <f t="shared" si="199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96"/>
        <v>1.0526315789473684</v>
      </c>
      <c r="S2511" s="8">
        <f t="shared" si="197"/>
        <v>35.714285714285715</v>
      </c>
      <c r="T2511" t="s">
        <v>8336</v>
      </c>
      <c r="U2511" t="s">
        <v>8353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tr">
        <f t="shared" si="195"/>
        <v>failed</v>
      </c>
      <c r="H2512" t="s">
        <v>8224</v>
      </c>
      <c r="I2512" t="s">
        <v>8246</v>
      </c>
      <c r="J2512">
        <v>1431647772</v>
      </c>
      <c r="K2512" s="13">
        <f t="shared" si="198"/>
        <v>42138.997361111105</v>
      </c>
      <c r="L2512" s="15">
        <v>1426463772</v>
      </c>
      <c r="M2512" s="13">
        <f t="shared" si="199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96"/>
        <v>0.15</v>
      </c>
      <c r="S2512" s="8">
        <f t="shared" si="197"/>
        <v>37.5</v>
      </c>
      <c r="T2512" t="s">
        <v>8336</v>
      </c>
      <c r="U2512" t="s">
        <v>8353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tr">
        <f t="shared" si="195"/>
        <v>failed</v>
      </c>
      <c r="H2513" t="s">
        <v>8225</v>
      </c>
      <c r="I2513" t="s">
        <v>8247</v>
      </c>
      <c r="J2513">
        <v>1454323413</v>
      </c>
      <c r="K2513" s="13">
        <f t="shared" si="198"/>
        <v>42401.446909722217</v>
      </c>
      <c r="L2513" s="15">
        <v>1451731413</v>
      </c>
      <c r="M2513" s="13">
        <f t="shared" si="199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96"/>
        <v>0</v>
      </c>
      <c r="S2513" s="8" t="e">
        <f t="shared" si="197"/>
        <v>#DIV/0!</v>
      </c>
      <c r="T2513" t="s">
        <v>8336</v>
      </c>
      <c r="U2513" t="s">
        <v>8353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tr">
        <f t="shared" si="195"/>
        <v>failed</v>
      </c>
      <c r="H2514" t="s">
        <v>8224</v>
      </c>
      <c r="I2514" t="s">
        <v>8246</v>
      </c>
      <c r="J2514">
        <v>1418504561</v>
      </c>
      <c r="K2514" s="13">
        <f t="shared" si="198"/>
        <v>41986.876863425925</v>
      </c>
      <c r="L2514" s="15">
        <v>1417208561</v>
      </c>
      <c r="M2514" s="13">
        <f t="shared" si="199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96"/>
        <v>0</v>
      </c>
      <c r="S2514" s="8" t="e">
        <f t="shared" si="197"/>
        <v>#DIV/0!</v>
      </c>
      <c r="T2514" t="s">
        <v>8336</v>
      </c>
      <c r="U2514" t="s">
        <v>8353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tr">
        <f t="shared" si="195"/>
        <v>failed</v>
      </c>
      <c r="H2515" t="s">
        <v>8236</v>
      </c>
      <c r="I2515" t="s">
        <v>8249</v>
      </c>
      <c r="J2515">
        <v>1488067789</v>
      </c>
      <c r="K2515" s="13">
        <f t="shared" si="198"/>
        <v>42792.00681712963</v>
      </c>
      <c r="L2515" s="15">
        <v>1482883789</v>
      </c>
      <c r="M2515" s="13">
        <f t="shared" si="199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96"/>
        <v>0</v>
      </c>
      <c r="S2515" s="8" t="e">
        <f t="shared" si="197"/>
        <v>#DIV/0!</v>
      </c>
      <c r="T2515" t="s">
        <v>8336</v>
      </c>
      <c r="U2515" t="s">
        <v>8353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tr">
        <f t="shared" si="195"/>
        <v>failed</v>
      </c>
      <c r="H2516" t="s">
        <v>8224</v>
      </c>
      <c r="I2516" t="s">
        <v>8246</v>
      </c>
      <c r="J2516">
        <v>1408526477</v>
      </c>
      <c r="K2516" s="13">
        <f t="shared" si="198"/>
        <v>41871.389780092592</v>
      </c>
      <c r="L2516" s="15">
        <v>1407057677</v>
      </c>
      <c r="M2516" s="13">
        <f t="shared" si="199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96"/>
        <v>1.7500000000000002</v>
      </c>
      <c r="S2516" s="8">
        <f t="shared" si="197"/>
        <v>52.5</v>
      </c>
      <c r="T2516" t="s">
        <v>8336</v>
      </c>
      <c r="U2516" t="s">
        <v>8353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tr">
        <f t="shared" si="195"/>
        <v>failed</v>
      </c>
      <c r="H2517" t="s">
        <v>8224</v>
      </c>
      <c r="I2517" t="s">
        <v>8246</v>
      </c>
      <c r="J2517">
        <v>1424635753</v>
      </c>
      <c r="K2517" s="13">
        <f t="shared" si="198"/>
        <v>42057.839733796296</v>
      </c>
      <c r="L2517" s="15">
        <v>1422043753</v>
      </c>
      <c r="M2517" s="13">
        <f t="shared" si="199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96"/>
        <v>18.600000000000001</v>
      </c>
      <c r="S2517" s="8">
        <f t="shared" si="197"/>
        <v>77.5</v>
      </c>
      <c r="T2517" t="s">
        <v>8336</v>
      </c>
      <c r="U2517" t="s">
        <v>8353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tr">
        <f t="shared" si="195"/>
        <v>failed</v>
      </c>
      <c r="H2518" t="s">
        <v>8224</v>
      </c>
      <c r="I2518" t="s">
        <v>8246</v>
      </c>
      <c r="J2518">
        <v>1417279252</v>
      </c>
      <c r="K2518" s="13">
        <f t="shared" si="198"/>
        <v>41972.6950462963</v>
      </c>
      <c r="L2518" s="15">
        <v>1414683652</v>
      </c>
      <c r="M2518" s="13">
        <f t="shared" si="199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96"/>
        <v>0</v>
      </c>
      <c r="S2518" s="8" t="e">
        <f t="shared" si="197"/>
        <v>#DIV/0!</v>
      </c>
      <c r="T2518" t="s">
        <v>8336</v>
      </c>
      <c r="U2518" t="s">
        <v>8353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tr">
        <f t="shared" si="195"/>
        <v>failed</v>
      </c>
      <c r="H2519" t="s">
        <v>8229</v>
      </c>
      <c r="I2519" t="s">
        <v>8251</v>
      </c>
      <c r="J2519">
        <v>1426788930</v>
      </c>
      <c r="K2519" s="13">
        <f t="shared" si="198"/>
        <v>42082.760763888888</v>
      </c>
      <c r="L2519" s="15">
        <v>1424200530</v>
      </c>
      <c r="M2519" s="13">
        <f t="shared" si="199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96"/>
        <v>9.8166666666666664</v>
      </c>
      <c r="S2519" s="8">
        <f t="shared" si="197"/>
        <v>53.545454545454547</v>
      </c>
      <c r="T2519" t="s">
        <v>8336</v>
      </c>
      <c r="U2519" t="s">
        <v>8353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tr">
        <f t="shared" si="195"/>
        <v>failed</v>
      </c>
      <c r="H2520" t="s">
        <v>8224</v>
      </c>
      <c r="I2520" t="s">
        <v>8246</v>
      </c>
      <c r="J2520">
        <v>1415899228</v>
      </c>
      <c r="K2520" s="13">
        <f t="shared" si="198"/>
        <v>41956.722546296296</v>
      </c>
      <c r="L2520" s="15">
        <v>1413303628</v>
      </c>
      <c r="M2520" s="13">
        <f t="shared" si="199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96"/>
        <v>0</v>
      </c>
      <c r="S2520" s="8" t="e">
        <f t="shared" si="197"/>
        <v>#DIV/0!</v>
      </c>
      <c r="T2520" t="s">
        <v>8336</v>
      </c>
      <c r="U2520" t="s">
        <v>8353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tr">
        <f t="shared" si="195"/>
        <v>failed</v>
      </c>
      <c r="H2521" t="s">
        <v>8224</v>
      </c>
      <c r="I2521" t="s">
        <v>8246</v>
      </c>
      <c r="J2521">
        <v>1405741404</v>
      </c>
      <c r="K2521" s="13">
        <f t="shared" si="198"/>
        <v>41839.155138888891</v>
      </c>
      <c r="L2521" s="15">
        <v>1403149404</v>
      </c>
      <c r="M2521" s="13">
        <f t="shared" si="199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96"/>
        <v>4.3333333333333335E-2</v>
      </c>
      <c r="S2521" s="8">
        <f t="shared" si="197"/>
        <v>16.25</v>
      </c>
      <c r="T2521" t="s">
        <v>8336</v>
      </c>
      <c r="U2521" t="s">
        <v>8353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tr">
        <f t="shared" si="195"/>
        <v>failed</v>
      </c>
      <c r="H2522" t="s">
        <v>8224</v>
      </c>
      <c r="I2522" t="s">
        <v>8246</v>
      </c>
      <c r="J2522">
        <v>1476559260</v>
      </c>
      <c r="K2522" s="13">
        <f t="shared" si="198"/>
        <v>42658.806249999994</v>
      </c>
      <c r="L2522" s="15">
        <v>1472567085</v>
      </c>
      <c r="M2522" s="13">
        <f t="shared" si="199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96"/>
        <v>0</v>
      </c>
      <c r="S2522" s="8" t="e">
        <f t="shared" si="197"/>
        <v>#DIV/0!</v>
      </c>
      <c r="T2522" t="s">
        <v>8336</v>
      </c>
      <c r="U2522" t="s">
        <v>8353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tr">
        <f t="shared" si="195"/>
        <v>successful</v>
      </c>
      <c r="H2523" t="s">
        <v>8224</v>
      </c>
      <c r="I2523" t="s">
        <v>8246</v>
      </c>
      <c r="J2523">
        <v>1444778021</v>
      </c>
      <c r="K2523" s="13">
        <f t="shared" si="198"/>
        <v>42290.967835648145</v>
      </c>
      <c r="L2523" s="15">
        <v>1442963621</v>
      </c>
      <c r="M2523" s="13">
        <f t="shared" si="199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96"/>
        <v>109.48792</v>
      </c>
      <c r="S2523" s="8">
        <f t="shared" si="197"/>
        <v>103.68174242424243</v>
      </c>
      <c r="T2523" t="s">
        <v>8325</v>
      </c>
      <c r="U2523" t="s">
        <v>8354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tr">
        <f t="shared" si="195"/>
        <v>successful</v>
      </c>
      <c r="H2524" t="s">
        <v>8224</v>
      </c>
      <c r="I2524" t="s">
        <v>8246</v>
      </c>
      <c r="J2524">
        <v>1461336720</v>
      </c>
      <c r="K2524" s="13">
        <f t="shared" si="198"/>
        <v>42482.619444444441</v>
      </c>
      <c r="L2524" s="15">
        <v>1459431960</v>
      </c>
      <c r="M2524" s="13">
        <f t="shared" si="199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96"/>
        <v>100</v>
      </c>
      <c r="S2524" s="8">
        <f t="shared" si="197"/>
        <v>185.18518518518519</v>
      </c>
      <c r="T2524" t="s">
        <v>8325</v>
      </c>
      <c r="U2524" t="s">
        <v>8354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tr">
        <f t="shared" si="195"/>
        <v>successful</v>
      </c>
      <c r="H2525" t="s">
        <v>8224</v>
      </c>
      <c r="I2525" t="s">
        <v>8246</v>
      </c>
      <c r="J2525">
        <v>1416270292</v>
      </c>
      <c r="K2525" s="13">
        <f t="shared" si="198"/>
        <v>41961.017268518524</v>
      </c>
      <c r="L2525" s="15">
        <v>1413674692</v>
      </c>
      <c r="M2525" s="13">
        <f t="shared" si="199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96"/>
        <v>156.44444444444446</v>
      </c>
      <c r="S2525" s="8">
        <f t="shared" si="197"/>
        <v>54.153846153846153</v>
      </c>
      <c r="T2525" t="s">
        <v>8325</v>
      </c>
      <c r="U2525" t="s">
        <v>8354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tr">
        <f t="shared" si="195"/>
        <v>successful</v>
      </c>
      <c r="H2526" t="s">
        <v>8224</v>
      </c>
      <c r="I2526" t="s">
        <v>8246</v>
      </c>
      <c r="J2526">
        <v>1419136200</v>
      </c>
      <c r="K2526" s="13">
        <f t="shared" si="198"/>
        <v>41994.1875</v>
      </c>
      <c r="L2526" s="15">
        <v>1416338557</v>
      </c>
      <c r="M2526" s="13">
        <f t="shared" si="199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96"/>
        <v>101.6</v>
      </c>
      <c r="S2526" s="8">
        <f t="shared" si="197"/>
        <v>177.2093023255814</v>
      </c>
      <c r="T2526" t="s">
        <v>8325</v>
      </c>
      <c r="U2526" t="s">
        <v>8354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tr">
        <f t="shared" si="195"/>
        <v>successful</v>
      </c>
      <c r="H2527" t="s">
        <v>8224</v>
      </c>
      <c r="I2527" t="s">
        <v>8246</v>
      </c>
      <c r="J2527">
        <v>1340914571</v>
      </c>
      <c r="K2527" s="13">
        <f t="shared" si="198"/>
        <v>41088.844571759262</v>
      </c>
      <c r="L2527" s="15">
        <v>1338322571</v>
      </c>
      <c r="M2527" s="13">
        <f t="shared" si="199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96"/>
        <v>100.325</v>
      </c>
      <c r="S2527" s="8">
        <f t="shared" si="197"/>
        <v>100.325</v>
      </c>
      <c r="T2527" t="s">
        <v>8325</v>
      </c>
      <c r="U2527" t="s">
        <v>8354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tr">
        <f t="shared" si="195"/>
        <v>successful</v>
      </c>
      <c r="H2528" t="s">
        <v>8224</v>
      </c>
      <c r="I2528" t="s">
        <v>8246</v>
      </c>
      <c r="J2528">
        <v>1418014740</v>
      </c>
      <c r="K2528" s="13">
        <f t="shared" si="198"/>
        <v>41981.207638888889</v>
      </c>
      <c r="L2528" s="15">
        <v>1415585474</v>
      </c>
      <c r="M2528" s="13">
        <f t="shared" si="199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96"/>
        <v>112.94999999999999</v>
      </c>
      <c r="S2528" s="8">
        <f t="shared" si="197"/>
        <v>136.90909090909091</v>
      </c>
      <c r="T2528" t="s">
        <v>8325</v>
      </c>
      <c r="U2528" t="s">
        <v>8354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tr">
        <f t="shared" si="195"/>
        <v>successful</v>
      </c>
      <c r="H2529" t="s">
        <v>8224</v>
      </c>
      <c r="I2529" t="s">
        <v>8246</v>
      </c>
      <c r="J2529">
        <v>1382068740</v>
      </c>
      <c r="K2529" s="13">
        <f t="shared" si="198"/>
        <v>41565.165972222225</v>
      </c>
      <c r="L2529" s="15">
        <v>1380477691</v>
      </c>
      <c r="M2529" s="13">
        <f t="shared" si="199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96"/>
        <v>102.125</v>
      </c>
      <c r="S2529" s="8">
        <f t="shared" si="197"/>
        <v>57.535211267605632</v>
      </c>
      <c r="T2529" t="s">
        <v>8325</v>
      </c>
      <c r="U2529" t="s">
        <v>8354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tr">
        <f t="shared" si="195"/>
        <v>successful</v>
      </c>
      <c r="H2530" t="s">
        <v>8225</v>
      </c>
      <c r="I2530" t="s">
        <v>8247</v>
      </c>
      <c r="J2530">
        <v>1440068400</v>
      </c>
      <c r="K2530" s="13">
        <f t="shared" si="198"/>
        <v>42236.458333333328</v>
      </c>
      <c r="L2530" s="15">
        <v>1438459303</v>
      </c>
      <c r="M2530" s="13">
        <f t="shared" si="199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96"/>
        <v>107.24974999999999</v>
      </c>
      <c r="S2530" s="8">
        <f t="shared" si="197"/>
        <v>52.962839506172834</v>
      </c>
      <c r="T2530" t="s">
        <v>8325</v>
      </c>
      <c r="U2530" t="s">
        <v>8354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tr">
        <f t="shared" si="195"/>
        <v>successful</v>
      </c>
      <c r="H2531" t="s">
        <v>8224</v>
      </c>
      <c r="I2531" t="s">
        <v>8246</v>
      </c>
      <c r="J2531">
        <v>1332636975</v>
      </c>
      <c r="K2531" s="13">
        <f t="shared" si="198"/>
        <v>40993.0390625</v>
      </c>
      <c r="L2531" s="15">
        <v>1328752575</v>
      </c>
      <c r="M2531" s="13">
        <f t="shared" si="199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96"/>
        <v>104.28333333333333</v>
      </c>
      <c r="S2531" s="8">
        <f t="shared" si="197"/>
        <v>82.328947368421055</v>
      </c>
      <c r="T2531" t="s">
        <v>8325</v>
      </c>
      <c r="U2531" t="s">
        <v>8354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tr">
        <f t="shared" si="195"/>
        <v>successful</v>
      </c>
      <c r="H2532" t="s">
        <v>8224</v>
      </c>
      <c r="I2532" t="s">
        <v>8246</v>
      </c>
      <c r="J2532">
        <v>1429505400</v>
      </c>
      <c r="K2532" s="13">
        <f t="shared" si="198"/>
        <v>42114.201388888891</v>
      </c>
      <c r="L2532" s="15">
        <v>1426711505</v>
      </c>
      <c r="M2532" s="13">
        <f t="shared" si="199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96"/>
        <v>100</v>
      </c>
      <c r="S2532" s="8">
        <f t="shared" si="197"/>
        <v>135.41666666666666</v>
      </c>
      <c r="T2532" t="s">
        <v>8325</v>
      </c>
      <c r="U2532" t="s">
        <v>8354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tr">
        <f t="shared" si="195"/>
        <v>successful</v>
      </c>
      <c r="H2533" t="s">
        <v>8224</v>
      </c>
      <c r="I2533" t="s">
        <v>8246</v>
      </c>
      <c r="J2533">
        <v>1439611140</v>
      </c>
      <c r="K2533" s="13">
        <f t="shared" si="198"/>
        <v>42231.165972222225</v>
      </c>
      <c r="L2533" s="15">
        <v>1437668354</v>
      </c>
      <c r="M2533" s="13">
        <f t="shared" si="199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96"/>
        <v>100.4</v>
      </c>
      <c r="S2533" s="8">
        <f t="shared" si="197"/>
        <v>74.06557377049181</v>
      </c>
      <c r="T2533" t="s">
        <v>8325</v>
      </c>
      <c r="U2533" t="s">
        <v>8354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tr">
        <f t="shared" si="195"/>
        <v>successful</v>
      </c>
      <c r="H2534" t="s">
        <v>8224</v>
      </c>
      <c r="I2534" t="s">
        <v>8246</v>
      </c>
      <c r="J2534">
        <v>1345148566</v>
      </c>
      <c r="K2534" s="13">
        <f t="shared" si="198"/>
        <v>41137.849143518521</v>
      </c>
      <c r="L2534" s="15">
        <v>1342556566</v>
      </c>
      <c r="M2534" s="13">
        <f t="shared" si="199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96"/>
        <v>126.125</v>
      </c>
      <c r="S2534" s="8">
        <f t="shared" si="197"/>
        <v>84.083333333333329</v>
      </c>
      <c r="T2534" t="s">
        <v>8325</v>
      </c>
      <c r="U2534" t="s">
        <v>8354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tr">
        <f t="shared" si="195"/>
        <v>successful</v>
      </c>
      <c r="H2535" t="s">
        <v>8224</v>
      </c>
      <c r="I2535" t="s">
        <v>8246</v>
      </c>
      <c r="J2535">
        <v>1362160868</v>
      </c>
      <c r="K2535" s="13">
        <f t="shared" si="198"/>
        <v>41334.750787037039</v>
      </c>
      <c r="L2535" s="15">
        <v>1359568911</v>
      </c>
      <c r="M2535" s="13">
        <f t="shared" si="199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96"/>
        <v>110.66666666666667</v>
      </c>
      <c r="S2535" s="8">
        <f t="shared" si="197"/>
        <v>61.029411764705884</v>
      </c>
      <c r="T2535" t="s">
        <v>8325</v>
      </c>
      <c r="U2535" t="s">
        <v>8354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tr">
        <f t="shared" si="195"/>
        <v>successful</v>
      </c>
      <c r="H2536" t="s">
        <v>8224</v>
      </c>
      <c r="I2536" t="s">
        <v>8246</v>
      </c>
      <c r="J2536">
        <v>1262325600</v>
      </c>
      <c r="K2536" s="13">
        <f t="shared" si="198"/>
        <v>40179.25</v>
      </c>
      <c r="L2536" s="15">
        <v>1257871712</v>
      </c>
      <c r="M2536" s="13">
        <f t="shared" si="199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96"/>
        <v>105</v>
      </c>
      <c r="S2536" s="8">
        <f t="shared" si="197"/>
        <v>150</v>
      </c>
      <c r="T2536" t="s">
        <v>8325</v>
      </c>
      <c r="U2536" t="s">
        <v>8354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tr">
        <f t="shared" si="195"/>
        <v>successful</v>
      </c>
      <c r="H2537" t="s">
        <v>8224</v>
      </c>
      <c r="I2537" t="s">
        <v>8246</v>
      </c>
      <c r="J2537">
        <v>1417463945</v>
      </c>
      <c r="K2537" s="13">
        <f t="shared" si="198"/>
        <v>41974.832696759258</v>
      </c>
      <c r="L2537" s="15">
        <v>1414781945</v>
      </c>
      <c r="M2537" s="13">
        <f t="shared" si="199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96"/>
        <v>103.77499999999999</v>
      </c>
      <c r="S2537" s="8">
        <f t="shared" si="197"/>
        <v>266.08974358974359</v>
      </c>
      <c r="T2537" t="s">
        <v>8325</v>
      </c>
      <c r="U2537" t="s">
        <v>8354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tr">
        <f t="shared" si="195"/>
        <v>successful</v>
      </c>
      <c r="H2538" t="s">
        <v>8224</v>
      </c>
      <c r="I2538" t="s">
        <v>8246</v>
      </c>
      <c r="J2538">
        <v>1375151566</v>
      </c>
      <c r="K2538" s="13">
        <f t="shared" si="198"/>
        <v>41485.106087962966</v>
      </c>
      <c r="L2538" s="15">
        <v>1373337166</v>
      </c>
      <c r="M2538" s="13">
        <f t="shared" si="199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96"/>
        <v>115.99999999999999</v>
      </c>
      <c r="S2538" s="8">
        <f t="shared" si="197"/>
        <v>7.25</v>
      </c>
      <c r="T2538" t="s">
        <v>8325</v>
      </c>
      <c r="U2538" t="s">
        <v>8354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tr">
        <f t="shared" si="195"/>
        <v>successful</v>
      </c>
      <c r="H2539" t="s">
        <v>8224</v>
      </c>
      <c r="I2539" t="s">
        <v>8246</v>
      </c>
      <c r="J2539">
        <v>1312212855</v>
      </c>
      <c r="K2539" s="13">
        <f t="shared" si="198"/>
        <v>40756.648784722223</v>
      </c>
      <c r="L2539" s="15">
        <v>1307028855</v>
      </c>
      <c r="M2539" s="13">
        <f t="shared" si="199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96"/>
        <v>110.00000000000001</v>
      </c>
      <c r="S2539" s="8">
        <f t="shared" si="197"/>
        <v>100</v>
      </c>
      <c r="T2539" t="s">
        <v>8325</v>
      </c>
      <c r="U2539" t="s">
        <v>8354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tr">
        <f t="shared" si="195"/>
        <v>successful</v>
      </c>
      <c r="H2540" t="s">
        <v>8224</v>
      </c>
      <c r="I2540" t="s">
        <v>8246</v>
      </c>
      <c r="J2540">
        <v>1361681940</v>
      </c>
      <c r="K2540" s="13">
        <f t="shared" si="198"/>
        <v>41329.207638888889</v>
      </c>
      <c r="L2540" s="15">
        <v>1359029661</v>
      </c>
      <c r="M2540" s="13">
        <f t="shared" si="199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96"/>
        <v>113.01761111111111</v>
      </c>
      <c r="S2540" s="8">
        <f t="shared" si="197"/>
        <v>109.96308108108107</v>
      </c>
      <c r="T2540" t="s">
        <v>8325</v>
      </c>
      <c r="U2540" t="s">
        <v>8354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tr">
        <f t="shared" si="195"/>
        <v>successful</v>
      </c>
      <c r="H2541" t="s">
        <v>8224</v>
      </c>
      <c r="I2541" t="s">
        <v>8246</v>
      </c>
      <c r="J2541">
        <v>1422913152</v>
      </c>
      <c r="K2541" s="13">
        <f t="shared" si="198"/>
        <v>42037.902222222227</v>
      </c>
      <c r="L2541" s="15">
        <v>1417729152</v>
      </c>
      <c r="M2541" s="13">
        <f t="shared" si="199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96"/>
        <v>100.25</v>
      </c>
      <c r="S2541" s="8">
        <f t="shared" si="197"/>
        <v>169.91525423728814</v>
      </c>
      <c r="T2541" t="s">
        <v>8325</v>
      </c>
      <c r="U2541" t="s">
        <v>8354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tr">
        <f t="shared" si="195"/>
        <v>successful</v>
      </c>
      <c r="H2542" t="s">
        <v>8224</v>
      </c>
      <c r="I2542" t="s">
        <v>8246</v>
      </c>
      <c r="J2542">
        <v>1319904721</v>
      </c>
      <c r="K2542" s="13">
        <f t="shared" si="198"/>
        <v>40845.675011574072</v>
      </c>
      <c r="L2542" s="15">
        <v>1314720721</v>
      </c>
      <c r="M2542" s="13">
        <f t="shared" si="199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96"/>
        <v>103.4</v>
      </c>
      <c r="S2542" s="8">
        <f t="shared" si="197"/>
        <v>95.740740740740748</v>
      </c>
      <c r="T2542" t="s">
        <v>8325</v>
      </c>
      <c r="U2542" t="s">
        <v>8354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tr">
        <f t="shared" si="195"/>
        <v>successful</v>
      </c>
      <c r="H2543" t="s">
        <v>8225</v>
      </c>
      <c r="I2543" t="s">
        <v>8247</v>
      </c>
      <c r="J2543">
        <v>1380192418</v>
      </c>
      <c r="K2543" s="13">
        <f t="shared" si="198"/>
        <v>41543.449282407404</v>
      </c>
      <c r="L2543" s="15">
        <v>1375008418</v>
      </c>
      <c r="M2543" s="13">
        <f t="shared" si="199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96"/>
        <v>107.02857142857142</v>
      </c>
      <c r="S2543" s="8">
        <f t="shared" si="197"/>
        <v>59.460317460317462</v>
      </c>
      <c r="T2543" t="s">
        <v>8325</v>
      </c>
      <c r="U2543" t="s">
        <v>8354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tr">
        <f t="shared" si="195"/>
        <v>successful</v>
      </c>
      <c r="H2544" t="s">
        <v>8224</v>
      </c>
      <c r="I2544" t="s">
        <v>8246</v>
      </c>
      <c r="J2544">
        <v>1380599940</v>
      </c>
      <c r="K2544" s="13">
        <f t="shared" si="198"/>
        <v>41548.165972222225</v>
      </c>
      <c r="L2544" s="15">
        <v>1377252857</v>
      </c>
      <c r="M2544" s="13">
        <f t="shared" si="199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96"/>
        <v>103.57142857142858</v>
      </c>
      <c r="S2544" s="8">
        <f t="shared" si="197"/>
        <v>55.769230769230766</v>
      </c>
      <c r="T2544" t="s">
        <v>8325</v>
      </c>
      <c r="U2544" t="s">
        <v>8354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tr">
        <f t="shared" si="195"/>
        <v>successful</v>
      </c>
      <c r="H2545" t="s">
        <v>8224</v>
      </c>
      <c r="I2545" t="s">
        <v>8246</v>
      </c>
      <c r="J2545">
        <v>1293937200</v>
      </c>
      <c r="K2545" s="13">
        <f t="shared" si="198"/>
        <v>40545.125</v>
      </c>
      <c r="L2545" s="15">
        <v>1291257298</v>
      </c>
      <c r="M2545" s="13">
        <f t="shared" si="199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96"/>
        <v>156.4</v>
      </c>
      <c r="S2545" s="8">
        <f t="shared" si="197"/>
        <v>30.076923076923077</v>
      </c>
      <c r="T2545" t="s">
        <v>8325</v>
      </c>
      <c r="U2545" t="s">
        <v>8354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tr">
        <f t="shared" si="195"/>
        <v>successful</v>
      </c>
      <c r="H2546" t="s">
        <v>8224</v>
      </c>
      <c r="I2546" t="s">
        <v>8246</v>
      </c>
      <c r="J2546">
        <v>1341750569</v>
      </c>
      <c r="K2546" s="13">
        <f t="shared" si="198"/>
        <v>41098.520474537036</v>
      </c>
      <c r="L2546" s="15">
        <v>1339158569</v>
      </c>
      <c r="M2546" s="13">
        <f t="shared" si="199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96"/>
        <v>100.82</v>
      </c>
      <c r="S2546" s="8">
        <f t="shared" si="197"/>
        <v>88.438596491228068</v>
      </c>
      <c r="T2546" t="s">
        <v>8325</v>
      </c>
      <c r="U2546" t="s">
        <v>8354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tr">
        <f t="shared" si="195"/>
        <v>successful</v>
      </c>
      <c r="H2547" t="s">
        <v>8224</v>
      </c>
      <c r="I2547" t="s">
        <v>8246</v>
      </c>
      <c r="J2547">
        <v>1424997000</v>
      </c>
      <c r="K2547" s="13">
        <f t="shared" si="198"/>
        <v>42062.020833333328</v>
      </c>
      <c r="L2547" s="15">
        <v>1421983138</v>
      </c>
      <c r="M2547" s="13">
        <f t="shared" si="199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96"/>
        <v>195.3</v>
      </c>
      <c r="S2547" s="8">
        <f t="shared" si="197"/>
        <v>64.032786885245898</v>
      </c>
      <c r="T2547" t="s">
        <v>8325</v>
      </c>
      <c r="U2547" t="s">
        <v>8354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tr">
        <f t="shared" si="195"/>
        <v>successful</v>
      </c>
      <c r="H2548" t="s">
        <v>8224</v>
      </c>
      <c r="I2548" t="s">
        <v>8246</v>
      </c>
      <c r="J2548">
        <v>1380949200</v>
      </c>
      <c r="K2548" s="13">
        <f t="shared" si="198"/>
        <v>41552.208333333336</v>
      </c>
      <c r="L2548" s="15">
        <v>1378586179</v>
      </c>
      <c r="M2548" s="13">
        <f t="shared" si="199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96"/>
        <v>111.71428571428572</v>
      </c>
      <c r="S2548" s="8">
        <f t="shared" si="197"/>
        <v>60.153846153846153</v>
      </c>
      <c r="T2548" t="s">
        <v>8325</v>
      </c>
      <c r="U2548" t="s">
        <v>8354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tr">
        <f t="shared" si="195"/>
        <v>successful</v>
      </c>
      <c r="H2549" t="s">
        <v>8224</v>
      </c>
      <c r="I2549" t="s">
        <v>8246</v>
      </c>
      <c r="J2549">
        <v>1333560803</v>
      </c>
      <c r="K2549" s="13">
        <f t="shared" si="198"/>
        <v>41003.731516203705</v>
      </c>
      <c r="L2549" s="15">
        <v>1330972403</v>
      </c>
      <c r="M2549" s="13">
        <f t="shared" si="199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96"/>
        <v>119.85454545454546</v>
      </c>
      <c r="S2549" s="8">
        <f t="shared" si="197"/>
        <v>49.194029850746269</v>
      </c>
      <c r="T2549" t="s">
        <v>8325</v>
      </c>
      <c r="U2549" t="s">
        <v>8354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tr">
        <f t="shared" si="195"/>
        <v>successful</v>
      </c>
      <c r="H2550" t="s">
        <v>8230</v>
      </c>
      <c r="I2550" t="s">
        <v>8249</v>
      </c>
      <c r="J2550">
        <v>1475209620</v>
      </c>
      <c r="K2550" s="13">
        <f t="shared" si="198"/>
        <v>42643.185416666667</v>
      </c>
      <c r="L2550" s="15">
        <v>1473087637</v>
      </c>
      <c r="M2550" s="13">
        <f t="shared" si="199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96"/>
        <v>101.85</v>
      </c>
      <c r="S2550" s="8">
        <f t="shared" si="197"/>
        <v>165.16216216216216</v>
      </c>
      <c r="T2550" t="s">
        <v>8325</v>
      </c>
      <c r="U2550" t="s">
        <v>8354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tr">
        <f t="shared" si="195"/>
        <v>successful</v>
      </c>
      <c r="H2551" t="s">
        <v>8225</v>
      </c>
      <c r="I2551" t="s">
        <v>8247</v>
      </c>
      <c r="J2551">
        <v>1370019600</v>
      </c>
      <c r="K2551" s="13">
        <f t="shared" si="198"/>
        <v>41425.708333333336</v>
      </c>
      <c r="L2551" s="15">
        <v>1366999870</v>
      </c>
      <c r="M2551" s="13">
        <f t="shared" si="199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96"/>
        <v>102.80254777070064</v>
      </c>
      <c r="S2551" s="8">
        <f t="shared" si="197"/>
        <v>43.621621621621621</v>
      </c>
      <c r="T2551" t="s">
        <v>8325</v>
      </c>
      <c r="U2551" t="s">
        <v>8354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tr">
        <f t="shared" si="195"/>
        <v>successful</v>
      </c>
      <c r="H2552" t="s">
        <v>8224</v>
      </c>
      <c r="I2552" t="s">
        <v>8246</v>
      </c>
      <c r="J2552">
        <v>1444276740</v>
      </c>
      <c r="K2552" s="13">
        <f t="shared" si="198"/>
        <v>42285.165972222225</v>
      </c>
      <c r="L2552" s="15">
        <v>1439392406</v>
      </c>
      <c r="M2552" s="13">
        <f t="shared" si="199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96"/>
        <v>100.84615384615385</v>
      </c>
      <c r="S2552" s="8">
        <f t="shared" si="197"/>
        <v>43.7</v>
      </c>
      <c r="T2552" t="s">
        <v>8325</v>
      </c>
      <c r="U2552" t="s">
        <v>8354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tr">
        <f t="shared" si="195"/>
        <v>successful</v>
      </c>
      <c r="H2553" t="s">
        <v>8224</v>
      </c>
      <c r="I2553" t="s">
        <v>8246</v>
      </c>
      <c r="J2553">
        <v>1332362880</v>
      </c>
      <c r="K2553" s="13">
        <f t="shared" si="198"/>
        <v>40989.866666666669</v>
      </c>
      <c r="L2553" s="15">
        <v>1329890585</v>
      </c>
      <c r="M2553" s="13">
        <f t="shared" si="199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96"/>
        <v>102.73469387755102</v>
      </c>
      <c r="S2553" s="8">
        <f t="shared" si="197"/>
        <v>67.419642857142861</v>
      </c>
      <c r="T2553" t="s">
        <v>8325</v>
      </c>
      <c r="U2553" t="s">
        <v>8354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tr">
        <f t="shared" si="195"/>
        <v>successful</v>
      </c>
      <c r="H2554" t="s">
        <v>8224</v>
      </c>
      <c r="I2554" t="s">
        <v>8246</v>
      </c>
      <c r="J2554">
        <v>1488741981</v>
      </c>
      <c r="K2554" s="13">
        <f t="shared" si="198"/>
        <v>42799.809965277775</v>
      </c>
      <c r="L2554" s="15">
        <v>1486149981</v>
      </c>
      <c r="M2554" s="13">
        <f t="shared" si="199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96"/>
        <v>106.5</v>
      </c>
      <c r="S2554" s="8">
        <f t="shared" si="197"/>
        <v>177.5</v>
      </c>
      <c r="T2554" t="s">
        <v>8325</v>
      </c>
      <c r="U2554" t="s">
        <v>8354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tr">
        <f t="shared" si="195"/>
        <v>successful</v>
      </c>
      <c r="H2555" t="s">
        <v>8224</v>
      </c>
      <c r="I2555" t="s">
        <v>8246</v>
      </c>
      <c r="J2555">
        <v>1348202807</v>
      </c>
      <c r="K2555" s="13">
        <f t="shared" si="198"/>
        <v>41173.199155092596</v>
      </c>
      <c r="L2555" s="15">
        <v>1343018807</v>
      </c>
      <c r="M2555" s="13">
        <f t="shared" si="199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96"/>
        <v>155.53333333333333</v>
      </c>
      <c r="S2555" s="8">
        <f t="shared" si="197"/>
        <v>38.883333333333333</v>
      </c>
      <c r="T2555" t="s">
        <v>8325</v>
      </c>
      <c r="U2555" t="s">
        <v>8354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tr">
        <f t="shared" si="195"/>
        <v>successful</v>
      </c>
      <c r="H2556" t="s">
        <v>8224</v>
      </c>
      <c r="I2556" t="s">
        <v>8246</v>
      </c>
      <c r="J2556">
        <v>1433131140</v>
      </c>
      <c r="K2556" s="13">
        <f t="shared" si="198"/>
        <v>42156.165972222225</v>
      </c>
      <c r="L2556" s="15">
        <v>1430445163</v>
      </c>
      <c r="M2556" s="13">
        <f t="shared" si="199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96"/>
        <v>122.8</v>
      </c>
      <c r="S2556" s="8">
        <f t="shared" si="197"/>
        <v>54.985074626865675</v>
      </c>
      <c r="T2556" t="s">
        <v>8325</v>
      </c>
      <c r="U2556" t="s">
        <v>8354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tr">
        <f t="shared" si="195"/>
        <v>successful</v>
      </c>
      <c r="H2557" t="s">
        <v>8224</v>
      </c>
      <c r="I2557" t="s">
        <v>8246</v>
      </c>
      <c r="J2557">
        <v>1338219793</v>
      </c>
      <c r="K2557" s="13">
        <f t="shared" si="198"/>
        <v>41057.655011574076</v>
      </c>
      <c r="L2557" s="15">
        <v>1335541393</v>
      </c>
      <c r="M2557" s="13">
        <f t="shared" si="199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96"/>
        <v>107.35</v>
      </c>
      <c r="S2557" s="8">
        <f t="shared" si="197"/>
        <v>61.342857142857142</v>
      </c>
      <c r="T2557" t="s">
        <v>8325</v>
      </c>
      <c r="U2557" t="s">
        <v>8354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tr">
        <f t="shared" si="195"/>
        <v>successful</v>
      </c>
      <c r="H2558" t="s">
        <v>8224</v>
      </c>
      <c r="I2558" t="s">
        <v>8246</v>
      </c>
      <c r="J2558">
        <v>1356392857</v>
      </c>
      <c r="K2558" s="13">
        <f t="shared" si="198"/>
        <v>41267.991400462961</v>
      </c>
      <c r="L2558" s="15">
        <v>1352504857</v>
      </c>
      <c r="M2558" s="13">
        <f t="shared" si="199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96"/>
        <v>105.50335570469798</v>
      </c>
      <c r="S2558" s="8">
        <f t="shared" si="197"/>
        <v>23.117647058823529</v>
      </c>
      <c r="T2558" t="s">
        <v>8325</v>
      </c>
      <c r="U2558" t="s">
        <v>8354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tr">
        <f t="shared" si="195"/>
        <v>successful</v>
      </c>
      <c r="H2559" t="s">
        <v>8225</v>
      </c>
      <c r="I2559" t="s">
        <v>8247</v>
      </c>
      <c r="J2559">
        <v>1400176386</v>
      </c>
      <c r="K2559" s="13">
        <f t="shared" si="198"/>
        <v>41774.745208333334</v>
      </c>
      <c r="L2559" s="15">
        <v>1397584386</v>
      </c>
      <c r="M2559" s="13">
        <f t="shared" si="199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96"/>
        <v>118.44444444444444</v>
      </c>
      <c r="S2559" s="8">
        <f t="shared" si="197"/>
        <v>29.611111111111111</v>
      </c>
      <c r="T2559" t="s">
        <v>8325</v>
      </c>
      <c r="U2559" t="s">
        <v>8354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tr">
        <f t="shared" si="195"/>
        <v>successful</v>
      </c>
      <c r="H2560" t="s">
        <v>8226</v>
      </c>
      <c r="I2560" t="s">
        <v>8248</v>
      </c>
      <c r="J2560">
        <v>1430488740</v>
      </c>
      <c r="K2560" s="13">
        <f t="shared" si="198"/>
        <v>42125.582638888889</v>
      </c>
      <c r="L2560" s="15">
        <v>1427747906</v>
      </c>
      <c r="M2560" s="13">
        <f t="shared" si="199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96"/>
        <v>108.88</v>
      </c>
      <c r="S2560" s="8">
        <f t="shared" si="197"/>
        <v>75.611111111111114</v>
      </c>
      <c r="T2560" t="s">
        <v>8325</v>
      </c>
      <c r="U2560" t="s">
        <v>8354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tr">
        <f t="shared" si="195"/>
        <v>successful</v>
      </c>
      <c r="H2561" t="s">
        <v>8224</v>
      </c>
      <c r="I2561" t="s">
        <v>8246</v>
      </c>
      <c r="J2561">
        <v>1321385820</v>
      </c>
      <c r="K2561" s="13">
        <f t="shared" si="198"/>
        <v>40862.817361111112</v>
      </c>
      <c r="L2561" s="15">
        <v>1318539484</v>
      </c>
      <c r="M2561" s="13">
        <f t="shared" si="199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96"/>
        <v>111.25</v>
      </c>
      <c r="S2561" s="8">
        <f t="shared" si="197"/>
        <v>35.6</v>
      </c>
      <c r="T2561" t="s">
        <v>8325</v>
      </c>
      <c r="U2561" t="s">
        <v>8354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tr">
        <f t="shared" ref="G2562:G2625" si="200">F2562</f>
        <v>successful</v>
      </c>
      <c r="H2562" t="s">
        <v>8225</v>
      </c>
      <c r="I2562" t="s">
        <v>8247</v>
      </c>
      <c r="J2562">
        <v>1425682174</v>
      </c>
      <c r="K2562" s="13">
        <f t="shared" si="198"/>
        <v>42069.951087962967</v>
      </c>
      <c r="L2562" s="15">
        <v>1423090174</v>
      </c>
      <c r="M2562" s="13">
        <f t="shared" si="199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201">(E2562/D2562)*100</f>
        <v>100.1</v>
      </c>
      <c r="S2562" s="8">
        <f t="shared" ref="S2562:S2625" si="202">E2562/O2562</f>
        <v>143</v>
      </c>
      <c r="T2562" t="s">
        <v>8325</v>
      </c>
      <c r="U2562" t="s">
        <v>8354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tr">
        <f t="shared" si="200"/>
        <v>canceled</v>
      </c>
      <c r="H2563" t="s">
        <v>8229</v>
      </c>
      <c r="I2563" t="s">
        <v>8251</v>
      </c>
      <c r="J2563">
        <v>1444740089</v>
      </c>
      <c r="K2563" s="13">
        <f t="shared" ref="K2563:K2626" si="203">(((J2563/60)/60)/24)+DATE(1970,1,1)</f>
        <v>42290.528807870374</v>
      </c>
      <c r="L2563" s="15">
        <v>1442148089</v>
      </c>
      <c r="M2563" s="13">
        <f t="shared" ref="M2563:M2626" si="204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201"/>
        <v>0</v>
      </c>
      <c r="S2563" s="8" t="e">
        <f t="shared" si="202"/>
        <v>#DIV/0!</v>
      </c>
      <c r="T2563" t="s">
        <v>8336</v>
      </c>
      <c r="U2563" t="s">
        <v>8337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tr">
        <f t="shared" si="200"/>
        <v>canceled</v>
      </c>
      <c r="H2564" t="s">
        <v>8236</v>
      </c>
      <c r="I2564" t="s">
        <v>8249</v>
      </c>
      <c r="J2564">
        <v>1476189339</v>
      </c>
      <c r="K2564" s="13">
        <f t="shared" si="203"/>
        <v>42654.524756944447</v>
      </c>
      <c r="L2564" s="15">
        <v>1471005339</v>
      </c>
      <c r="M2564" s="13">
        <f t="shared" si="204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201"/>
        <v>0.75</v>
      </c>
      <c r="S2564" s="8">
        <f t="shared" si="202"/>
        <v>25</v>
      </c>
      <c r="T2564" t="s">
        <v>8336</v>
      </c>
      <c r="U2564" t="s">
        <v>8337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tr">
        <f t="shared" si="200"/>
        <v>canceled</v>
      </c>
      <c r="H2565" t="s">
        <v>8224</v>
      </c>
      <c r="I2565" t="s">
        <v>8246</v>
      </c>
      <c r="J2565">
        <v>1438226451</v>
      </c>
      <c r="K2565" s="13">
        <f t="shared" si="203"/>
        <v>42215.139479166668</v>
      </c>
      <c r="L2565" s="15">
        <v>1433042451</v>
      </c>
      <c r="M2565" s="13">
        <f t="shared" si="204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201"/>
        <v>0</v>
      </c>
      <c r="S2565" s="8" t="e">
        <f t="shared" si="202"/>
        <v>#DIV/0!</v>
      </c>
      <c r="T2565" t="s">
        <v>8336</v>
      </c>
      <c r="U2565" t="s">
        <v>8337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tr">
        <f t="shared" si="200"/>
        <v>canceled</v>
      </c>
      <c r="H2566" t="s">
        <v>8229</v>
      </c>
      <c r="I2566" t="s">
        <v>8251</v>
      </c>
      <c r="J2566">
        <v>1406854699</v>
      </c>
      <c r="K2566" s="13">
        <f t="shared" si="203"/>
        <v>41852.040497685186</v>
      </c>
      <c r="L2566" s="15">
        <v>1404262699</v>
      </c>
      <c r="M2566" s="13">
        <f t="shared" si="204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201"/>
        <v>0</v>
      </c>
      <c r="S2566" s="8" t="e">
        <f t="shared" si="202"/>
        <v>#DIV/0!</v>
      </c>
      <c r="T2566" t="s">
        <v>8336</v>
      </c>
      <c r="U2566" t="s">
        <v>8337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tr">
        <f t="shared" si="200"/>
        <v>canceled</v>
      </c>
      <c r="H2567" t="s">
        <v>8224</v>
      </c>
      <c r="I2567" t="s">
        <v>8246</v>
      </c>
      <c r="J2567">
        <v>1462827000</v>
      </c>
      <c r="K2567" s="13">
        <f t="shared" si="203"/>
        <v>42499.868055555555</v>
      </c>
      <c r="L2567" s="15">
        <v>1457710589</v>
      </c>
      <c r="M2567" s="13">
        <f t="shared" si="204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201"/>
        <v>1</v>
      </c>
      <c r="S2567" s="8">
        <f t="shared" si="202"/>
        <v>100</v>
      </c>
      <c r="T2567" t="s">
        <v>8336</v>
      </c>
      <c r="U2567" t="s">
        <v>8337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tr">
        <f t="shared" si="200"/>
        <v>canceled</v>
      </c>
      <c r="H2568" t="s">
        <v>8224</v>
      </c>
      <c r="I2568" t="s">
        <v>8246</v>
      </c>
      <c r="J2568">
        <v>1408663948</v>
      </c>
      <c r="K2568" s="13">
        <f t="shared" si="203"/>
        <v>41872.980879629627</v>
      </c>
      <c r="L2568" s="15">
        <v>1406071948</v>
      </c>
      <c r="M2568" s="13">
        <f t="shared" si="204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201"/>
        <v>0</v>
      </c>
      <c r="S2568" s="8" t="e">
        <f t="shared" si="202"/>
        <v>#DIV/0!</v>
      </c>
      <c r="T2568" t="s">
        <v>8336</v>
      </c>
      <c r="U2568" t="s">
        <v>8337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tr">
        <f t="shared" si="200"/>
        <v>canceled</v>
      </c>
      <c r="H2569" t="s">
        <v>8224</v>
      </c>
      <c r="I2569" t="s">
        <v>8246</v>
      </c>
      <c r="J2569">
        <v>1429823138</v>
      </c>
      <c r="K2569" s="13">
        <f t="shared" si="203"/>
        <v>42117.878912037035</v>
      </c>
      <c r="L2569" s="15">
        <v>1427231138</v>
      </c>
      <c r="M2569" s="13">
        <f t="shared" si="204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201"/>
        <v>0.26666666666666666</v>
      </c>
      <c r="S2569" s="8">
        <f t="shared" si="202"/>
        <v>60</v>
      </c>
      <c r="T2569" t="s">
        <v>8336</v>
      </c>
      <c r="U2569" t="s">
        <v>8337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tr">
        <f t="shared" si="200"/>
        <v>canceled</v>
      </c>
      <c r="H2570" t="s">
        <v>8225</v>
      </c>
      <c r="I2570" t="s">
        <v>8247</v>
      </c>
      <c r="J2570">
        <v>1472745594</v>
      </c>
      <c r="K2570" s="13">
        <f t="shared" si="203"/>
        <v>42614.666597222225</v>
      </c>
      <c r="L2570" s="15">
        <v>1470153594</v>
      </c>
      <c r="M2570" s="13">
        <f t="shared" si="204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201"/>
        <v>0.5</v>
      </c>
      <c r="S2570" s="8">
        <f t="shared" si="202"/>
        <v>50</v>
      </c>
      <c r="T2570" t="s">
        <v>8336</v>
      </c>
      <c r="U2570" t="s">
        <v>8337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tr">
        <f t="shared" si="200"/>
        <v>canceled</v>
      </c>
      <c r="H2571" t="s">
        <v>8224</v>
      </c>
      <c r="I2571" t="s">
        <v>8246</v>
      </c>
      <c r="J2571">
        <v>1442457112</v>
      </c>
      <c r="K2571" s="13">
        <f t="shared" si="203"/>
        <v>42264.105462962965</v>
      </c>
      <c r="L2571" s="15">
        <v>1439865112</v>
      </c>
      <c r="M2571" s="13">
        <f t="shared" si="204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201"/>
        <v>2.2307692307692308</v>
      </c>
      <c r="S2571" s="8">
        <f t="shared" si="202"/>
        <v>72.5</v>
      </c>
      <c r="T2571" t="s">
        <v>8336</v>
      </c>
      <c r="U2571" t="s">
        <v>8337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tr">
        <f t="shared" si="200"/>
        <v>canceled</v>
      </c>
      <c r="H2572" t="s">
        <v>8224</v>
      </c>
      <c r="I2572" t="s">
        <v>8246</v>
      </c>
      <c r="J2572">
        <v>1486590035</v>
      </c>
      <c r="K2572" s="13">
        <f t="shared" si="203"/>
        <v>42774.903182870374</v>
      </c>
      <c r="L2572" s="15">
        <v>1483998035</v>
      </c>
      <c r="M2572" s="13">
        <f t="shared" si="204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201"/>
        <v>0.84285714285714297</v>
      </c>
      <c r="S2572" s="8">
        <f t="shared" si="202"/>
        <v>29.5</v>
      </c>
      <c r="T2572" t="s">
        <v>8336</v>
      </c>
      <c r="U2572" t="s">
        <v>8337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tr">
        <f t="shared" si="200"/>
        <v>canceled</v>
      </c>
      <c r="H2573" t="s">
        <v>8226</v>
      </c>
      <c r="I2573" t="s">
        <v>8248</v>
      </c>
      <c r="J2573">
        <v>1463645521</v>
      </c>
      <c r="K2573" s="13">
        <f t="shared" si="203"/>
        <v>42509.341678240744</v>
      </c>
      <c r="L2573" s="15">
        <v>1458461521</v>
      </c>
      <c r="M2573" s="13">
        <f t="shared" si="204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201"/>
        <v>0.25</v>
      </c>
      <c r="S2573" s="8">
        <f t="shared" si="202"/>
        <v>62.5</v>
      </c>
      <c r="T2573" t="s">
        <v>8336</v>
      </c>
      <c r="U2573" t="s">
        <v>8337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tr">
        <f t="shared" si="200"/>
        <v>canceled</v>
      </c>
      <c r="H2574" t="s">
        <v>8224</v>
      </c>
      <c r="I2574" t="s">
        <v>8246</v>
      </c>
      <c r="J2574">
        <v>1428893517</v>
      </c>
      <c r="K2574" s="13">
        <f t="shared" si="203"/>
        <v>42107.119409722218</v>
      </c>
      <c r="L2574" s="15">
        <v>1426301517</v>
      </c>
      <c r="M2574" s="13">
        <f t="shared" si="204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201"/>
        <v>0</v>
      </c>
      <c r="S2574" s="8" t="e">
        <f t="shared" si="202"/>
        <v>#DIV/0!</v>
      </c>
      <c r="T2574" t="s">
        <v>8336</v>
      </c>
      <c r="U2574" t="s">
        <v>8337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tr">
        <f t="shared" si="200"/>
        <v>canceled</v>
      </c>
      <c r="H2575" t="s">
        <v>8224</v>
      </c>
      <c r="I2575" t="s">
        <v>8246</v>
      </c>
      <c r="J2575">
        <v>1408803149</v>
      </c>
      <c r="K2575" s="13">
        <f t="shared" si="203"/>
        <v>41874.592002314814</v>
      </c>
      <c r="L2575" s="15">
        <v>1404915149</v>
      </c>
      <c r="M2575" s="13">
        <f t="shared" si="204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201"/>
        <v>0</v>
      </c>
      <c r="S2575" s="8" t="e">
        <f t="shared" si="202"/>
        <v>#DIV/0!</v>
      </c>
      <c r="T2575" t="s">
        <v>8336</v>
      </c>
      <c r="U2575" t="s">
        <v>8337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tr">
        <f t="shared" si="200"/>
        <v>canceled</v>
      </c>
      <c r="H2576" t="s">
        <v>8224</v>
      </c>
      <c r="I2576" t="s">
        <v>8246</v>
      </c>
      <c r="J2576">
        <v>1463600945</v>
      </c>
      <c r="K2576" s="13">
        <f t="shared" si="203"/>
        <v>42508.825752314813</v>
      </c>
      <c r="L2576" s="15">
        <v>1461786545</v>
      </c>
      <c r="M2576" s="13">
        <f t="shared" si="204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201"/>
        <v>0</v>
      </c>
      <c r="S2576" s="8" t="e">
        <f t="shared" si="202"/>
        <v>#DIV/0!</v>
      </c>
      <c r="T2576" t="s">
        <v>8336</v>
      </c>
      <c r="U2576" t="s">
        <v>8337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tr">
        <f t="shared" si="200"/>
        <v>canceled</v>
      </c>
      <c r="H2577" t="s">
        <v>8224</v>
      </c>
      <c r="I2577" t="s">
        <v>8246</v>
      </c>
      <c r="J2577">
        <v>1421030194</v>
      </c>
      <c r="K2577" s="13">
        <f t="shared" si="203"/>
        <v>42016.108726851846</v>
      </c>
      <c r="L2577" s="15">
        <v>1418438194</v>
      </c>
      <c r="M2577" s="13">
        <f t="shared" si="204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201"/>
        <v>0</v>
      </c>
      <c r="S2577" s="8" t="e">
        <f t="shared" si="202"/>
        <v>#DIV/0!</v>
      </c>
      <c r="T2577" t="s">
        <v>8336</v>
      </c>
      <c r="U2577" t="s">
        <v>8337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tr">
        <f t="shared" si="200"/>
        <v>canceled</v>
      </c>
      <c r="H2578" t="s">
        <v>8224</v>
      </c>
      <c r="I2578" t="s">
        <v>8246</v>
      </c>
      <c r="J2578">
        <v>1428707647</v>
      </c>
      <c r="K2578" s="13">
        <f t="shared" si="203"/>
        <v>42104.968136574069</v>
      </c>
      <c r="L2578" s="15">
        <v>1424823247</v>
      </c>
      <c r="M2578" s="13">
        <f t="shared" si="204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201"/>
        <v>0</v>
      </c>
      <c r="S2578" s="8" t="e">
        <f t="shared" si="202"/>
        <v>#DIV/0!</v>
      </c>
      <c r="T2578" t="s">
        <v>8336</v>
      </c>
      <c r="U2578" t="s">
        <v>8337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tr">
        <f t="shared" si="200"/>
        <v>canceled</v>
      </c>
      <c r="H2579" t="s">
        <v>8224</v>
      </c>
      <c r="I2579" t="s">
        <v>8246</v>
      </c>
      <c r="J2579">
        <v>1407181297</v>
      </c>
      <c r="K2579" s="13">
        <f t="shared" si="203"/>
        <v>41855.820567129631</v>
      </c>
      <c r="L2579" s="15">
        <v>1405021297</v>
      </c>
      <c r="M2579" s="13">
        <f t="shared" si="204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201"/>
        <v>0</v>
      </c>
      <c r="S2579" s="8" t="e">
        <f t="shared" si="202"/>
        <v>#DIV/0!</v>
      </c>
      <c r="T2579" t="s">
        <v>8336</v>
      </c>
      <c r="U2579" t="s">
        <v>8337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tr">
        <f t="shared" si="200"/>
        <v>canceled</v>
      </c>
      <c r="H2580" t="s">
        <v>8224</v>
      </c>
      <c r="I2580" t="s">
        <v>8246</v>
      </c>
      <c r="J2580">
        <v>1444410000</v>
      </c>
      <c r="K2580" s="13">
        <f t="shared" si="203"/>
        <v>42286.708333333328</v>
      </c>
      <c r="L2580" s="15">
        <v>1440203579</v>
      </c>
      <c r="M2580" s="13">
        <f t="shared" si="204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201"/>
        <v>0</v>
      </c>
      <c r="S2580" s="8" t="e">
        <f t="shared" si="202"/>
        <v>#DIV/0!</v>
      </c>
      <c r="T2580" t="s">
        <v>8336</v>
      </c>
      <c r="U2580" t="s">
        <v>8337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tr">
        <f t="shared" si="200"/>
        <v>canceled</v>
      </c>
      <c r="H2581" t="s">
        <v>8224</v>
      </c>
      <c r="I2581" t="s">
        <v>8246</v>
      </c>
      <c r="J2581">
        <v>1410810903</v>
      </c>
      <c r="K2581" s="13">
        <f t="shared" si="203"/>
        <v>41897.829895833333</v>
      </c>
      <c r="L2581" s="15">
        <v>1405626903</v>
      </c>
      <c r="M2581" s="13">
        <f t="shared" si="204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201"/>
        <v>0.13849999999999998</v>
      </c>
      <c r="S2581" s="8">
        <f t="shared" si="202"/>
        <v>23.083333333333332</v>
      </c>
      <c r="T2581" t="s">
        <v>8336</v>
      </c>
      <c r="U2581" t="s">
        <v>8337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tr">
        <f t="shared" si="200"/>
        <v>canceled</v>
      </c>
      <c r="H2582" t="s">
        <v>8224</v>
      </c>
      <c r="I2582" t="s">
        <v>8246</v>
      </c>
      <c r="J2582">
        <v>1431745200</v>
      </c>
      <c r="K2582" s="13">
        <f t="shared" si="203"/>
        <v>42140.125</v>
      </c>
      <c r="L2582" s="15">
        <v>1429170603</v>
      </c>
      <c r="M2582" s="13">
        <f t="shared" si="204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201"/>
        <v>0.6</v>
      </c>
      <c r="S2582" s="8">
        <f t="shared" si="202"/>
        <v>25.5</v>
      </c>
      <c r="T2582" t="s">
        <v>8336</v>
      </c>
      <c r="U2582" t="s">
        <v>8337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tr">
        <f t="shared" si="200"/>
        <v>failed</v>
      </c>
      <c r="H2583" t="s">
        <v>8224</v>
      </c>
      <c r="I2583" t="s">
        <v>8246</v>
      </c>
      <c r="J2583">
        <v>1447689898</v>
      </c>
      <c r="K2583" s="13">
        <f t="shared" si="203"/>
        <v>42324.670115740737</v>
      </c>
      <c r="L2583" s="15">
        <v>1445094298</v>
      </c>
      <c r="M2583" s="13">
        <f t="shared" si="204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201"/>
        <v>10.6</v>
      </c>
      <c r="S2583" s="8">
        <f t="shared" si="202"/>
        <v>48.18181818181818</v>
      </c>
      <c r="T2583" t="s">
        <v>8336</v>
      </c>
      <c r="U2583" t="s">
        <v>8337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tr">
        <f t="shared" si="200"/>
        <v>failed</v>
      </c>
      <c r="H2584" t="s">
        <v>8224</v>
      </c>
      <c r="I2584" t="s">
        <v>8246</v>
      </c>
      <c r="J2584">
        <v>1477784634</v>
      </c>
      <c r="K2584" s="13">
        <f t="shared" si="203"/>
        <v>42672.988819444443</v>
      </c>
      <c r="L2584" s="15">
        <v>1475192634</v>
      </c>
      <c r="M2584" s="13">
        <f t="shared" si="204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201"/>
        <v>1.1111111111111111E-3</v>
      </c>
      <c r="S2584" s="8">
        <f t="shared" si="202"/>
        <v>1</v>
      </c>
      <c r="T2584" t="s">
        <v>8336</v>
      </c>
      <c r="U2584" t="s">
        <v>8337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tr">
        <f t="shared" si="200"/>
        <v>failed</v>
      </c>
      <c r="H2585" t="s">
        <v>8224</v>
      </c>
      <c r="I2585" t="s">
        <v>8246</v>
      </c>
      <c r="J2585">
        <v>1426526880</v>
      </c>
      <c r="K2585" s="13">
        <f t="shared" si="203"/>
        <v>42079.727777777778</v>
      </c>
      <c r="L2585" s="15">
        <v>1421346480</v>
      </c>
      <c r="M2585" s="13">
        <f t="shared" si="204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201"/>
        <v>0.5</v>
      </c>
      <c r="S2585" s="8">
        <f t="shared" si="202"/>
        <v>1</v>
      </c>
      <c r="T2585" t="s">
        <v>8336</v>
      </c>
      <c r="U2585" t="s">
        <v>8337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tr">
        <f t="shared" si="200"/>
        <v>failed</v>
      </c>
      <c r="H2586" t="s">
        <v>8224</v>
      </c>
      <c r="I2586" t="s">
        <v>8246</v>
      </c>
      <c r="J2586">
        <v>1434341369</v>
      </c>
      <c r="K2586" s="13">
        <f t="shared" si="203"/>
        <v>42170.173252314817</v>
      </c>
      <c r="L2586" s="15">
        <v>1431749369</v>
      </c>
      <c r="M2586" s="13">
        <f t="shared" si="204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201"/>
        <v>0</v>
      </c>
      <c r="S2586" s="8" t="e">
        <f t="shared" si="202"/>
        <v>#DIV/0!</v>
      </c>
      <c r="T2586" t="s">
        <v>8336</v>
      </c>
      <c r="U2586" t="s">
        <v>8337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tr">
        <f t="shared" si="200"/>
        <v>failed</v>
      </c>
      <c r="H2587" t="s">
        <v>8224</v>
      </c>
      <c r="I2587" t="s">
        <v>8246</v>
      </c>
      <c r="J2587">
        <v>1404601632</v>
      </c>
      <c r="K2587" s="13">
        <f t="shared" si="203"/>
        <v>41825.963333333333</v>
      </c>
      <c r="L2587" s="15">
        <v>1402009632</v>
      </c>
      <c r="M2587" s="13">
        <f t="shared" si="204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201"/>
        <v>0.16666666666666669</v>
      </c>
      <c r="S2587" s="8">
        <f t="shared" si="202"/>
        <v>50</v>
      </c>
      <c r="T2587" t="s">
        <v>8336</v>
      </c>
      <c r="U2587" t="s">
        <v>8337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tr">
        <f t="shared" si="200"/>
        <v>failed</v>
      </c>
      <c r="H2588" t="s">
        <v>8225</v>
      </c>
      <c r="I2588" t="s">
        <v>8247</v>
      </c>
      <c r="J2588">
        <v>1451030136</v>
      </c>
      <c r="K2588" s="13">
        <f t="shared" si="203"/>
        <v>42363.330277777779</v>
      </c>
      <c r="L2588" s="15">
        <v>1448438136</v>
      </c>
      <c r="M2588" s="13">
        <f t="shared" si="204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201"/>
        <v>0.16666666666666669</v>
      </c>
      <c r="S2588" s="8">
        <f t="shared" si="202"/>
        <v>5</v>
      </c>
      <c r="T2588" t="s">
        <v>8336</v>
      </c>
      <c r="U2588" t="s">
        <v>8337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tr">
        <f t="shared" si="200"/>
        <v>failed</v>
      </c>
      <c r="H2589" t="s">
        <v>8224</v>
      </c>
      <c r="I2589" t="s">
        <v>8246</v>
      </c>
      <c r="J2589">
        <v>1451491953</v>
      </c>
      <c r="K2589" s="13">
        <f t="shared" si="203"/>
        <v>42368.675381944442</v>
      </c>
      <c r="L2589" s="15">
        <v>1448899953</v>
      </c>
      <c r="M2589" s="13">
        <f t="shared" si="204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201"/>
        <v>2.4340000000000002</v>
      </c>
      <c r="S2589" s="8">
        <f t="shared" si="202"/>
        <v>202.83333333333334</v>
      </c>
      <c r="T2589" t="s">
        <v>8336</v>
      </c>
      <c r="U2589" t="s">
        <v>8337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tr">
        <f t="shared" si="200"/>
        <v>failed</v>
      </c>
      <c r="H2590" t="s">
        <v>8224</v>
      </c>
      <c r="I2590" t="s">
        <v>8246</v>
      </c>
      <c r="J2590">
        <v>1427807640</v>
      </c>
      <c r="K2590" s="13">
        <f t="shared" si="203"/>
        <v>42094.551388888889</v>
      </c>
      <c r="L2590" s="15">
        <v>1423325626</v>
      </c>
      <c r="M2590" s="13">
        <f t="shared" si="204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201"/>
        <v>3.8833333333333329</v>
      </c>
      <c r="S2590" s="8">
        <f t="shared" si="202"/>
        <v>29.125</v>
      </c>
      <c r="T2590" t="s">
        <v>8336</v>
      </c>
      <c r="U2590" t="s">
        <v>8337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tr">
        <f t="shared" si="200"/>
        <v>failed</v>
      </c>
      <c r="H2591" t="s">
        <v>8232</v>
      </c>
      <c r="I2591" t="s">
        <v>8253</v>
      </c>
      <c r="J2591">
        <v>1458733927</v>
      </c>
      <c r="K2591" s="13">
        <f t="shared" si="203"/>
        <v>42452.494525462964</v>
      </c>
      <c r="L2591" s="15">
        <v>1456145527</v>
      </c>
      <c r="M2591" s="13">
        <f t="shared" si="204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201"/>
        <v>0.01</v>
      </c>
      <c r="S2591" s="8">
        <f t="shared" si="202"/>
        <v>5</v>
      </c>
      <c r="T2591" t="s">
        <v>8336</v>
      </c>
      <c r="U2591" t="s">
        <v>8337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tr">
        <f t="shared" si="200"/>
        <v>failed</v>
      </c>
      <c r="H2592" t="s">
        <v>8226</v>
      </c>
      <c r="I2592" t="s">
        <v>8248</v>
      </c>
      <c r="J2592">
        <v>1453817297</v>
      </c>
      <c r="K2592" s="13">
        <f t="shared" si="203"/>
        <v>42395.589085648149</v>
      </c>
      <c r="L2592" s="15">
        <v>1453212497</v>
      </c>
      <c r="M2592" s="13">
        <f t="shared" si="204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201"/>
        <v>0</v>
      </c>
      <c r="S2592" s="8" t="e">
        <f t="shared" si="202"/>
        <v>#DIV/0!</v>
      </c>
      <c r="T2592" t="s">
        <v>8336</v>
      </c>
      <c r="U2592" t="s">
        <v>8337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tr">
        <f t="shared" si="200"/>
        <v>failed</v>
      </c>
      <c r="H2593" t="s">
        <v>8224</v>
      </c>
      <c r="I2593" t="s">
        <v>8246</v>
      </c>
      <c r="J2593">
        <v>1457901924</v>
      </c>
      <c r="K2593" s="13">
        <f t="shared" si="203"/>
        <v>42442.864861111113</v>
      </c>
      <c r="L2593" s="15">
        <v>1452721524</v>
      </c>
      <c r="M2593" s="13">
        <f t="shared" si="204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201"/>
        <v>1.7333333333333332</v>
      </c>
      <c r="S2593" s="8">
        <f t="shared" si="202"/>
        <v>13</v>
      </c>
      <c r="T2593" t="s">
        <v>8336</v>
      </c>
      <c r="U2593" t="s">
        <v>8337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tr">
        <f t="shared" si="200"/>
        <v>failed</v>
      </c>
      <c r="H2594" t="s">
        <v>8224</v>
      </c>
      <c r="I2594" t="s">
        <v>8246</v>
      </c>
      <c r="J2594">
        <v>1412536421</v>
      </c>
      <c r="K2594" s="13">
        <f t="shared" si="203"/>
        <v>41917.801168981481</v>
      </c>
      <c r="L2594" s="15">
        <v>1409944421</v>
      </c>
      <c r="M2594" s="13">
        <f t="shared" si="204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201"/>
        <v>0.16666666666666669</v>
      </c>
      <c r="S2594" s="8">
        <f t="shared" si="202"/>
        <v>50</v>
      </c>
      <c r="T2594" t="s">
        <v>8336</v>
      </c>
      <c r="U2594" t="s">
        <v>8337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tr">
        <f t="shared" si="200"/>
        <v>failed</v>
      </c>
      <c r="H2595" t="s">
        <v>8224</v>
      </c>
      <c r="I2595" t="s">
        <v>8246</v>
      </c>
      <c r="J2595">
        <v>1429993026</v>
      </c>
      <c r="K2595" s="13">
        <f t="shared" si="203"/>
        <v>42119.84520833334</v>
      </c>
      <c r="L2595" s="15">
        <v>1427401026</v>
      </c>
      <c r="M2595" s="13">
        <f t="shared" si="204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201"/>
        <v>0</v>
      </c>
      <c r="S2595" s="8" t="e">
        <f t="shared" si="202"/>
        <v>#DIV/0!</v>
      </c>
      <c r="T2595" t="s">
        <v>8336</v>
      </c>
      <c r="U2595" t="s">
        <v>8337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tr">
        <f t="shared" si="200"/>
        <v>failed</v>
      </c>
      <c r="H2596" t="s">
        <v>8224</v>
      </c>
      <c r="I2596" t="s">
        <v>8246</v>
      </c>
      <c r="J2596">
        <v>1407453228</v>
      </c>
      <c r="K2596" s="13">
        <f t="shared" si="203"/>
        <v>41858.967916666668</v>
      </c>
      <c r="L2596" s="15">
        <v>1404861228</v>
      </c>
      <c r="M2596" s="13">
        <f t="shared" si="204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201"/>
        <v>1.25E-3</v>
      </c>
      <c r="S2596" s="8">
        <f t="shared" si="202"/>
        <v>1</v>
      </c>
      <c r="T2596" t="s">
        <v>8336</v>
      </c>
      <c r="U2596" t="s">
        <v>8337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tr">
        <f t="shared" si="200"/>
        <v>failed</v>
      </c>
      <c r="H2597" t="s">
        <v>8224</v>
      </c>
      <c r="I2597" t="s">
        <v>8246</v>
      </c>
      <c r="J2597">
        <v>1487915500</v>
      </c>
      <c r="K2597" s="13">
        <f t="shared" si="203"/>
        <v>42790.244212962964</v>
      </c>
      <c r="L2597" s="15">
        <v>1485323500</v>
      </c>
      <c r="M2597" s="13">
        <f t="shared" si="204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201"/>
        <v>12.166666666666668</v>
      </c>
      <c r="S2597" s="8">
        <f t="shared" si="202"/>
        <v>96.05263157894737</v>
      </c>
      <c r="T2597" t="s">
        <v>8336</v>
      </c>
      <c r="U2597" t="s">
        <v>8337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tr">
        <f t="shared" si="200"/>
        <v>failed</v>
      </c>
      <c r="H2598" t="s">
        <v>8229</v>
      </c>
      <c r="I2598" t="s">
        <v>8251</v>
      </c>
      <c r="J2598">
        <v>1407427009</v>
      </c>
      <c r="K2598" s="13">
        <f t="shared" si="203"/>
        <v>41858.664456018516</v>
      </c>
      <c r="L2598" s="15">
        <v>1404835009</v>
      </c>
      <c r="M2598" s="13">
        <f t="shared" si="204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201"/>
        <v>23.588571428571427</v>
      </c>
      <c r="S2598" s="8">
        <f t="shared" si="202"/>
        <v>305.77777777777777</v>
      </c>
      <c r="T2598" t="s">
        <v>8336</v>
      </c>
      <c r="U2598" t="s">
        <v>8337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tr">
        <f t="shared" si="200"/>
        <v>failed</v>
      </c>
      <c r="H2599" t="s">
        <v>8225</v>
      </c>
      <c r="I2599" t="s">
        <v>8247</v>
      </c>
      <c r="J2599">
        <v>1466323917</v>
      </c>
      <c r="K2599" s="13">
        <f t="shared" si="203"/>
        <v>42540.341631944444</v>
      </c>
      <c r="L2599" s="15">
        <v>1463731917</v>
      </c>
      <c r="M2599" s="13">
        <f t="shared" si="204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201"/>
        <v>5.6666666666666661</v>
      </c>
      <c r="S2599" s="8">
        <f t="shared" si="202"/>
        <v>12.142857142857142</v>
      </c>
      <c r="T2599" t="s">
        <v>8336</v>
      </c>
      <c r="U2599" t="s">
        <v>8337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tr">
        <f t="shared" si="200"/>
        <v>failed</v>
      </c>
      <c r="H2600" t="s">
        <v>8224</v>
      </c>
      <c r="I2600" t="s">
        <v>8246</v>
      </c>
      <c r="J2600">
        <v>1443039001</v>
      </c>
      <c r="K2600" s="13">
        <f t="shared" si="203"/>
        <v>42270.840289351851</v>
      </c>
      <c r="L2600" s="15">
        <v>1440447001</v>
      </c>
      <c r="M2600" s="13">
        <f t="shared" si="204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201"/>
        <v>39</v>
      </c>
      <c r="S2600" s="8">
        <f t="shared" si="202"/>
        <v>83.571428571428569</v>
      </c>
      <c r="T2600" t="s">
        <v>8336</v>
      </c>
      <c r="U2600" t="s">
        <v>8337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tr">
        <f t="shared" si="200"/>
        <v>failed</v>
      </c>
      <c r="H2601" t="s">
        <v>8224</v>
      </c>
      <c r="I2601" t="s">
        <v>8246</v>
      </c>
      <c r="J2601">
        <v>1407089147</v>
      </c>
      <c r="K2601" s="13">
        <f t="shared" si="203"/>
        <v>41854.754016203704</v>
      </c>
      <c r="L2601" s="15">
        <v>1403201147</v>
      </c>
      <c r="M2601" s="13">
        <f t="shared" si="204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201"/>
        <v>0.99546510341776351</v>
      </c>
      <c r="S2601" s="8">
        <f t="shared" si="202"/>
        <v>18</v>
      </c>
      <c r="T2601" t="s">
        <v>8336</v>
      </c>
      <c r="U2601" t="s">
        <v>8337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tr">
        <f t="shared" si="200"/>
        <v>failed</v>
      </c>
      <c r="H2602" t="s">
        <v>8224</v>
      </c>
      <c r="I2602" t="s">
        <v>8246</v>
      </c>
      <c r="J2602">
        <v>1458938200</v>
      </c>
      <c r="K2602" s="13">
        <f t="shared" si="203"/>
        <v>42454.858796296292</v>
      </c>
      <c r="L2602" s="15">
        <v>1453757800</v>
      </c>
      <c r="M2602" s="13">
        <f t="shared" si="204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201"/>
        <v>6.9320000000000004</v>
      </c>
      <c r="S2602" s="8">
        <f t="shared" si="202"/>
        <v>115.53333333333333</v>
      </c>
      <c r="T2602" t="s">
        <v>8336</v>
      </c>
      <c r="U2602" t="s">
        <v>8337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tr">
        <f t="shared" si="200"/>
        <v>successful</v>
      </c>
      <c r="H2603" t="s">
        <v>8224</v>
      </c>
      <c r="I2603" t="s">
        <v>8246</v>
      </c>
      <c r="J2603">
        <v>1347508740</v>
      </c>
      <c r="K2603" s="13">
        <f t="shared" si="203"/>
        <v>41165.165972222225</v>
      </c>
      <c r="L2603" s="15">
        <v>1346276349</v>
      </c>
      <c r="M2603" s="13">
        <f t="shared" si="204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201"/>
        <v>661.4</v>
      </c>
      <c r="S2603" s="8">
        <f t="shared" si="202"/>
        <v>21.900662251655628</v>
      </c>
      <c r="T2603" t="s">
        <v>8319</v>
      </c>
      <c r="U2603" t="s">
        <v>8355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tr">
        <f t="shared" si="200"/>
        <v>successful</v>
      </c>
      <c r="H2604" t="s">
        <v>8224</v>
      </c>
      <c r="I2604" t="s">
        <v>8246</v>
      </c>
      <c r="J2604">
        <v>1415827200</v>
      </c>
      <c r="K2604" s="13">
        <f t="shared" si="203"/>
        <v>41955.888888888891</v>
      </c>
      <c r="L2604" s="15">
        <v>1412358968</v>
      </c>
      <c r="M2604" s="13">
        <f t="shared" si="204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201"/>
        <v>326.0916666666667</v>
      </c>
      <c r="S2604" s="8">
        <f t="shared" si="202"/>
        <v>80.022494887525568</v>
      </c>
      <c r="T2604" t="s">
        <v>8319</v>
      </c>
      <c r="U2604" t="s">
        <v>8355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tr">
        <f t="shared" si="200"/>
        <v>successful</v>
      </c>
      <c r="H2605" t="s">
        <v>8224</v>
      </c>
      <c r="I2605" t="s">
        <v>8246</v>
      </c>
      <c r="J2605">
        <v>1387835654</v>
      </c>
      <c r="K2605" s="13">
        <f t="shared" si="203"/>
        <v>41631.912662037037</v>
      </c>
      <c r="L2605" s="15">
        <v>1386626054</v>
      </c>
      <c r="M2605" s="13">
        <f t="shared" si="204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201"/>
        <v>101.48571428571429</v>
      </c>
      <c r="S2605" s="8">
        <f t="shared" si="202"/>
        <v>35.520000000000003</v>
      </c>
      <c r="T2605" t="s">
        <v>8319</v>
      </c>
      <c r="U2605" t="s">
        <v>8355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tr">
        <f t="shared" si="200"/>
        <v>successful</v>
      </c>
      <c r="H2606" t="s">
        <v>8224</v>
      </c>
      <c r="I2606" t="s">
        <v>8246</v>
      </c>
      <c r="J2606">
        <v>1335662023</v>
      </c>
      <c r="K2606" s="13">
        <f t="shared" si="203"/>
        <v>41028.051192129627</v>
      </c>
      <c r="L2606" s="15">
        <v>1333070023</v>
      </c>
      <c r="M2606" s="13">
        <f t="shared" si="204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201"/>
        <v>104.21799999999999</v>
      </c>
      <c r="S2606" s="8">
        <f t="shared" si="202"/>
        <v>64.933333333333323</v>
      </c>
      <c r="T2606" t="s">
        <v>8319</v>
      </c>
      <c r="U2606" t="s">
        <v>8355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tr">
        <f t="shared" si="200"/>
        <v>successful</v>
      </c>
      <c r="H2607" t="s">
        <v>8224</v>
      </c>
      <c r="I2607" t="s">
        <v>8246</v>
      </c>
      <c r="J2607">
        <v>1466168390</v>
      </c>
      <c r="K2607" s="13">
        <f t="shared" si="203"/>
        <v>42538.541550925926</v>
      </c>
      <c r="L2607" s="15">
        <v>1463576390</v>
      </c>
      <c r="M2607" s="13">
        <f t="shared" si="204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201"/>
        <v>107.42157000000002</v>
      </c>
      <c r="S2607" s="8">
        <f t="shared" si="202"/>
        <v>60.965703745743475</v>
      </c>
      <c r="T2607" t="s">
        <v>8319</v>
      </c>
      <c r="U2607" t="s">
        <v>8355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tr">
        <f t="shared" si="200"/>
        <v>successful</v>
      </c>
      <c r="H2608" t="s">
        <v>8224</v>
      </c>
      <c r="I2608" t="s">
        <v>8246</v>
      </c>
      <c r="J2608">
        <v>1398791182</v>
      </c>
      <c r="K2608" s="13">
        <f t="shared" si="203"/>
        <v>41758.712754629632</v>
      </c>
      <c r="L2608" s="15">
        <v>1396026382</v>
      </c>
      <c r="M2608" s="13">
        <f t="shared" si="204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201"/>
        <v>110.05454545454545</v>
      </c>
      <c r="S2608" s="8">
        <f t="shared" si="202"/>
        <v>31.444155844155844</v>
      </c>
      <c r="T2608" t="s">
        <v>8319</v>
      </c>
      <c r="U2608" t="s">
        <v>8355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tr">
        <f t="shared" si="200"/>
        <v>successful</v>
      </c>
      <c r="H2609" t="s">
        <v>8224</v>
      </c>
      <c r="I2609" t="s">
        <v>8246</v>
      </c>
      <c r="J2609">
        <v>1439344800</v>
      </c>
      <c r="K2609" s="13">
        <f t="shared" si="203"/>
        <v>42228.083333333328</v>
      </c>
      <c r="L2609" s="15">
        <v>1435611572</v>
      </c>
      <c r="M2609" s="13">
        <f t="shared" si="204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201"/>
        <v>407.7</v>
      </c>
      <c r="S2609" s="8">
        <f t="shared" si="202"/>
        <v>81.949748743718587</v>
      </c>
      <c r="T2609" t="s">
        <v>8319</v>
      </c>
      <c r="U2609" t="s">
        <v>8355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tr">
        <f t="shared" si="200"/>
        <v>successful</v>
      </c>
      <c r="H2610" t="s">
        <v>8224</v>
      </c>
      <c r="I2610" t="s">
        <v>8246</v>
      </c>
      <c r="J2610">
        <v>1489536000</v>
      </c>
      <c r="K2610" s="13">
        <f t="shared" si="203"/>
        <v>42809</v>
      </c>
      <c r="L2610" s="15">
        <v>1485976468</v>
      </c>
      <c r="M2610" s="13">
        <f t="shared" si="204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201"/>
        <v>223.92500000000001</v>
      </c>
      <c r="S2610" s="8">
        <f t="shared" si="202"/>
        <v>58.92763157894737</v>
      </c>
      <c r="T2610" t="s">
        <v>8319</v>
      </c>
      <c r="U2610" t="s">
        <v>8355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tr">
        <f t="shared" si="200"/>
        <v>successful</v>
      </c>
      <c r="H2611" t="s">
        <v>8224</v>
      </c>
      <c r="I2611" t="s">
        <v>8246</v>
      </c>
      <c r="J2611">
        <v>1342330951</v>
      </c>
      <c r="K2611" s="13">
        <f t="shared" si="203"/>
        <v>41105.237858796296</v>
      </c>
      <c r="L2611" s="15">
        <v>1339738951</v>
      </c>
      <c r="M2611" s="13">
        <f t="shared" si="204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201"/>
        <v>303.80111428571428</v>
      </c>
      <c r="S2611" s="8">
        <f t="shared" si="202"/>
        <v>157.29347633136095</v>
      </c>
      <c r="T2611" t="s">
        <v>8319</v>
      </c>
      <c r="U2611" t="s">
        <v>8355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tr">
        <f t="shared" si="200"/>
        <v>successful</v>
      </c>
      <c r="H2612" t="s">
        <v>8224</v>
      </c>
      <c r="I2612" t="s">
        <v>8246</v>
      </c>
      <c r="J2612">
        <v>1471849140</v>
      </c>
      <c r="K2612" s="13">
        <f t="shared" si="203"/>
        <v>42604.290972222225</v>
      </c>
      <c r="L2612" s="15">
        <v>1468444125</v>
      </c>
      <c r="M2612" s="13">
        <f t="shared" si="204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201"/>
        <v>141.3251043268175</v>
      </c>
      <c r="S2612" s="8">
        <f t="shared" si="202"/>
        <v>55.758509532062391</v>
      </c>
      <c r="T2612" t="s">
        <v>8319</v>
      </c>
      <c r="U2612" t="s">
        <v>8355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tr">
        <f t="shared" si="200"/>
        <v>successful</v>
      </c>
      <c r="H2613" t="s">
        <v>8236</v>
      </c>
      <c r="I2613" t="s">
        <v>8249</v>
      </c>
      <c r="J2613">
        <v>1483397940</v>
      </c>
      <c r="K2613" s="13">
        <f t="shared" si="203"/>
        <v>42737.957638888889</v>
      </c>
      <c r="L2613" s="15">
        <v>1480493014</v>
      </c>
      <c r="M2613" s="13">
        <f t="shared" si="204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201"/>
        <v>2790.6363636363635</v>
      </c>
      <c r="S2613" s="8">
        <f t="shared" si="202"/>
        <v>83.802893802893806</v>
      </c>
      <c r="T2613" t="s">
        <v>8319</v>
      </c>
      <c r="U2613" t="s">
        <v>8355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tr">
        <f t="shared" si="200"/>
        <v>successful</v>
      </c>
      <c r="H2614" t="s">
        <v>8224</v>
      </c>
      <c r="I2614" t="s">
        <v>8246</v>
      </c>
      <c r="J2614">
        <v>1420773970</v>
      </c>
      <c r="K2614" s="13">
        <f t="shared" si="203"/>
        <v>42013.143171296295</v>
      </c>
      <c r="L2614" s="15">
        <v>1418095570</v>
      </c>
      <c r="M2614" s="13">
        <f t="shared" si="204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201"/>
        <v>171.76130000000001</v>
      </c>
      <c r="S2614" s="8">
        <f t="shared" si="202"/>
        <v>58.422210884353746</v>
      </c>
      <c r="T2614" t="s">
        <v>8319</v>
      </c>
      <c r="U2614" t="s">
        <v>8355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tr">
        <f t="shared" si="200"/>
        <v>successful</v>
      </c>
      <c r="H2615" t="s">
        <v>8224</v>
      </c>
      <c r="I2615" t="s">
        <v>8246</v>
      </c>
      <c r="J2615">
        <v>1348256294</v>
      </c>
      <c r="K2615" s="13">
        <f t="shared" si="203"/>
        <v>41173.81821759259</v>
      </c>
      <c r="L2615" s="15">
        <v>1345664294</v>
      </c>
      <c r="M2615" s="13">
        <f t="shared" si="204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201"/>
        <v>101.01333333333334</v>
      </c>
      <c r="S2615" s="8">
        <f t="shared" si="202"/>
        <v>270.57142857142856</v>
      </c>
      <c r="T2615" t="s">
        <v>8319</v>
      </c>
      <c r="U2615" t="s">
        <v>8355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tr">
        <f t="shared" si="200"/>
        <v>successful</v>
      </c>
      <c r="H2616" t="s">
        <v>8224</v>
      </c>
      <c r="I2616" t="s">
        <v>8246</v>
      </c>
      <c r="J2616">
        <v>1398834000</v>
      </c>
      <c r="K2616" s="13">
        <f t="shared" si="203"/>
        <v>41759.208333333336</v>
      </c>
      <c r="L2616" s="15">
        <v>1396371612</v>
      </c>
      <c r="M2616" s="13">
        <f t="shared" si="204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201"/>
        <v>102</v>
      </c>
      <c r="S2616" s="8">
        <f t="shared" si="202"/>
        <v>107.1</v>
      </c>
      <c r="T2616" t="s">
        <v>8319</v>
      </c>
      <c r="U2616" t="s">
        <v>8355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tr">
        <f t="shared" si="200"/>
        <v>successful</v>
      </c>
      <c r="H2617" t="s">
        <v>8225</v>
      </c>
      <c r="I2617" t="s">
        <v>8247</v>
      </c>
      <c r="J2617">
        <v>1462017600</v>
      </c>
      <c r="K2617" s="13">
        <f t="shared" si="203"/>
        <v>42490.5</v>
      </c>
      <c r="L2617" s="15">
        <v>1458820564</v>
      </c>
      <c r="M2617" s="13">
        <f t="shared" si="204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201"/>
        <v>169.76511744127936</v>
      </c>
      <c r="S2617" s="8">
        <f t="shared" si="202"/>
        <v>47.180555555555557</v>
      </c>
      <c r="T2617" t="s">
        <v>8319</v>
      </c>
      <c r="U2617" t="s">
        <v>8355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tr">
        <f t="shared" si="200"/>
        <v>successful</v>
      </c>
      <c r="H2618" t="s">
        <v>8224</v>
      </c>
      <c r="I2618" t="s">
        <v>8246</v>
      </c>
      <c r="J2618">
        <v>1440546729</v>
      </c>
      <c r="K2618" s="13">
        <f t="shared" si="203"/>
        <v>42241.99454861111</v>
      </c>
      <c r="L2618" s="15">
        <v>1437954729</v>
      </c>
      <c r="M2618" s="13">
        <f t="shared" si="204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201"/>
        <v>114.53400000000001</v>
      </c>
      <c r="S2618" s="8">
        <f t="shared" si="202"/>
        <v>120.30882352941177</v>
      </c>
      <c r="T2618" t="s">
        <v>8319</v>
      </c>
      <c r="U2618" t="s">
        <v>8355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tr">
        <f t="shared" si="200"/>
        <v>successful</v>
      </c>
      <c r="H2619" t="s">
        <v>8224</v>
      </c>
      <c r="I2619" t="s">
        <v>8246</v>
      </c>
      <c r="J2619">
        <v>1413838751</v>
      </c>
      <c r="K2619" s="13">
        <f t="shared" si="203"/>
        <v>41932.874432870369</v>
      </c>
      <c r="L2619" s="15">
        <v>1411246751</v>
      </c>
      <c r="M2619" s="13">
        <f t="shared" si="204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201"/>
        <v>877.6</v>
      </c>
      <c r="S2619" s="8">
        <f t="shared" si="202"/>
        <v>27.59748427672956</v>
      </c>
      <c r="T2619" t="s">
        <v>8319</v>
      </c>
      <c r="U2619" t="s">
        <v>8355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tr">
        <f t="shared" si="200"/>
        <v>successful</v>
      </c>
      <c r="H2620" t="s">
        <v>8224</v>
      </c>
      <c r="I2620" t="s">
        <v>8246</v>
      </c>
      <c r="J2620">
        <v>1449000061</v>
      </c>
      <c r="K2620" s="13">
        <f t="shared" si="203"/>
        <v>42339.834039351852</v>
      </c>
      <c r="L2620" s="15">
        <v>1443812461</v>
      </c>
      <c r="M2620" s="13">
        <f t="shared" si="204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201"/>
        <v>105.38666666666667</v>
      </c>
      <c r="S2620" s="8">
        <f t="shared" si="202"/>
        <v>205.2987012987013</v>
      </c>
      <c r="T2620" t="s">
        <v>8319</v>
      </c>
      <c r="U2620" t="s">
        <v>8355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tr">
        <f t="shared" si="200"/>
        <v>successful</v>
      </c>
      <c r="H2621" t="s">
        <v>8224</v>
      </c>
      <c r="I2621" t="s">
        <v>8246</v>
      </c>
      <c r="J2621">
        <v>1445598000</v>
      </c>
      <c r="K2621" s="13">
        <f t="shared" si="203"/>
        <v>42300.458333333328</v>
      </c>
      <c r="L2621" s="15">
        <v>1443302004</v>
      </c>
      <c r="M2621" s="13">
        <f t="shared" si="204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201"/>
        <v>188.39999999999998</v>
      </c>
      <c r="S2621" s="8">
        <f t="shared" si="202"/>
        <v>35.547169811320757</v>
      </c>
      <c r="T2621" t="s">
        <v>8319</v>
      </c>
      <c r="U2621" t="s">
        <v>8355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tr">
        <f t="shared" si="200"/>
        <v>successful</v>
      </c>
      <c r="H2622" t="s">
        <v>8226</v>
      </c>
      <c r="I2622" t="s">
        <v>8248</v>
      </c>
      <c r="J2622">
        <v>1444525200</v>
      </c>
      <c r="K2622" s="13">
        <f t="shared" si="203"/>
        <v>42288.041666666672</v>
      </c>
      <c r="L2622" s="15">
        <v>1441339242</v>
      </c>
      <c r="M2622" s="13">
        <f t="shared" si="204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201"/>
        <v>143.65230769230772</v>
      </c>
      <c r="S2622" s="8">
        <f t="shared" si="202"/>
        <v>74.639488409272587</v>
      </c>
      <c r="T2622" t="s">
        <v>8319</v>
      </c>
      <c r="U2622" t="s">
        <v>8355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tr">
        <f t="shared" si="200"/>
        <v>successful</v>
      </c>
      <c r="H2623" t="s">
        <v>8224</v>
      </c>
      <c r="I2623" t="s">
        <v>8246</v>
      </c>
      <c r="J2623">
        <v>1432230988</v>
      </c>
      <c r="K2623" s="13">
        <f t="shared" si="203"/>
        <v>42145.74754629629</v>
      </c>
      <c r="L2623" s="15">
        <v>1429638988</v>
      </c>
      <c r="M2623" s="13">
        <f t="shared" si="204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201"/>
        <v>145.88</v>
      </c>
      <c r="S2623" s="8">
        <f t="shared" si="202"/>
        <v>47.058064516129029</v>
      </c>
      <c r="T2623" t="s">
        <v>8319</v>
      </c>
      <c r="U2623" t="s">
        <v>8355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tr">
        <f t="shared" si="200"/>
        <v>successful</v>
      </c>
      <c r="H2624" t="s">
        <v>8237</v>
      </c>
      <c r="I2624" t="s">
        <v>8249</v>
      </c>
      <c r="J2624">
        <v>1483120216</v>
      </c>
      <c r="K2624" s="13">
        <f t="shared" si="203"/>
        <v>42734.74324074074</v>
      </c>
      <c r="L2624" s="15">
        <v>1479232216</v>
      </c>
      <c r="M2624" s="13">
        <f t="shared" si="204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201"/>
        <v>131.184</v>
      </c>
      <c r="S2624" s="8">
        <f t="shared" si="202"/>
        <v>26.591351351351353</v>
      </c>
      <c r="T2624" t="s">
        <v>8319</v>
      </c>
      <c r="U2624" t="s">
        <v>8355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tr">
        <f t="shared" si="200"/>
        <v>successful</v>
      </c>
      <c r="H2625" t="s">
        <v>8224</v>
      </c>
      <c r="I2625" t="s">
        <v>8246</v>
      </c>
      <c r="J2625">
        <v>1480658966</v>
      </c>
      <c r="K2625" s="13">
        <f t="shared" si="203"/>
        <v>42706.256550925929</v>
      </c>
      <c r="L2625" s="15">
        <v>1479449366</v>
      </c>
      <c r="M2625" s="13">
        <f t="shared" si="204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201"/>
        <v>113.99999999999999</v>
      </c>
      <c r="S2625" s="8">
        <f t="shared" si="202"/>
        <v>36.774193548387096</v>
      </c>
      <c r="T2625" t="s">
        <v>8319</v>
      </c>
      <c r="U2625" t="s">
        <v>8355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tr">
        <f t="shared" ref="G2626:G2689" si="205">F2626</f>
        <v>successful</v>
      </c>
      <c r="H2626" t="s">
        <v>8224</v>
      </c>
      <c r="I2626" t="s">
        <v>8246</v>
      </c>
      <c r="J2626">
        <v>1347530822</v>
      </c>
      <c r="K2626" s="13">
        <f t="shared" si="203"/>
        <v>41165.42155092593</v>
      </c>
      <c r="L2626" s="15">
        <v>1345716422</v>
      </c>
      <c r="M2626" s="13">
        <f t="shared" si="204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206">(E2626/D2626)*100</f>
        <v>1379.4206249999997</v>
      </c>
      <c r="S2626" s="8">
        <f t="shared" ref="S2626:S2689" si="207">E2626/O2626</f>
        <v>31.820544982698959</v>
      </c>
      <c r="T2626" t="s">
        <v>8319</v>
      </c>
      <c r="U2626" t="s">
        <v>8355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tr">
        <f t="shared" si="205"/>
        <v>successful</v>
      </c>
      <c r="H2627" t="s">
        <v>8236</v>
      </c>
      <c r="I2627" t="s">
        <v>8249</v>
      </c>
      <c r="J2627">
        <v>1478723208</v>
      </c>
      <c r="K2627" s="13">
        <f t="shared" ref="K2627:K2690" si="208">(((J2627/60)/60)/24)+DATE(1970,1,1)</f>
        <v>42683.851944444439</v>
      </c>
      <c r="L2627" s="15">
        <v>1476559608</v>
      </c>
      <c r="M2627" s="13">
        <f t="shared" ref="M2627:M2690" si="209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206"/>
        <v>956</v>
      </c>
      <c r="S2627" s="8">
        <f t="shared" si="207"/>
        <v>27.576923076923077</v>
      </c>
      <c r="T2627" t="s">
        <v>8319</v>
      </c>
      <c r="U2627" t="s">
        <v>8355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tr">
        <f t="shared" si="205"/>
        <v>successful</v>
      </c>
      <c r="H2628" t="s">
        <v>8224</v>
      </c>
      <c r="I2628" t="s">
        <v>8246</v>
      </c>
      <c r="J2628">
        <v>1433343869</v>
      </c>
      <c r="K2628" s="13">
        <f t="shared" si="208"/>
        <v>42158.628113425926</v>
      </c>
      <c r="L2628" s="15">
        <v>1430751869</v>
      </c>
      <c r="M2628" s="13">
        <f t="shared" si="209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206"/>
        <v>112.00000000000001</v>
      </c>
      <c r="S2628" s="8">
        <f t="shared" si="207"/>
        <v>56</v>
      </c>
      <c r="T2628" t="s">
        <v>8319</v>
      </c>
      <c r="U2628" t="s">
        <v>8355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tr">
        <f t="shared" si="205"/>
        <v>successful</v>
      </c>
      <c r="H2629" t="s">
        <v>8224</v>
      </c>
      <c r="I2629" t="s">
        <v>8246</v>
      </c>
      <c r="J2629">
        <v>1448571261</v>
      </c>
      <c r="K2629" s="13">
        <f t="shared" si="208"/>
        <v>42334.871076388896</v>
      </c>
      <c r="L2629" s="15">
        <v>1445975661</v>
      </c>
      <c r="M2629" s="13">
        <f t="shared" si="209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206"/>
        <v>646.66666666666663</v>
      </c>
      <c r="S2629" s="8">
        <f t="shared" si="207"/>
        <v>21.555555555555557</v>
      </c>
      <c r="T2629" t="s">
        <v>8319</v>
      </c>
      <c r="U2629" t="s">
        <v>8355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tr">
        <f t="shared" si="205"/>
        <v>successful</v>
      </c>
      <c r="H2630" t="s">
        <v>8224</v>
      </c>
      <c r="I2630" t="s">
        <v>8246</v>
      </c>
      <c r="J2630">
        <v>1417389067</v>
      </c>
      <c r="K2630" s="13">
        <f t="shared" si="208"/>
        <v>41973.966053240743</v>
      </c>
      <c r="L2630" s="15">
        <v>1415661067</v>
      </c>
      <c r="M2630" s="13">
        <f t="shared" si="209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206"/>
        <v>110.36948748510132</v>
      </c>
      <c r="S2630" s="8">
        <f t="shared" si="207"/>
        <v>44.095238095238095</v>
      </c>
      <c r="T2630" t="s">
        <v>8319</v>
      </c>
      <c r="U2630" t="s">
        <v>8355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tr">
        <f t="shared" si="205"/>
        <v>successful</v>
      </c>
      <c r="H2631" t="s">
        <v>8225</v>
      </c>
      <c r="I2631" t="s">
        <v>8247</v>
      </c>
      <c r="J2631">
        <v>1431608122</v>
      </c>
      <c r="K2631" s="13">
        <f t="shared" si="208"/>
        <v>42138.538449074069</v>
      </c>
      <c r="L2631" s="15">
        <v>1429016122</v>
      </c>
      <c r="M2631" s="13">
        <f t="shared" si="209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206"/>
        <v>127.74000000000001</v>
      </c>
      <c r="S2631" s="8">
        <f t="shared" si="207"/>
        <v>63.87</v>
      </c>
      <c r="T2631" t="s">
        <v>8319</v>
      </c>
      <c r="U2631" t="s">
        <v>8355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tr">
        <f t="shared" si="205"/>
        <v>successful</v>
      </c>
      <c r="H2632" t="s">
        <v>8226</v>
      </c>
      <c r="I2632" t="s">
        <v>8248</v>
      </c>
      <c r="J2632">
        <v>1467280800</v>
      </c>
      <c r="K2632" s="13">
        <f t="shared" si="208"/>
        <v>42551.416666666672</v>
      </c>
      <c r="L2632" s="15">
        <v>1464921112</v>
      </c>
      <c r="M2632" s="13">
        <f t="shared" si="209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206"/>
        <v>157.9</v>
      </c>
      <c r="S2632" s="8">
        <f t="shared" si="207"/>
        <v>38.987654320987652</v>
      </c>
      <c r="T2632" t="s">
        <v>8319</v>
      </c>
      <c r="U2632" t="s">
        <v>8355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tr">
        <f t="shared" si="205"/>
        <v>successful</v>
      </c>
      <c r="H2633" t="s">
        <v>8224</v>
      </c>
      <c r="I2633" t="s">
        <v>8246</v>
      </c>
      <c r="J2633">
        <v>1440907427</v>
      </c>
      <c r="K2633" s="13">
        <f t="shared" si="208"/>
        <v>42246.169293981482</v>
      </c>
      <c r="L2633" s="15">
        <v>1438488227</v>
      </c>
      <c r="M2633" s="13">
        <f t="shared" si="209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206"/>
        <v>114.66525000000001</v>
      </c>
      <c r="S2633" s="8">
        <f t="shared" si="207"/>
        <v>80.185489510489504</v>
      </c>
      <c r="T2633" t="s">
        <v>8319</v>
      </c>
      <c r="U2633" t="s">
        <v>8355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tr">
        <f t="shared" si="205"/>
        <v>successful</v>
      </c>
      <c r="H2634" t="s">
        <v>8224</v>
      </c>
      <c r="I2634" t="s">
        <v>8246</v>
      </c>
      <c r="J2634">
        <v>1464485339</v>
      </c>
      <c r="K2634" s="13">
        <f t="shared" si="208"/>
        <v>42519.061793981484</v>
      </c>
      <c r="L2634" s="15">
        <v>1462325339</v>
      </c>
      <c r="M2634" s="13">
        <f t="shared" si="209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206"/>
        <v>137.00934579439252</v>
      </c>
      <c r="S2634" s="8">
        <f t="shared" si="207"/>
        <v>34.904761904761905</v>
      </c>
      <c r="T2634" t="s">
        <v>8319</v>
      </c>
      <c r="U2634" t="s">
        <v>8355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tr">
        <f t="shared" si="205"/>
        <v>successful</v>
      </c>
      <c r="H2635" t="s">
        <v>8224</v>
      </c>
      <c r="I2635" t="s">
        <v>8246</v>
      </c>
      <c r="J2635">
        <v>1393542000</v>
      </c>
      <c r="K2635" s="13">
        <f t="shared" si="208"/>
        <v>41697.958333333336</v>
      </c>
      <c r="L2635" s="15">
        <v>1390938332</v>
      </c>
      <c r="M2635" s="13">
        <f t="shared" si="209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206"/>
        <v>354.62</v>
      </c>
      <c r="S2635" s="8">
        <f t="shared" si="207"/>
        <v>89.100502512562812</v>
      </c>
      <c r="T2635" t="s">
        <v>8319</v>
      </c>
      <c r="U2635" t="s">
        <v>8355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tr">
        <f t="shared" si="205"/>
        <v>successful</v>
      </c>
      <c r="H2636" t="s">
        <v>8224</v>
      </c>
      <c r="I2636" t="s">
        <v>8246</v>
      </c>
      <c r="J2636">
        <v>1475163921</v>
      </c>
      <c r="K2636" s="13">
        <f t="shared" si="208"/>
        <v>42642.656493055561</v>
      </c>
      <c r="L2636" s="15">
        <v>1472571921</v>
      </c>
      <c r="M2636" s="13">
        <f t="shared" si="209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206"/>
        <v>106.02150537634409</v>
      </c>
      <c r="S2636" s="8">
        <f t="shared" si="207"/>
        <v>39.44</v>
      </c>
      <c r="T2636" t="s">
        <v>8319</v>
      </c>
      <c r="U2636" t="s">
        <v>8355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tr">
        <f t="shared" si="205"/>
        <v>successful</v>
      </c>
      <c r="H2637" t="s">
        <v>8229</v>
      </c>
      <c r="I2637" t="s">
        <v>8251</v>
      </c>
      <c r="J2637">
        <v>1425937761</v>
      </c>
      <c r="K2637" s="13">
        <f t="shared" si="208"/>
        <v>42072.909270833334</v>
      </c>
      <c r="L2637" s="15">
        <v>1422917361</v>
      </c>
      <c r="M2637" s="13">
        <f t="shared" si="209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206"/>
        <v>100</v>
      </c>
      <c r="S2637" s="8">
        <f t="shared" si="207"/>
        <v>136.9047619047619</v>
      </c>
      <c r="T2637" t="s">
        <v>8319</v>
      </c>
      <c r="U2637" t="s">
        <v>8355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tr">
        <f t="shared" si="205"/>
        <v>successful</v>
      </c>
      <c r="H2638" t="s">
        <v>8224</v>
      </c>
      <c r="I2638" t="s">
        <v>8246</v>
      </c>
      <c r="J2638">
        <v>1476579600</v>
      </c>
      <c r="K2638" s="13">
        <f t="shared" si="208"/>
        <v>42659.041666666672</v>
      </c>
      <c r="L2638" s="15">
        <v>1474641914</v>
      </c>
      <c r="M2638" s="13">
        <f t="shared" si="209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206"/>
        <v>187.3</v>
      </c>
      <c r="S2638" s="8">
        <f t="shared" si="207"/>
        <v>37.46</v>
      </c>
      <c r="T2638" t="s">
        <v>8319</v>
      </c>
      <c r="U2638" t="s">
        <v>8355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tr">
        <f t="shared" si="205"/>
        <v>successful</v>
      </c>
      <c r="H2639" t="s">
        <v>8224</v>
      </c>
      <c r="I2639" t="s">
        <v>8246</v>
      </c>
      <c r="J2639">
        <v>1476277875</v>
      </c>
      <c r="K2639" s="13">
        <f t="shared" si="208"/>
        <v>42655.549479166672</v>
      </c>
      <c r="L2639" s="15">
        <v>1474895475</v>
      </c>
      <c r="M2639" s="13">
        <f t="shared" si="209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206"/>
        <v>166.2</v>
      </c>
      <c r="S2639" s="8">
        <f t="shared" si="207"/>
        <v>31.96153846153846</v>
      </c>
      <c r="T2639" t="s">
        <v>8319</v>
      </c>
      <c r="U2639" t="s">
        <v>8355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tr">
        <f t="shared" si="205"/>
        <v>successful</v>
      </c>
      <c r="H2640" t="s">
        <v>8224</v>
      </c>
      <c r="I2640" t="s">
        <v>8246</v>
      </c>
      <c r="J2640">
        <v>1421358895</v>
      </c>
      <c r="K2640" s="13">
        <f t="shared" si="208"/>
        <v>42019.913136574076</v>
      </c>
      <c r="L2640" s="15">
        <v>1418766895</v>
      </c>
      <c r="M2640" s="13">
        <f t="shared" si="209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206"/>
        <v>101.72910662824208</v>
      </c>
      <c r="S2640" s="8">
        <f t="shared" si="207"/>
        <v>25.214285714285715</v>
      </c>
      <c r="T2640" t="s">
        <v>8319</v>
      </c>
      <c r="U2640" t="s">
        <v>8355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tr">
        <f t="shared" si="205"/>
        <v>successful</v>
      </c>
      <c r="H2641" t="s">
        <v>8225</v>
      </c>
      <c r="I2641" t="s">
        <v>8247</v>
      </c>
      <c r="J2641">
        <v>1424378748</v>
      </c>
      <c r="K2641" s="13">
        <f t="shared" si="208"/>
        <v>42054.86513888889</v>
      </c>
      <c r="L2641" s="15">
        <v>1421786748</v>
      </c>
      <c r="M2641" s="13">
        <f t="shared" si="209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206"/>
        <v>164</v>
      </c>
      <c r="S2641" s="8">
        <f t="shared" si="207"/>
        <v>10.040816326530612</v>
      </c>
      <c r="T2641" t="s">
        <v>8319</v>
      </c>
      <c r="U2641" t="s">
        <v>8355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tr">
        <f t="shared" si="205"/>
        <v>successful</v>
      </c>
      <c r="H2642" t="s">
        <v>8224</v>
      </c>
      <c r="I2642" t="s">
        <v>8246</v>
      </c>
      <c r="J2642">
        <v>1433735474</v>
      </c>
      <c r="K2642" s="13">
        <f t="shared" si="208"/>
        <v>42163.160578703704</v>
      </c>
      <c r="L2642" s="15">
        <v>1428551474</v>
      </c>
      <c r="M2642" s="13">
        <f t="shared" si="209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206"/>
        <v>105.66666666666666</v>
      </c>
      <c r="S2642" s="8">
        <f t="shared" si="207"/>
        <v>45.94202898550725</v>
      </c>
      <c r="T2642" t="s">
        <v>8319</v>
      </c>
      <c r="U2642" t="s">
        <v>8355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tr">
        <f t="shared" si="205"/>
        <v>failed</v>
      </c>
      <c r="H2643" t="s">
        <v>8224</v>
      </c>
      <c r="I2643" t="s">
        <v>8246</v>
      </c>
      <c r="J2643">
        <v>1410811740</v>
      </c>
      <c r="K2643" s="13">
        <f t="shared" si="208"/>
        <v>41897.839583333334</v>
      </c>
      <c r="L2643" s="15">
        <v>1409341863</v>
      </c>
      <c r="M2643" s="13">
        <f t="shared" si="209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206"/>
        <v>1</v>
      </c>
      <c r="S2643" s="8">
        <f t="shared" si="207"/>
        <v>15</v>
      </c>
      <c r="T2643" t="s">
        <v>8319</v>
      </c>
      <c r="U2643" t="s">
        <v>8355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tr">
        <f t="shared" si="205"/>
        <v>failed</v>
      </c>
      <c r="H2644" t="s">
        <v>8236</v>
      </c>
      <c r="I2644" t="s">
        <v>8249</v>
      </c>
      <c r="J2644">
        <v>1468565820</v>
      </c>
      <c r="K2644" s="13">
        <f t="shared" si="208"/>
        <v>42566.289583333331</v>
      </c>
      <c r="L2644" s="15">
        <v>1465970108</v>
      </c>
      <c r="M2644" s="13">
        <f t="shared" si="209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206"/>
        <v>0</v>
      </c>
      <c r="S2644" s="8" t="e">
        <f t="shared" si="207"/>
        <v>#DIV/0!</v>
      </c>
      <c r="T2644" t="s">
        <v>8319</v>
      </c>
      <c r="U2644" t="s">
        <v>8355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tr">
        <f t="shared" si="205"/>
        <v>canceled</v>
      </c>
      <c r="H2645" t="s">
        <v>8224</v>
      </c>
      <c r="I2645" t="s">
        <v>8246</v>
      </c>
      <c r="J2645">
        <v>1482307140</v>
      </c>
      <c r="K2645" s="13">
        <f t="shared" si="208"/>
        <v>42725.332638888889</v>
      </c>
      <c r="L2645" s="15">
        <v>1479218315</v>
      </c>
      <c r="M2645" s="13">
        <f t="shared" si="209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206"/>
        <v>33.559730999999999</v>
      </c>
      <c r="S2645" s="8">
        <f t="shared" si="207"/>
        <v>223.58248500999335</v>
      </c>
      <c r="T2645" t="s">
        <v>8319</v>
      </c>
      <c r="U2645" t="s">
        <v>8355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tr">
        <f t="shared" si="205"/>
        <v>canceled</v>
      </c>
      <c r="H2646" t="s">
        <v>8224</v>
      </c>
      <c r="I2646" t="s">
        <v>8246</v>
      </c>
      <c r="J2646">
        <v>1489172435</v>
      </c>
      <c r="K2646" s="13">
        <f t="shared" si="208"/>
        <v>42804.792071759264</v>
      </c>
      <c r="L2646" s="15">
        <v>1486580435</v>
      </c>
      <c r="M2646" s="13">
        <f t="shared" si="209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206"/>
        <v>2.0529999999999999</v>
      </c>
      <c r="S2646" s="8">
        <f t="shared" si="207"/>
        <v>39.480769230769234</v>
      </c>
      <c r="T2646" t="s">
        <v>8319</v>
      </c>
      <c r="U2646" t="s">
        <v>8355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tr">
        <f t="shared" si="205"/>
        <v>canceled</v>
      </c>
      <c r="H2647" t="s">
        <v>8226</v>
      </c>
      <c r="I2647" t="s">
        <v>8248</v>
      </c>
      <c r="J2647">
        <v>1415481203</v>
      </c>
      <c r="K2647" s="13">
        <f t="shared" si="208"/>
        <v>41951.884293981479</v>
      </c>
      <c r="L2647" s="15">
        <v>1412885603</v>
      </c>
      <c r="M2647" s="13">
        <f t="shared" si="209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206"/>
        <v>10.5</v>
      </c>
      <c r="S2647" s="8">
        <f t="shared" si="207"/>
        <v>91.304347826086953</v>
      </c>
      <c r="T2647" t="s">
        <v>8319</v>
      </c>
      <c r="U2647" t="s">
        <v>8355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tr">
        <f t="shared" si="205"/>
        <v>canceled</v>
      </c>
      <c r="H2648" t="s">
        <v>8224</v>
      </c>
      <c r="I2648" t="s">
        <v>8246</v>
      </c>
      <c r="J2648">
        <v>1441783869</v>
      </c>
      <c r="K2648" s="13">
        <f t="shared" si="208"/>
        <v>42256.313298611116</v>
      </c>
      <c r="L2648" s="15">
        <v>1439191869</v>
      </c>
      <c r="M2648" s="13">
        <f t="shared" si="209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206"/>
        <v>8.4172840000000004</v>
      </c>
      <c r="S2648" s="8">
        <f t="shared" si="207"/>
        <v>78.666205607476627</v>
      </c>
      <c r="T2648" t="s">
        <v>8319</v>
      </c>
      <c r="U2648" t="s">
        <v>8355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tr">
        <f t="shared" si="205"/>
        <v>canceled</v>
      </c>
      <c r="H2649" t="s">
        <v>8229</v>
      </c>
      <c r="I2649" t="s">
        <v>8251</v>
      </c>
      <c r="J2649">
        <v>1439533019</v>
      </c>
      <c r="K2649" s="13">
        <f t="shared" si="208"/>
        <v>42230.261793981481</v>
      </c>
      <c r="L2649" s="15">
        <v>1436941019</v>
      </c>
      <c r="M2649" s="13">
        <f t="shared" si="209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206"/>
        <v>1.44</v>
      </c>
      <c r="S2649" s="8">
        <f t="shared" si="207"/>
        <v>12</v>
      </c>
      <c r="T2649" t="s">
        <v>8319</v>
      </c>
      <c r="U2649" t="s">
        <v>8355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tr">
        <f t="shared" si="205"/>
        <v>canceled</v>
      </c>
      <c r="H2650" t="s">
        <v>8224</v>
      </c>
      <c r="I2650" t="s">
        <v>8246</v>
      </c>
      <c r="J2650">
        <v>1457543360</v>
      </c>
      <c r="K2650" s="13">
        <f t="shared" si="208"/>
        <v>42438.714814814812</v>
      </c>
      <c r="L2650" s="15">
        <v>1454951360</v>
      </c>
      <c r="M2650" s="13">
        <f t="shared" si="209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206"/>
        <v>0.88333333333333341</v>
      </c>
      <c r="S2650" s="8">
        <f t="shared" si="207"/>
        <v>17.666666666666668</v>
      </c>
      <c r="T2650" t="s">
        <v>8319</v>
      </c>
      <c r="U2650" t="s">
        <v>8355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tr">
        <f t="shared" si="205"/>
        <v>canceled</v>
      </c>
      <c r="H2651" t="s">
        <v>8224</v>
      </c>
      <c r="I2651" t="s">
        <v>8246</v>
      </c>
      <c r="J2651">
        <v>1454370941</v>
      </c>
      <c r="K2651" s="13">
        <f t="shared" si="208"/>
        <v>42401.99700231482</v>
      </c>
      <c r="L2651" s="15">
        <v>1449186941</v>
      </c>
      <c r="M2651" s="13">
        <f t="shared" si="209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206"/>
        <v>9.920000000000001E-2</v>
      </c>
      <c r="S2651" s="8">
        <f t="shared" si="207"/>
        <v>41.333333333333336</v>
      </c>
      <c r="T2651" t="s">
        <v>8319</v>
      </c>
      <c r="U2651" t="s">
        <v>8355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tr">
        <f t="shared" si="205"/>
        <v>canceled</v>
      </c>
      <c r="H2652" t="s">
        <v>8224</v>
      </c>
      <c r="I2652" t="s">
        <v>8246</v>
      </c>
      <c r="J2652">
        <v>1482332343</v>
      </c>
      <c r="K2652" s="13">
        <f t="shared" si="208"/>
        <v>42725.624340277776</v>
      </c>
      <c r="L2652" s="15">
        <v>1479740343</v>
      </c>
      <c r="M2652" s="13">
        <f t="shared" si="209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206"/>
        <v>0.59666666666666668</v>
      </c>
      <c r="S2652" s="8">
        <f t="shared" si="207"/>
        <v>71.599999999999994</v>
      </c>
      <c r="T2652" t="s">
        <v>8319</v>
      </c>
      <c r="U2652" t="s">
        <v>8355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tr">
        <f t="shared" si="205"/>
        <v>canceled</v>
      </c>
      <c r="H2653" t="s">
        <v>8224</v>
      </c>
      <c r="I2653" t="s">
        <v>8246</v>
      </c>
      <c r="J2653">
        <v>1450380009</v>
      </c>
      <c r="K2653" s="13">
        <f t="shared" si="208"/>
        <v>42355.805659722217</v>
      </c>
      <c r="L2653" s="15">
        <v>1447960809</v>
      </c>
      <c r="M2653" s="13">
        <f t="shared" si="209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206"/>
        <v>1.8689285714285715</v>
      </c>
      <c r="S2653" s="8">
        <f t="shared" si="207"/>
        <v>307.8235294117647</v>
      </c>
      <c r="T2653" t="s">
        <v>8319</v>
      </c>
      <c r="U2653" t="s">
        <v>8355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tr">
        <f t="shared" si="205"/>
        <v>canceled</v>
      </c>
      <c r="H2654" t="s">
        <v>8226</v>
      </c>
      <c r="I2654" t="s">
        <v>8248</v>
      </c>
      <c r="J2654">
        <v>1418183325</v>
      </c>
      <c r="K2654" s="13">
        <f t="shared" si="208"/>
        <v>41983.158854166672</v>
      </c>
      <c r="L2654" s="15">
        <v>1415591325</v>
      </c>
      <c r="M2654" s="13">
        <f t="shared" si="209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206"/>
        <v>0.88500000000000001</v>
      </c>
      <c r="S2654" s="8">
        <f t="shared" si="207"/>
        <v>80.454545454545453</v>
      </c>
      <c r="T2654" t="s">
        <v>8319</v>
      </c>
      <c r="U2654" t="s">
        <v>8355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tr">
        <f t="shared" si="205"/>
        <v>canceled</v>
      </c>
      <c r="H2655" t="s">
        <v>8224</v>
      </c>
      <c r="I2655" t="s">
        <v>8246</v>
      </c>
      <c r="J2655">
        <v>1402632000</v>
      </c>
      <c r="K2655" s="13">
        <f t="shared" si="208"/>
        <v>41803.166666666664</v>
      </c>
      <c r="L2655" s="15">
        <v>1399909127</v>
      </c>
      <c r="M2655" s="13">
        <f t="shared" si="209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206"/>
        <v>11.52156862745098</v>
      </c>
      <c r="S2655" s="8">
        <f t="shared" si="207"/>
        <v>83.942857142857136</v>
      </c>
      <c r="T2655" t="s">
        <v>8319</v>
      </c>
      <c r="U2655" t="s">
        <v>8355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tr">
        <f t="shared" si="205"/>
        <v>canceled</v>
      </c>
      <c r="H2656" t="s">
        <v>8224</v>
      </c>
      <c r="I2656" t="s">
        <v>8246</v>
      </c>
      <c r="J2656">
        <v>1429622726</v>
      </c>
      <c r="K2656" s="13">
        <f t="shared" si="208"/>
        <v>42115.559328703705</v>
      </c>
      <c r="L2656" s="15">
        <v>1424442326</v>
      </c>
      <c r="M2656" s="13">
        <f t="shared" si="209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206"/>
        <v>5.1000000000000004E-2</v>
      </c>
      <c r="S2656" s="8">
        <f t="shared" si="207"/>
        <v>8.5</v>
      </c>
      <c r="T2656" t="s">
        <v>8319</v>
      </c>
      <c r="U2656" t="s">
        <v>8355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tr">
        <f t="shared" si="205"/>
        <v>canceled</v>
      </c>
      <c r="H2657" t="s">
        <v>8224</v>
      </c>
      <c r="I2657" t="s">
        <v>8246</v>
      </c>
      <c r="J2657">
        <v>1455048000</v>
      </c>
      <c r="K2657" s="13">
        <f t="shared" si="208"/>
        <v>42409.833333333328</v>
      </c>
      <c r="L2657" s="15">
        <v>1452631647</v>
      </c>
      <c r="M2657" s="13">
        <f t="shared" si="209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206"/>
        <v>21.033333333333335</v>
      </c>
      <c r="S2657" s="8">
        <f t="shared" si="207"/>
        <v>73.372093023255815</v>
      </c>
      <c r="T2657" t="s">
        <v>8319</v>
      </c>
      <c r="U2657" t="s">
        <v>8355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tr">
        <f t="shared" si="205"/>
        <v>canceled</v>
      </c>
      <c r="H2658" t="s">
        <v>8224</v>
      </c>
      <c r="I2658" t="s">
        <v>8246</v>
      </c>
      <c r="J2658">
        <v>1489345200</v>
      </c>
      <c r="K2658" s="13">
        <f t="shared" si="208"/>
        <v>42806.791666666672</v>
      </c>
      <c r="L2658" s="15">
        <v>1485966688</v>
      </c>
      <c r="M2658" s="13">
        <f t="shared" si="209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206"/>
        <v>11.436666666666667</v>
      </c>
      <c r="S2658" s="8">
        <f t="shared" si="207"/>
        <v>112.86184210526316</v>
      </c>
      <c r="T2658" t="s">
        <v>8319</v>
      </c>
      <c r="U2658" t="s">
        <v>8355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tr">
        <f t="shared" si="205"/>
        <v>canceled</v>
      </c>
      <c r="H2659" t="s">
        <v>8224</v>
      </c>
      <c r="I2659" t="s">
        <v>8246</v>
      </c>
      <c r="J2659">
        <v>1470187800</v>
      </c>
      <c r="K2659" s="13">
        <f t="shared" si="208"/>
        <v>42585.0625</v>
      </c>
      <c r="L2659" s="15">
        <v>1467325053</v>
      </c>
      <c r="M2659" s="13">
        <f t="shared" si="209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206"/>
        <v>18.737933333333334</v>
      </c>
      <c r="S2659" s="8">
        <f t="shared" si="207"/>
        <v>95.277627118644077</v>
      </c>
      <c r="T2659" t="s">
        <v>8319</v>
      </c>
      <c r="U2659" t="s">
        <v>8355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tr">
        <f t="shared" si="205"/>
        <v>canceled</v>
      </c>
      <c r="H2660" t="s">
        <v>8224</v>
      </c>
      <c r="I2660" t="s">
        <v>8246</v>
      </c>
      <c r="J2660">
        <v>1469913194</v>
      </c>
      <c r="K2660" s="13">
        <f t="shared" si="208"/>
        <v>42581.884189814817</v>
      </c>
      <c r="L2660" s="15">
        <v>1467321194</v>
      </c>
      <c r="M2660" s="13">
        <f t="shared" si="209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206"/>
        <v>9.285714285714286E-2</v>
      </c>
      <c r="S2660" s="8">
        <f t="shared" si="207"/>
        <v>22.75</v>
      </c>
      <c r="T2660" t="s">
        <v>8319</v>
      </c>
      <c r="U2660" t="s">
        <v>8355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tr">
        <f t="shared" si="205"/>
        <v>canceled</v>
      </c>
      <c r="H2661" t="s">
        <v>8224</v>
      </c>
      <c r="I2661" t="s">
        <v>8246</v>
      </c>
      <c r="J2661">
        <v>1429321210</v>
      </c>
      <c r="K2661" s="13">
        <f t="shared" si="208"/>
        <v>42112.069560185191</v>
      </c>
      <c r="L2661" s="15">
        <v>1426729210</v>
      </c>
      <c r="M2661" s="13">
        <f t="shared" si="209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206"/>
        <v>2.7204081632653061</v>
      </c>
      <c r="S2661" s="8">
        <f t="shared" si="207"/>
        <v>133.30000000000001</v>
      </c>
      <c r="T2661" t="s">
        <v>8319</v>
      </c>
      <c r="U2661" t="s">
        <v>8355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tr">
        <f t="shared" si="205"/>
        <v>canceled</v>
      </c>
      <c r="H2662" t="s">
        <v>8224</v>
      </c>
      <c r="I2662" t="s">
        <v>8246</v>
      </c>
      <c r="J2662">
        <v>1448388418</v>
      </c>
      <c r="K2662" s="13">
        <f t="shared" si="208"/>
        <v>42332.754837962959</v>
      </c>
      <c r="L2662" s="15">
        <v>1443200818</v>
      </c>
      <c r="M2662" s="13">
        <f t="shared" si="209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206"/>
        <v>9.5000000000000001E-2</v>
      </c>
      <c r="S2662" s="8">
        <f t="shared" si="207"/>
        <v>3.8</v>
      </c>
      <c r="T2662" t="s">
        <v>8319</v>
      </c>
      <c r="U2662" t="s">
        <v>8355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tr">
        <f t="shared" si="205"/>
        <v>successful</v>
      </c>
      <c r="H2663" t="s">
        <v>8224</v>
      </c>
      <c r="I2663" t="s">
        <v>8246</v>
      </c>
      <c r="J2663">
        <v>1382742010</v>
      </c>
      <c r="K2663" s="13">
        <f t="shared" si="208"/>
        <v>41572.958449074074</v>
      </c>
      <c r="L2663" s="15">
        <v>1380150010</v>
      </c>
      <c r="M2663" s="13">
        <f t="shared" si="209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206"/>
        <v>102.89999999999999</v>
      </c>
      <c r="S2663" s="8">
        <f t="shared" si="207"/>
        <v>85.75</v>
      </c>
      <c r="T2663" t="s">
        <v>8319</v>
      </c>
      <c r="U2663" t="s">
        <v>8356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tr">
        <f t="shared" si="205"/>
        <v>successful</v>
      </c>
      <c r="H2664" t="s">
        <v>8224</v>
      </c>
      <c r="I2664" t="s">
        <v>8246</v>
      </c>
      <c r="J2664">
        <v>1440179713</v>
      </c>
      <c r="K2664" s="13">
        <f t="shared" si="208"/>
        <v>42237.746678240743</v>
      </c>
      <c r="L2664" s="15">
        <v>1437587713</v>
      </c>
      <c r="M2664" s="13">
        <f t="shared" si="209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206"/>
        <v>106.80000000000001</v>
      </c>
      <c r="S2664" s="8">
        <f t="shared" si="207"/>
        <v>267</v>
      </c>
      <c r="T2664" t="s">
        <v>8319</v>
      </c>
      <c r="U2664" t="s">
        <v>8356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tr">
        <f t="shared" si="205"/>
        <v>successful</v>
      </c>
      <c r="H2665" t="s">
        <v>8229</v>
      </c>
      <c r="I2665" t="s">
        <v>8251</v>
      </c>
      <c r="J2665">
        <v>1441378800</v>
      </c>
      <c r="K2665" s="13">
        <f t="shared" si="208"/>
        <v>42251.625</v>
      </c>
      <c r="L2665" s="15">
        <v>1438873007</v>
      </c>
      <c r="M2665" s="13">
        <f t="shared" si="209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206"/>
        <v>104.59625</v>
      </c>
      <c r="S2665" s="8">
        <f t="shared" si="207"/>
        <v>373.55803571428572</v>
      </c>
      <c r="T2665" t="s">
        <v>8319</v>
      </c>
      <c r="U2665" t="s">
        <v>8356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tr">
        <f t="shared" si="205"/>
        <v>successful</v>
      </c>
      <c r="H2666" t="s">
        <v>8224</v>
      </c>
      <c r="I2666" t="s">
        <v>8246</v>
      </c>
      <c r="J2666">
        <v>1449644340</v>
      </c>
      <c r="K2666" s="13">
        <f t="shared" si="208"/>
        <v>42347.290972222225</v>
      </c>
      <c r="L2666" s="15">
        <v>1446683797</v>
      </c>
      <c r="M2666" s="13">
        <f t="shared" si="209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206"/>
        <v>103.42857142857143</v>
      </c>
      <c r="S2666" s="8">
        <f t="shared" si="207"/>
        <v>174.03846153846155</v>
      </c>
      <c r="T2666" t="s">
        <v>8319</v>
      </c>
      <c r="U2666" t="s">
        <v>8356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tr">
        <f t="shared" si="205"/>
        <v>successful</v>
      </c>
      <c r="H2667" t="s">
        <v>8224</v>
      </c>
      <c r="I2667" t="s">
        <v>8246</v>
      </c>
      <c r="J2667">
        <v>1430774974</v>
      </c>
      <c r="K2667" s="13">
        <f t="shared" si="208"/>
        <v>42128.895532407405</v>
      </c>
      <c r="L2667" s="15">
        <v>1426886974</v>
      </c>
      <c r="M2667" s="13">
        <f t="shared" si="209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206"/>
        <v>123.14285714285715</v>
      </c>
      <c r="S2667" s="8">
        <f t="shared" si="207"/>
        <v>93.695652173913047</v>
      </c>
      <c r="T2667" t="s">
        <v>8319</v>
      </c>
      <c r="U2667" t="s">
        <v>8356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tr">
        <f t="shared" si="205"/>
        <v>successful</v>
      </c>
      <c r="H2668" t="s">
        <v>8224</v>
      </c>
      <c r="I2668" t="s">
        <v>8246</v>
      </c>
      <c r="J2668">
        <v>1443214800</v>
      </c>
      <c r="K2668" s="13">
        <f t="shared" si="208"/>
        <v>42272.875</v>
      </c>
      <c r="L2668" s="15">
        <v>1440008439</v>
      </c>
      <c r="M2668" s="13">
        <f t="shared" si="209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206"/>
        <v>159.29509999999999</v>
      </c>
      <c r="S2668" s="8">
        <f t="shared" si="207"/>
        <v>77.327718446601949</v>
      </c>
      <c r="T2668" t="s">
        <v>8319</v>
      </c>
      <c r="U2668" t="s">
        <v>8356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tr">
        <f t="shared" si="205"/>
        <v>successful</v>
      </c>
      <c r="H2669" t="s">
        <v>8224</v>
      </c>
      <c r="I2669" t="s">
        <v>8246</v>
      </c>
      <c r="J2669">
        <v>1455142416</v>
      </c>
      <c r="K2669" s="13">
        <f t="shared" si="208"/>
        <v>42410.926111111112</v>
      </c>
      <c r="L2669" s="15">
        <v>1452550416</v>
      </c>
      <c r="M2669" s="13">
        <f t="shared" si="209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206"/>
        <v>110.66666666666667</v>
      </c>
      <c r="S2669" s="8">
        <f t="shared" si="207"/>
        <v>92.222222222222229</v>
      </c>
      <c r="T2669" t="s">
        <v>8319</v>
      </c>
      <c r="U2669" t="s">
        <v>8356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tr">
        <f t="shared" si="205"/>
        <v>successful</v>
      </c>
      <c r="H2670" t="s">
        <v>8229</v>
      </c>
      <c r="I2670" t="s">
        <v>8251</v>
      </c>
      <c r="J2670">
        <v>1447079520</v>
      </c>
      <c r="K2670" s="13">
        <f t="shared" si="208"/>
        <v>42317.60555555555</v>
      </c>
      <c r="L2670" s="15">
        <v>1443449265</v>
      </c>
      <c r="M2670" s="13">
        <f t="shared" si="209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206"/>
        <v>170.70000000000002</v>
      </c>
      <c r="S2670" s="8">
        <f t="shared" si="207"/>
        <v>60.964285714285715</v>
      </c>
      <c r="T2670" t="s">
        <v>8319</v>
      </c>
      <c r="U2670" t="s">
        <v>8356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tr">
        <f t="shared" si="205"/>
        <v>successful</v>
      </c>
      <c r="H2671" t="s">
        <v>8224</v>
      </c>
      <c r="I2671" t="s">
        <v>8246</v>
      </c>
      <c r="J2671">
        <v>1452387096</v>
      </c>
      <c r="K2671" s="13">
        <f t="shared" si="208"/>
        <v>42379.035833333335</v>
      </c>
      <c r="L2671" s="15">
        <v>1447203096</v>
      </c>
      <c r="M2671" s="13">
        <f t="shared" si="209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206"/>
        <v>125.125</v>
      </c>
      <c r="S2671" s="8">
        <f t="shared" si="207"/>
        <v>91</v>
      </c>
      <c r="T2671" t="s">
        <v>8319</v>
      </c>
      <c r="U2671" t="s">
        <v>8356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tr">
        <f t="shared" si="205"/>
        <v>failed</v>
      </c>
      <c r="H2672" t="s">
        <v>8226</v>
      </c>
      <c r="I2672" t="s">
        <v>8248</v>
      </c>
      <c r="J2672">
        <v>1406593780</v>
      </c>
      <c r="K2672" s="13">
        <f t="shared" si="208"/>
        <v>41849.020601851851</v>
      </c>
      <c r="L2672" s="15">
        <v>1404174580</v>
      </c>
      <c r="M2672" s="13">
        <f t="shared" si="209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206"/>
        <v>6.4158609339642041</v>
      </c>
      <c r="S2672" s="8">
        <f t="shared" si="207"/>
        <v>41.583333333333336</v>
      </c>
      <c r="T2672" t="s">
        <v>8319</v>
      </c>
      <c r="U2672" t="s">
        <v>8356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tr">
        <f t="shared" si="205"/>
        <v>failed</v>
      </c>
      <c r="H2673" t="s">
        <v>8224</v>
      </c>
      <c r="I2673" t="s">
        <v>8246</v>
      </c>
      <c r="J2673">
        <v>1419017880</v>
      </c>
      <c r="K2673" s="13">
        <f t="shared" si="208"/>
        <v>41992.818055555559</v>
      </c>
      <c r="L2673" s="15">
        <v>1416419916</v>
      </c>
      <c r="M2673" s="13">
        <f t="shared" si="209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206"/>
        <v>11.343999999999999</v>
      </c>
      <c r="S2673" s="8">
        <f t="shared" si="207"/>
        <v>33.761904761904759</v>
      </c>
      <c r="T2673" t="s">
        <v>8319</v>
      </c>
      <c r="U2673" t="s">
        <v>8356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tr">
        <f t="shared" si="205"/>
        <v>failed</v>
      </c>
      <c r="H2674" t="s">
        <v>8224</v>
      </c>
      <c r="I2674" t="s">
        <v>8246</v>
      </c>
      <c r="J2674">
        <v>1451282400</v>
      </c>
      <c r="K2674" s="13">
        <f t="shared" si="208"/>
        <v>42366.25</v>
      </c>
      <c r="L2674" s="15">
        <v>1449436390</v>
      </c>
      <c r="M2674" s="13">
        <f t="shared" si="209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206"/>
        <v>33.19</v>
      </c>
      <c r="S2674" s="8">
        <f t="shared" si="207"/>
        <v>70.61702127659575</v>
      </c>
      <c r="T2674" t="s">
        <v>8319</v>
      </c>
      <c r="U2674" t="s">
        <v>8356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tr">
        <f t="shared" si="205"/>
        <v>failed</v>
      </c>
      <c r="H2675" t="s">
        <v>8224</v>
      </c>
      <c r="I2675" t="s">
        <v>8246</v>
      </c>
      <c r="J2675">
        <v>1414622700</v>
      </c>
      <c r="K2675" s="13">
        <f t="shared" si="208"/>
        <v>41941.947916666664</v>
      </c>
      <c r="L2675" s="15">
        <v>1412081999</v>
      </c>
      <c r="M2675" s="13">
        <f t="shared" si="209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206"/>
        <v>27.58</v>
      </c>
      <c r="S2675" s="8">
        <f t="shared" si="207"/>
        <v>167.15151515151516</v>
      </c>
      <c r="T2675" t="s">
        <v>8319</v>
      </c>
      <c r="U2675" t="s">
        <v>8356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tr">
        <f t="shared" si="205"/>
        <v>failed</v>
      </c>
      <c r="H2676" t="s">
        <v>8224</v>
      </c>
      <c r="I2676" t="s">
        <v>8246</v>
      </c>
      <c r="J2676">
        <v>1467694740</v>
      </c>
      <c r="K2676" s="13">
        <f t="shared" si="208"/>
        <v>42556.207638888889</v>
      </c>
      <c r="L2676" s="15">
        <v>1465398670</v>
      </c>
      <c r="M2676" s="13">
        <f t="shared" si="209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206"/>
        <v>62.839999999999996</v>
      </c>
      <c r="S2676" s="8">
        <f t="shared" si="207"/>
        <v>128.61988304093566</v>
      </c>
      <c r="T2676" t="s">
        <v>8319</v>
      </c>
      <c r="U2676" t="s">
        <v>8356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tr">
        <f t="shared" si="205"/>
        <v>failed</v>
      </c>
      <c r="H2677" t="s">
        <v>8224</v>
      </c>
      <c r="I2677" t="s">
        <v>8246</v>
      </c>
      <c r="J2677">
        <v>1415655289</v>
      </c>
      <c r="K2677" s="13">
        <f t="shared" si="208"/>
        <v>41953.899178240739</v>
      </c>
      <c r="L2677" s="15">
        <v>1413059689</v>
      </c>
      <c r="M2677" s="13">
        <f t="shared" si="209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206"/>
        <v>7.5880000000000001</v>
      </c>
      <c r="S2677" s="8">
        <f t="shared" si="207"/>
        <v>65.41379310344827</v>
      </c>
      <c r="T2677" t="s">
        <v>8319</v>
      </c>
      <c r="U2677" t="s">
        <v>8356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tr">
        <f t="shared" si="205"/>
        <v>failed</v>
      </c>
      <c r="H2678" t="s">
        <v>8229</v>
      </c>
      <c r="I2678" t="s">
        <v>8251</v>
      </c>
      <c r="J2678">
        <v>1463929174</v>
      </c>
      <c r="K2678" s="13">
        <f t="shared" si="208"/>
        <v>42512.624699074076</v>
      </c>
      <c r="L2678" s="15">
        <v>1461337174</v>
      </c>
      <c r="M2678" s="13">
        <f t="shared" si="209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206"/>
        <v>50.38095238095238</v>
      </c>
      <c r="S2678" s="8">
        <f t="shared" si="207"/>
        <v>117.55555555555556</v>
      </c>
      <c r="T2678" t="s">
        <v>8319</v>
      </c>
      <c r="U2678" t="s">
        <v>8356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tr">
        <f t="shared" si="205"/>
        <v>failed</v>
      </c>
      <c r="H2679" t="s">
        <v>8224</v>
      </c>
      <c r="I2679" t="s">
        <v>8246</v>
      </c>
      <c r="J2679">
        <v>1404348143</v>
      </c>
      <c r="K2679" s="13">
        <f t="shared" si="208"/>
        <v>41823.029432870368</v>
      </c>
      <c r="L2679" s="15">
        <v>1401756143</v>
      </c>
      <c r="M2679" s="13">
        <f t="shared" si="209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206"/>
        <v>17.512820512820511</v>
      </c>
      <c r="S2679" s="8">
        <f t="shared" si="207"/>
        <v>126.48148148148148</v>
      </c>
      <c r="T2679" t="s">
        <v>8319</v>
      </c>
      <c r="U2679" t="s">
        <v>8356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tr">
        <f t="shared" si="205"/>
        <v>failed</v>
      </c>
      <c r="H2680" t="s">
        <v>8227</v>
      </c>
      <c r="I2680" t="s">
        <v>8249</v>
      </c>
      <c r="J2680">
        <v>1443121765</v>
      </c>
      <c r="K2680" s="13">
        <f t="shared" si="208"/>
        <v>42271.798206018517</v>
      </c>
      <c r="L2680" s="15">
        <v>1440529765</v>
      </c>
      <c r="M2680" s="13">
        <f t="shared" si="209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206"/>
        <v>1.375E-2</v>
      </c>
      <c r="S2680" s="8">
        <f t="shared" si="207"/>
        <v>550</v>
      </c>
      <c r="T2680" t="s">
        <v>8319</v>
      </c>
      <c r="U2680" t="s">
        <v>8356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tr">
        <f t="shared" si="205"/>
        <v>failed</v>
      </c>
      <c r="H2681" t="s">
        <v>8224</v>
      </c>
      <c r="I2681" t="s">
        <v>8246</v>
      </c>
      <c r="J2681">
        <v>1425081694</v>
      </c>
      <c r="K2681" s="13">
        <f t="shared" si="208"/>
        <v>42063.001087962963</v>
      </c>
      <c r="L2681" s="15">
        <v>1422489694</v>
      </c>
      <c r="M2681" s="13">
        <f t="shared" si="209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206"/>
        <v>0.33</v>
      </c>
      <c r="S2681" s="8">
        <f t="shared" si="207"/>
        <v>44</v>
      </c>
      <c r="T2681" t="s">
        <v>8319</v>
      </c>
      <c r="U2681" t="s">
        <v>8356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tr">
        <f t="shared" si="205"/>
        <v>failed</v>
      </c>
      <c r="H2682" t="s">
        <v>8227</v>
      </c>
      <c r="I2682" t="s">
        <v>8249</v>
      </c>
      <c r="J2682">
        <v>1459915491</v>
      </c>
      <c r="K2682" s="13">
        <f t="shared" si="208"/>
        <v>42466.170034722221</v>
      </c>
      <c r="L2682" s="15">
        <v>1457327091</v>
      </c>
      <c r="M2682" s="13">
        <f t="shared" si="209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206"/>
        <v>0.86250000000000004</v>
      </c>
      <c r="S2682" s="8">
        <f t="shared" si="207"/>
        <v>69</v>
      </c>
      <c r="T2682" t="s">
        <v>8319</v>
      </c>
      <c r="U2682" t="s">
        <v>8356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tr">
        <f t="shared" si="205"/>
        <v>failed</v>
      </c>
      <c r="H2683" t="s">
        <v>8224</v>
      </c>
      <c r="I2683" t="s">
        <v>8246</v>
      </c>
      <c r="J2683">
        <v>1405027750</v>
      </c>
      <c r="K2683" s="13">
        <f t="shared" si="208"/>
        <v>41830.895254629628</v>
      </c>
      <c r="L2683" s="15">
        <v>1402867750</v>
      </c>
      <c r="M2683" s="13">
        <f t="shared" si="209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206"/>
        <v>0.6875</v>
      </c>
      <c r="S2683" s="8">
        <f t="shared" si="207"/>
        <v>27.5</v>
      </c>
      <c r="T2683" t="s">
        <v>8336</v>
      </c>
      <c r="U2683" t="s">
        <v>8337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tr">
        <f t="shared" si="205"/>
        <v>failed</v>
      </c>
      <c r="H2684" t="s">
        <v>8224</v>
      </c>
      <c r="I2684" t="s">
        <v>8246</v>
      </c>
      <c r="J2684">
        <v>1416635940</v>
      </c>
      <c r="K2684" s="13">
        <f t="shared" si="208"/>
        <v>41965.249305555553</v>
      </c>
      <c r="L2684" s="15">
        <v>1413838540</v>
      </c>
      <c r="M2684" s="13">
        <f t="shared" si="209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206"/>
        <v>28.299999999999997</v>
      </c>
      <c r="S2684" s="8">
        <f t="shared" si="207"/>
        <v>84.9</v>
      </c>
      <c r="T2684" t="s">
        <v>8336</v>
      </c>
      <c r="U2684" t="s">
        <v>8337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tr">
        <f t="shared" si="205"/>
        <v>failed</v>
      </c>
      <c r="H2685" t="s">
        <v>8224</v>
      </c>
      <c r="I2685" t="s">
        <v>8246</v>
      </c>
      <c r="J2685">
        <v>1425233240</v>
      </c>
      <c r="K2685" s="13">
        <f t="shared" si="208"/>
        <v>42064.75509259259</v>
      </c>
      <c r="L2685" s="15">
        <v>1422641240</v>
      </c>
      <c r="M2685" s="13">
        <f t="shared" si="209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206"/>
        <v>0.24</v>
      </c>
      <c r="S2685" s="8">
        <f t="shared" si="207"/>
        <v>12</v>
      </c>
      <c r="T2685" t="s">
        <v>8336</v>
      </c>
      <c r="U2685" t="s">
        <v>8337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tr">
        <f t="shared" si="205"/>
        <v>failed</v>
      </c>
      <c r="H2686" t="s">
        <v>8224</v>
      </c>
      <c r="I2686" t="s">
        <v>8246</v>
      </c>
      <c r="J2686">
        <v>1407621425</v>
      </c>
      <c r="K2686" s="13">
        <f t="shared" si="208"/>
        <v>41860.914641203701</v>
      </c>
      <c r="L2686" s="15">
        <v>1404165425</v>
      </c>
      <c r="M2686" s="13">
        <f t="shared" si="209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206"/>
        <v>1.1428571428571428</v>
      </c>
      <c r="S2686" s="8">
        <f t="shared" si="207"/>
        <v>200</v>
      </c>
      <c r="T2686" t="s">
        <v>8336</v>
      </c>
      <c r="U2686" t="s">
        <v>8337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tr">
        <f t="shared" si="205"/>
        <v>failed</v>
      </c>
      <c r="H2687" t="s">
        <v>8224</v>
      </c>
      <c r="I2687" t="s">
        <v>8246</v>
      </c>
      <c r="J2687">
        <v>1430149330</v>
      </c>
      <c r="K2687" s="13">
        <f t="shared" si="208"/>
        <v>42121.654282407413</v>
      </c>
      <c r="L2687" s="15">
        <v>1424968930</v>
      </c>
      <c r="M2687" s="13">
        <f t="shared" si="209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206"/>
        <v>0.02</v>
      </c>
      <c r="S2687" s="8">
        <f t="shared" si="207"/>
        <v>10</v>
      </c>
      <c r="T2687" t="s">
        <v>8336</v>
      </c>
      <c r="U2687" t="s">
        <v>8337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tr">
        <f t="shared" si="205"/>
        <v>failed</v>
      </c>
      <c r="H2688" t="s">
        <v>8224</v>
      </c>
      <c r="I2688" t="s">
        <v>8246</v>
      </c>
      <c r="J2688">
        <v>1412119423</v>
      </c>
      <c r="K2688" s="13">
        <f t="shared" si="208"/>
        <v>41912.974803240737</v>
      </c>
      <c r="L2688" s="15">
        <v>1410391423</v>
      </c>
      <c r="M2688" s="13">
        <f t="shared" si="209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206"/>
        <v>0</v>
      </c>
      <c r="S2688" s="8" t="e">
        <f t="shared" si="207"/>
        <v>#DIV/0!</v>
      </c>
      <c r="T2688" t="s">
        <v>8336</v>
      </c>
      <c r="U2688" t="s">
        <v>8337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tr">
        <f t="shared" si="205"/>
        <v>failed</v>
      </c>
      <c r="H2689" t="s">
        <v>8224</v>
      </c>
      <c r="I2689" t="s">
        <v>8246</v>
      </c>
      <c r="J2689">
        <v>1435591318</v>
      </c>
      <c r="K2689" s="13">
        <f t="shared" si="208"/>
        <v>42184.64025462963</v>
      </c>
      <c r="L2689" s="15">
        <v>1432999318</v>
      </c>
      <c r="M2689" s="13">
        <f t="shared" si="209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206"/>
        <v>0</v>
      </c>
      <c r="S2689" s="8" t="e">
        <f t="shared" si="207"/>
        <v>#DIV/0!</v>
      </c>
      <c r="T2689" t="s">
        <v>8336</v>
      </c>
      <c r="U2689" t="s">
        <v>8337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tr">
        <f t="shared" ref="G2690:G2753" si="210">F2690</f>
        <v>failed</v>
      </c>
      <c r="H2690" t="s">
        <v>8224</v>
      </c>
      <c r="I2690" t="s">
        <v>8246</v>
      </c>
      <c r="J2690">
        <v>1424746800</v>
      </c>
      <c r="K2690" s="13">
        <f t="shared" si="208"/>
        <v>42059.125</v>
      </c>
      <c r="L2690" s="15">
        <v>1422067870</v>
      </c>
      <c r="M2690" s="13">
        <f t="shared" si="209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211">(E2690/D2690)*100</f>
        <v>0.14799999999999999</v>
      </c>
      <c r="S2690" s="8">
        <f t="shared" ref="S2690:S2753" si="212">E2690/O2690</f>
        <v>5.2857142857142856</v>
      </c>
      <c r="T2690" t="s">
        <v>8336</v>
      </c>
      <c r="U2690" t="s">
        <v>8337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tr">
        <f t="shared" si="210"/>
        <v>failed</v>
      </c>
      <c r="H2691" t="s">
        <v>8224</v>
      </c>
      <c r="I2691" t="s">
        <v>8246</v>
      </c>
      <c r="J2691">
        <v>1469919890</v>
      </c>
      <c r="K2691" s="13">
        <f t="shared" ref="K2691:K2754" si="213">(((J2691/60)/60)/24)+DATE(1970,1,1)</f>
        <v>42581.961689814809</v>
      </c>
      <c r="L2691" s="15">
        <v>1467327890</v>
      </c>
      <c r="M2691" s="13">
        <f t="shared" ref="M2691:M2754" si="214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211"/>
        <v>2.8571428571428571E-3</v>
      </c>
      <c r="S2691" s="8">
        <f t="shared" si="212"/>
        <v>1</v>
      </c>
      <c r="T2691" t="s">
        <v>8336</v>
      </c>
      <c r="U2691" t="s">
        <v>8337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tr">
        <f t="shared" si="210"/>
        <v>failed</v>
      </c>
      <c r="H2692" t="s">
        <v>8224</v>
      </c>
      <c r="I2692" t="s">
        <v>8246</v>
      </c>
      <c r="J2692">
        <v>1433298676</v>
      </c>
      <c r="K2692" s="13">
        <f t="shared" si="213"/>
        <v>42158.105046296296</v>
      </c>
      <c r="L2692" s="15">
        <v>1429410676</v>
      </c>
      <c r="M2692" s="13">
        <f t="shared" si="214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211"/>
        <v>10.7325</v>
      </c>
      <c r="S2692" s="8">
        <f t="shared" si="212"/>
        <v>72.762711864406782</v>
      </c>
      <c r="T2692" t="s">
        <v>8336</v>
      </c>
      <c r="U2692" t="s">
        <v>8337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tr">
        <f t="shared" si="210"/>
        <v>failed</v>
      </c>
      <c r="H2693" t="s">
        <v>8229</v>
      </c>
      <c r="I2693" t="s">
        <v>8251</v>
      </c>
      <c r="J2693">
        <v>1431278557</v>
      </c>
      <c r="K2693" s="13">
        <f t="shared" si="213"/>
        <v>42134.724039351851</v>
      </c>
      <c r="L2693" s="15">
        <v>1427390557</v>
      </c>
      <c r="M2693" s="13">
        <f t="shared" si="214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211"/>
        <v>5.3846153846153842E-2</v>
      </c>
      <c r="S2693" s="8">
        <f t="shared" si="212"/>
        <v>17.5</v>
      </c>
      <c r="T2693" t="s">
        <v>8336</v>
      </c>
      <c r="U2693" t="s">
        <v>8337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tr">
        <f t="shared" si="210"/>
        <v>failed</v>
      </c>
      <c r="H2694" t="s">
        <v>8224</v>
      </c>
      <c r="I2694" t="s">
        <v>8246</v>
      </c>
      <c r="J2694">
        <v>1427266860</v>
      </c>
      <c r="K2694" s="13">
        <f t="shared" si="213"/>
        <v>42088.292361111111</v>
      </c>
      <c r="L2694" s="15">
        <v>1424678460</v>
      </c>
      <c r="M2694" s="13">
        <f t="shared" si="214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211"/>
        <v>0.7142857142857143</v>
      </c>
      <c r="S2694" s="8">
        <f t="shared" si="212"/>
        <v>25</v>
      </c>
      <c r="T2694" t="s">
        <v>8336</v>
      </c>
      <c r="U2694" t="s">
        <v>8337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tr">
        <f t="shared" si="210"/>
        <v>failed</v>
      </c>
      <c r="H2695" t="s">
        <v>8224</v>
      </c>
      <c r="I2695" t="s">
        <v>8246</v>
      </c>
      <c r="J2695">
        <v>1407899966</v>
      </c>
      <c r="K2695" s="13">
        <f t="shared" si="213"/>
        <v>41864.138495370367</v>
      </c>
      <c r="L2695" s="15">
        <v>1405307966</v>
      </c>
      <c r="M2695" s="13">
        <f t="shared" si="214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211"/>
        <v>0.8</v>
      </c>
      <c r="S2695" s="8">
        <f t="shared" si="212"/>
        <v>13.333333333333334</v>
      </c>
      <c r="T2695" t="s">
        <v>8336</v>
      </c>
      <c r="U2695" t="s">
        <v>8337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tr">
        <f t="shared" si="210"/>
        <v>failed</v>
      </c>
      <c r="H2696" t="s">
        <v>8224</v>
      </c>
      <c r="I2696" t="s">
        <v>8246</v>
      </c>
      <c r="J2696">
        <v>1411701739</v>
      </c>
      <c r="K2696" s="13">
        <f t="shared" si="213"/>
        <v>41908.140497685185</v>
      </c>
      <c r="L2696" s="15">
        <v>1409109739</v>
      </c>
      <c r="M2696" s="13">
        <f t="shared" si="214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211"/>
        <v>3.3333333333333335E-3</v>
      </c>
      <c r="S2696" s="8">
        <f t="shared" si="212"/>
        <v>1</v>
      </c>
      <c r="T2696" t="s">
        <v>8336</v>
      </c>
      <c r="U2696" t="s">
        <v>8337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tr">
        <f t="shared" si="210"/>
        <v>failed</v>
      </c>
      <c r="H2697" t="s">
        <v>8224</v>
      </c>
      <c r="I2697" t="s">
        <v>8246</v>
      </c>
      <c r="J2697">
        <v>1428981718</v>
      </c>
      <c r="K2697" s="13">
        <f t="shared" si="213"/>
        <v>42108.14025462963</v>
      </c>
      <c r="L2697" s="15">
        <v>1423801318</v>
      </c>
      <c r="M2697" s="13">
        <f t="shared" si="214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211"/>
        <v>0.47333333333333333</v>
      </c>
      <c r="S2697" s="8">
        <f t="shared" si="212"/>
        <v>23.666666666666668</v>
      </c>
      <c r="T2697" t="s">
        <v>8336</v>
      </c>
      <c r="U2697" t="s">
        <v>8337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tr">
        <f t="shared" si="210"/>
        <v>failed</v>
      </c>
      <c r="H2698" t="s">
        <v>8224</v>
      </c>
      <c r="I2698" t="s">
        <v>8246</v>
      </c>
      <c r="J2698">
        <v>1419538560</v>
      </c>
      <c r="K2698" s="13">
        <f t="shared" si="213"/>
        <v>41998.844444444447</v>
      </c>
      <c r="L2698" s="15">
        <v>1416600960</v>
      </c>
      <c r="M2698" s="13">
        <f t="shared" si="214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211"/>
        <v>5.65</v>
      </c>
      <c r="S2698" s="8">
        <f t="shared" si="212"/>
        <v>89.21052631578948</v>
      </c>
      <c r="T2698" t="s">
        <v>8336</v>
      </c>
      <c r="U2698" t="s">
        <v>8337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tr">
        <f t="shared" si="210"/>
        <v>failed</v>
      </c>
      <c r="H2699" t="s">
        <v>8224</v>
      </c>
      <c r="I2699" t="s">
        <v>8246</v>
      </c>
      <c r="J2699">
        <v>1438552800</v>
      </c>
      <c r="K2699" s="13">
        <f t="shared" si="213"/>
        <v>42218.916666666672</v>
      </c>
      <c r="L2699" s="15">
        <v>1435876423</v>
      </c>
      <c r="M2699" s="13">
        <f t="shared" si="214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211"/>
        <v>26.35217391304348</v>
      </c>
      <c r="S2699" s="8">
        <f t="shared" si="212"/>
        <v>116.55769230769231</v>
      </c>
      <c r="T2699" t="s">
        <v>8336</v>
      </c>
      <c r="U2699" t="s">
        <v>8337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tr">
        <f t="shared" si="210"/>
        <v>failed</v>
      </c>
      <c r="H2700" t="s">
        <v>8224</v>
      </c>
      <c r="I2700" t="s">
        <v>8246</v>
      </c>
      <c r="J2700">
        <v>1403904808</v>
      </c>
      <c r="K2700" s="13">
        <f t="shared" si="213"/>
        <v>41817.898240740738</v>
      </c>
      <c r="L2700" s="15">
        <v>1401312808</v>
      </c>
      <c r="M2700" s="13">
        <f t="shared" si="214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211"/>
        <v>0.325125</v>
      </c>
      <c r="S2700" s="8">
        <f t="shared" si="212"/>
        <v>13.005000000000001</v>
      </c>
      <c r="T2700" t="s">
        <v>8336</v>
      </c>
      <c r="U2700" t="s">
        <v>8337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tr">
        <f t="shared" si="210"/>
        <v>failed</v>
      </c>
      <c r="H2701" t="s">
        <v>8229</v>
      </c>
      <c r="I2701" t="s">
        <v>8251</v>
      </c>
      <c r="J2701">
        <v>1407533463</v>
      </c>
      <c r="K2701" s="13">
        <f t="shared" si="213"/>
        <v>41859.896562499998</v>
      </c>
      <c r="L2701" s="15">
        <v>1404941463</v>
      </c>
      <c r="M2701" s="13">
        <f t="shared" si="214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211"/>
        <v>0</v>
      </c>
      <c r="S2701" s="8" t="e">
        <f t="shared" si="212"/>
        <v>#DIV/0!</v>
      </c>
      <c r="T2701" t="s">
        <v>8336</v>
      </c>
      <c r="U2701" t="s">
        <v>8337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tr">
        <f t="shared" si="210"/>
        <v>failed</v>
      </c>
      <c r="H2702" t="s">
        <v>8224</v>
      </c>
      <c r="I2702" t="s">
        <v>8246</v>
      </c>
      <c r="J2702">
        <v>1411073972</v>
      </c>
      <c r="K2702" s="13">
        <f t="shared" si="213"/>
        <v>41900.87467592593</v>
      </c>
      <c r="L2702" s="15">
        <v>1408481972</v>
      </c>
      <c r="M2702" s="13">
        <f t="shared" si="214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211"/>
        <v>0.7000700070007001</v>
      </c>
      <c r="S2702" s="8">
        <f t="shared" si="212"/>
        <v>17.5</v>
      </c>
      <c r="T2702" t="s">
        <v>8336</v>
      </c>
      <c r="U2702" t="s">
        <v>8337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tr">
        <f t="shared" si="210"/>
        <v>live</v>
      </c>
      <c r="H2703" t="s">
        <v>8241</v>
      </c>
      <c r="I2703" t="s">
        <v>8249</v>
      </c>
      <c r="J2703">
        <v>1491586534</v>
      </c>
      <c r="K2703" s="13">
        <f t="shared" si="213"/>
        <v>42832.733032407406</v>
      </c>
      <c r="L2703" s="15">
        <v>1488911734</v>
      </c>
      <c r="M2703" s="13">
        <f t="shared" si="214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211"/>
        <v>46.176470588235297</v>
      </c>
      <c r="S2703" s="8">
        <f t="shared" si="212"/>
        <v>34.130434782608695</v>
      </c>
      <c r="T2703" t="s">
        <v>8317</v>
      </c>
      <c r="U2703" t="s">
        <v>8357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tr">
        <f t="shared" si="210"/>
        <v>live</v>
      </c>
      <c r="H2704" t="s">
        <v>8224</v>
      </c>
      <c r="I2704" t="s">
        <v>8246</v>
      </c>
      <c r="J2704">
        <v>1491416077</v>
      </c>
      <c r="K2704" s="13">
        <f t="shared" si="213"/>
        <v>42830.760150462964</v>
      </c>
      <c r="L2704" s="15">
        <v>1488827677</v>
      </c>
      <c r="M2704" s="13">
        <f t="shared" si="214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211"/>
        <v>34.410000000000004</v>
      </c>
      <c r="S2704" s="8">
        <f t="shared" si="212"/>
        <v>132.34615384615384</v>
      </c>
      <c r="T2704" t="s">
        <v>8317</v>
      </c>
      <c r="U2704" t="s">
        <v>8357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tr">
        <f t="shared" si="210"/>
        <v>live</v>
      </c>
      <c r="H2705" t="s">
        <v>8238</v>
      </c>
      <c r="I2705" t="s">
        <v>8256</v>
      </c>
      <c r="J2705">
        <v>1490196830</v>
      </c>
      <c r="K2705" s="13">
        <f t="shared" si="213"/>
        <v>42816.648495370369</v>
      </c>
      <c r="L2705" s="15">
        <v>1485016430</v>
      </c>
      <c r="M2705" s="13">
        <f t="shared" si="214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211"/>
        <v>103.75000000000001</v>
      </c>
      <c r="S2705" s="8">
        <f t="shared" si="212"/>
        <v>922.22222222222217</v>
      </c>
      <c r="T2705" t="s">
        <v>8317</v>
      </c>
      <c r="U2705" t="s">
        <v>8357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tr">
        <f t="shared" si="210"/>
        <v>live</v>
      </c>
      <c r="H2706" t="s">
        <v>8224</v>
      </c>
      <c r="I2706" t="s">
        <v>8246</v>
      </c>
      <c r="J2706">
        <v>1491421314</v>
      </c>
      <c r="K2706" s="13">
        <f t="shared" si="213"/>
        <v>42830.820763888885</v>
      </c>
      <c r="L2706" s="15">
        <v>1487709714</v>
      </c>
      <c r="M2706" s="13">
        <f t="shared" si="214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211"/>
        <v>6.0263157894736841</v>
      </c>
      <c r="S2706" s="8">
        <f t="shared" si="212"/>
        <v>163.57142857142858</v>
      </c>
      <c r="T2706" t="s">
        <v>8317</v>
      </c>
      <c r="U2706" t="s">
        <v>8357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tr">
        <f t="shared" si="210"/>
        <v>live</v>
      </c>
      <c r="H2707" t="s">
        <v>8224</v>
      </c>
      <c r="I2707" t="s">
        <v>8246</v>
      </c>
      <c r="J2707">
        <v>1490389158</v>
      </c>
      <c r="K2707" s="13">
        <f t="shared" si="213"/>
        <v>42818.874513888892</v>
      </c>
      <c r="L2707" s="15">
        <v>1486504758</v>
      </c>
      <c r="M2707" s="13">
        <f t="shared" si="214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211"/>
        <v>10.539393939393939</v>
      </c>
      <c r="S2707" s="8">
        <f t="shared" si="212"/>
        <v>217.375</v>
      </c>
      <c r="T2707" t="s">
        <v>8317</v>
      </c>
      <c r="U2707" t="s">
        <v>8357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tr">
        <f t="shared" si="210"/>
        <v>successful</v>
      </c>
      <c r="H2708" t="s">
        <v>8224</v>
      </c>
      <c r="I2708" t="s">
        <v>8246</v>
      </c>
      <c r="J2708">
        <v>1413442740</v>
      </c>
      <c r="K2708" s="13">
        <f t="shared" si="213"/>
        <v>41928.290972222225</v>
      </c>
      <c r="L2708" s="15">
        <v>1410937483</v>
      </c>
      <c r="M2708" s="13">
        <f t="shared" si="214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211"/>
        <v>112.29714285714284</v>
      </c>
      <c r="S2708" s="8">
        <f t="shared" si="212"/>
        <v>149.44486692015209</v>
      </c>
      <c r="T2708" t="s">
        <v>8317</v>
      </c>
      <c r="U2708" t="s">
        <v>8357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tr">
        <f t="shared" si="210"/>
        <v>successful</v>
      </c>
      <c r="H2709" t="s">
        <v>8224</v>
      </c>
      <c r="I2709" t="s">
        <v>8246</v>
      </c>
      <c r="J2709">
        <v>1369637940</v>
      </c>
      <c r="K2709" s="13">
        <f t="shared" si="213"/>
        <v>41421.290972222225</v>
      </c>
      <c r="L2709" s="15">
        <v>1367088443</v>
      </c>
      <c r="M2709" s="13">
        <f t="shared" si="214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211"/>
        <v>350.84462500000001</v>
      </c>
      <c r="S2709" s="8">
        <f t="shared" si="212"/>
        <v>71.237487309644663</v>
      </c>
      <c r="T2709" t="s">
        <v>8317</v>
      </c>
      <c r="U2709" t="s">
        <v>8357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tr">
        <f t="shared" si="210"/>
        <v>successful</v>
      </c>
      <c r="H2710" t="s">
        <v>8225</v>
      </c>
      <c r="I2710" t="s">
        <v>8247</v>
      </c>
      <c r="J2710">
        <v>1469119526</v>
      </c>
      <c r="K2710" s="13">
        <f t="shared" si="213"/>
        <v>42572.698217592595</v>
      </c>
      <c r="L2710" s="15">
        <v>1463935526</v>
      </c>
      <c r="M2710" s="13">
        <f t="shared" si="214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211"/>
        <v>233.21535</v>
      </c>
      <c r="S2710" s="8">
        <f t="shared" si="212"/>
        <v>44.464318398474738</v>
      </c>
      <c r="T2710" t="s">
        <v>8317</v>
      </c>
      <c r="U2710" t="s">
        <v>8357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tr">
        <f t="shared" si="210"/>
        <v>successful</v>
      </c>
      <c r="H2711" t="s">
        <v>8224</v>
      </c>
      <c r="I2711" t="s">
        <v>8246</v>
      </c>
      <c r="J2711">
        <v>1475553540</v>
      </c>
      <c r="K2711" s="13">
        <f t="shared" si="213"/>
        <v>42647.165972222225</v>
      </c>
      <c r="L2711" s="15">
        <v>1472528141</v>
      </c>
      <c r="M2711" s="13">
        <f t="shared" si="214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211"/>
        <v>101.60599999999999</v>
      </c>
      <c r="S2711" s="8">
        <f t="shared" si="212"/>
        <v>164.94480519480518</v>
      </c>
      <c r="T2711" t="s">
        <v>8317</v>
      </c>
      <c r="U2711" t="s">
        <v>8357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tr">
        <f t="shared" si="210"/>
        <v>successful</v>
      </c>
      <c r="H2712" t="s">
        <v>8224</v>
      </c>
      <c r="I2712" t="s">
        <v>8246</v>
      </c>
      <c r="J2712">
        <v>1407549600</v>
      </c>
      <c r="K2712" s="13">
        <f t="shared" si="213"/>
        <v>41860.083333333336</v>
      </c>
      <c r="L2712" s="15">
        <v>1404797428</v>
      </c>
      <c r="M2712" s="13">
        <f t="shared" si="214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211"/>
        <v>153.90035000000003</v>
      </c>
      <c r="S2712" s="8">
        <f t="shared" si="212"/>
        <v>84.871516544117654</v>
      </c>
      <c r="T2712" t="s">
        <v>8317</v>
      </c>
      <c r="U2712" t="s">
        <v>8357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tr">
        <f t="shared" si="210"/>
        <v>successful</v>
      </c>
      <c r="H2713" t="s">
        <v>8225</v>
      </c>
      <c r="I2713" t="s">
        <v>8247</v>
      </c>
      <c r="J2713">
        <v>1403301660</v>
      </c>
      <c r="K2713" s="13">
        <f t="shared" si="213"/>
        <v>41810.917361111111</v>
      </c>
      <c r="L2713" s="15">
        <v>1400694790</v>
      </c>
      <c r="M2713" s="13">
        <f t="shared" si="214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211"/>
        <v>100.7161125319693</v>
      </c>
      <c r="S2713" s="8">
        <f t="shared" si="212"/>
        <v>53.945205479452056</v>
      </c>
      <c r="T2713" t="s">
        <v>8317</v>
      </c>
      <c r="U2713" t="s">
        <v>8357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tr">
        <f t="shared" si="210"/>
        <v>successful</v>
      </c>
      <c r="H2714" t="s">
        <v>8224</v>
      </c>
      <c r="I2714" t="s">
        <v>8246</v>
      </c>
      <c r="J2714">
        <v>1373738400</v>
      </c>
      <c r="K2714" s="13">
        <f t="shared" si="213"/>
        <v>41468.75</v>
      </c>
      <c r="L2714" s="15">
        <v>1370568560</v>
      </c>
      <c r="M2714" s="13">
        <f t="shared" si="214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211"/>
        <v>131.38181818181818</v>
      </c>
      <c r="S2714" s="8">
        <f t="shared" si="212"/>
        <v>50.531468531468533</v>
      </c>
      <c r="T2714" t="s">
        <v>8317</v>
      </c>
      <c r="U2714" t="s">
        <v>8357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tr">
        <f t="shared" si="210"/>
        <v>successful</v>
      </c>
      <c r="H2715" t="s">
        <v>8224</v>
      </c>
      <c r="I2715" t="s">
        <v>8246</v>
      </c>
      <c r="J2715">
        <v>1450971684</v>
      </c>
      <c r="K2715" s="13">
        <f t="shared" si="213"/>
        <v>42362.653749999998</v>
      </c>
      <c r="L2715" s="15">
        <v>1447515684</v>
      </c>
      <c r="M2715" s="13">
        <f t="shared" si="214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211"/>
        <v>102.24133333333334</v>
      </c>
      <c r="S2715" s="8">
        <f t="shared" si="212"/>
        <v>108.00140845070422</v>
      </c>
      <c r="T2715" t="s">
        <v>8317</v>
      </c>
      <c r="U2715" t="s">
        <v>8357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tr">
        <f t="shared" si="210"/>
        <v>successful</v>
      </c>
      <c r="H2716" t="s">
        <v>8224</v>
      </c>
      <c r="I2716" t="s">
        <v>8246</v>
      </c>
      <c r="J2716">
        <v>1476486000</v>
      </c>
      <c r="K2716" s="13">
        <f t="shared" si="213"/>
        <v>42657.958333333328</v>
      </c>
      <c r="L2716" s="15">
        <v>1474040596</v>
      </c>
      <c r="M2716" s="13">
        <f t="shared" si="214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211"/>
        <v>116.35599999999999</v>
      </c>
      <c r="S2716" s="8">
        <f t="shared" si="212"/>
        <v>95.373770491803285</v>
      </c>
      <c r="T2716" t="s">
        <v>8317</v>
      </c>
      <c r="U2716" t="s">
        <v>8357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tr">
        <f t="shared" si="210"/>
        <v>successful</v>
      </c>
      <c r="H2717" t="s">
        <v>8224</v>
      </c>
      <c r="I2717" t="s">
        <v>8246</v>
      </c>
      <c r="J2717">
        <v>1456047228</v>
      </c>
      <c r="K2717" s="13">
        <f t="shared" si="213"/>
        <v>42421.398472222223</v>
      </c>
      <c r="L2717" s="15">
        <v>1453109628</v>
      </c>
      <c r="M2717" s="13">
        <f t="shared" si="214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211"/>
        <v>264.62241666666665</v>
      </c>
      <c r="S2717" s="8">
        <f t="shared" si="212"/>
        <v>57.631016333938291</v>
      </c>
      <c r="T2717" t="s">
        <v>8317</v>
      </c>
      <c r="U2717" t="s">
        <v>8357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tr">
        <f t="shared" si="210"/>
        <v>successful</v>
      </c>
      <c r="H2718" t="s">
        <v>8236</v>
      </c>
      <c r="I2718" t="s">
        <v>8249</v>
      </c>
      <c r="J2718">
        <v>1444291193</v>
      </c>
      <c r="K2718" s="13">
        <f t="shared" si="213"/>
        <v>42285.333252314813</v>
      </c>
      <c r="L2718" s="15">
        <v>1441699193</v>
      </c>
      <c r="M2718" s="13">
        <f t="shared" si="214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211"/>
        <v>119.98010000000001</v>
      </c>
      <c r="S2718" s="8">
        <f t="shared" si="212"/>
        <v>64.160481283422456</v>
      </c>
      <c r="T2718" t="s">
        <v>8317</v>
      </c>
      <c r="U2718" t="s">
        <v>8357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tr">
        <f t="shared" si="210"/>
        <v>successful</v>
      </c>
      <c r="H2719" t="s">
        <v>8224</v>
      </c>
      <c r="I2719" t="s">
        <v>8246</v>
      </c>
      <c r="J2719">
        <v>1417906649</v>
      </c>
      <c r="K2719" s="13">
        <f t="shared" si="213"/>
        <v>41979.956585648149</v>
      </c>
      <c r="L2719" s="15">
        <v>1414015049</v>
      </c>
      <c r="M2719" s="13">
        <f t="shared" si="214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211"/>
        <v>120.10400000000001</v>
      </c>
      <c r="S2719" s="8">
        <f t="shared" si="212"/>
        <v>92.387692307692305</v>
      </c>
      <c r="T2719" t="s">
        <v>8317</v>
      </c>
      <c r="U2719" t="s">
        <v>8357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tr">
        <f t="shared" si="210"/>
        <v>successful</v>
      </c>
      <c r="H2720" t="s">
        <v>8224</v>
      </c>
      <c r="I2720" t="s">
        <v>8246</v>
      </c>
      <c r="J2720">
        <v>1462316400</v>
      </c>
      <c r="K2720" s="13">
        <f t="shared" si="213"/>
        <v>42493.958333333328</v>
      </c>
      <c r="L2720" s="15">
        <v>1459865945</v>
      </c>
      <c r="M2720" s="13">
        <f t="shared" si="214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211"/>
        <v>103.58333333333334</v>
      </c>
      <c r="S2720" s="8">
        <f t="shared" si="212"/>
        <v>125.97972972972973</v>
      </c>
      <c r="T2720" t="s">
        <v>8317</v>
      </c>
      <c r="U2720" t="s">
        <v>8357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tr">
        <f t="shared" si="210"/>
        <v>successful</v>
      </c>
      <c r="H2721" t="s">
        <v>8224</v>
      </c>
      <c r="I2721" t="s">
        <v>8246</v>
      </c>
      <c r="J2721">
        <v>1460936694</v>
      </c>
      <c r="K2721" s="13">
        <f t="shared" si="213"/>
        <v>42477.989513888882</v>
      </c>
      <c r="L2721" s="15">
        <v>1455756294</v>
      </c>
      <c r="M2721" s="13">
        <f t="shared" si="214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211"/>
        <v>108.83333333333334</v>
      </c>
      <c r="S2721" s="8">
        <f t="shared" si="212"/>
        <v>94.637681159420296</v>
      </c>
      <c r="T2721" t="s">
        <v>8317</v>
      </c>
      <c r="U2721" t="s">
        <v>8357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tr">
        <f t="shared" si="210"/>
        <v>successful</v>
      </c>
      <c r="H2722" t="s">
        <v>8224</v>
      </c>
      <c r="I2722" t="s">
        <v>8246</v>
      </c>
      <c r="J2722">
        <v>1478866253</v>
      </c>
      <c r="K2722" s="13">
        <f t="shared" si="213"/>
        <v>42685.507557870369</v>
      </c>
      <c r="L2722" s="15">
        <v>1476270653</v>
      </c>
      <c r="M2722" s="13">
        <f t="shared" si="214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211"/>
        <v>118.12400000000001</v>
      </c>
      <c r="S2722" s="8">
        <f t="shared" si="212"/>
        <v>170.69942196531792</v>
      </c>
      <c r="T2722" t="s">
        <v>8317</v>
      </c>
      <c r="U2722" t="s">
        <v>8357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tr">
        <f t="shared" si="210"/>
        <v>successful</v>
      </c>
      <c r="H2723" t="s">
        <v>8225</v>
      </c>
      <c r="I2723" t="s">
        <v>8247</v>
      </c>
      <c r="J2723">
        <v>1378494000</v>
      </c>
      <c r="K2723" s="13">
        <f t="shared" si="213"/>
        <v>41523.791666666664</v>
      </c>
      <c r="L2723" s="15">
        <v>1375880598</v>
      </c>
      <c r="M2723" s="13">
        <f t="shared" si="214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211"/>
        <v>1462</v>
      </c>
      <c r="S2723" s="8">
        <f t="shared" si="212"/>
        <v>40.762081784386616</v>
      </c>
      <c r="T2723" t="s">
        <v>8319</v>
      </c>
      <c r="U2723" t="s">
        <v>8349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tr">
        <f t="shared" si="210"/>
        <v>successful</v>
      </c>
      <c r="H2724" t="s">
        <v>8224</v>
      </c>
      <c r="I2724" t="s">
        <v>8246</v>
      </c>
      <c r="J2724">
        <v>1485722053</v>
      </c>
      <c r="K2724" s="13">
        <f t="shared" si="213"/>
        <v>42764.857094907406</v>
      </c>
      <c r="L2724" s="15">
        <v>1480538053</v>
      </c>
      <c r="M2724" s="13">
        <f t="shared" si="214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211"/>
        <v>252.54</v>
      </c>
      <c r="S2724" s="8">
        <f t="shared" si="212"/>
        <v>68.254054054054052</v>
      </c>
      <c r="T2724" t="s">
        <v>8319</v>
      </c>
      <c r="U2724" t="s">
        <v>8349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tr">
        <f t="shared" si="210"/>
        <v>successful</v>
      </c>
      <c r="H2725" t="s">
        <v>8224</v>
      </c>
      <c r="I2725" t="s">
        <v>8246</v>
      </c>
      <c r="J2725">
        <v>1420060088</v>
      </c>
      <c r="K2725" s="13">
        <f t="shared" si="213"/>
        <v>42004.880648148144</v>
      </c>
      <c r="L2725" s="15">
        <v>1414872488</v>
      </c>
      <c r="M2725" s="13">
        <f t="shared" si="214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211"/>
        <v>140.05000000000001</v>
      </c>
      <c r="S2725" s="8">
        <f t="shared" si="212"/>
        <v>95.48863636363636</v>
      </c>
      <c r="T2725" t="s">
        <v>8319</v>
      </c>
      <c r="U2725" t="s">
        <v>8349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tr">
        <f t="shared" si="210"/>
        <v>successful</v>
      </c>
      <c r="H2726" t="s">
        <v>8225</v>
      </c>
      <c r="I2726" t="s">
        <v>8247</v>
      </c>
      <c r="J2726">
        <v>1439625059</v>
      </c>
      <c r="K2726" s="13">
        <f t="shared" si="213"/>
        <v>42231.32707175926</v>
      </c>
      <c r="L2726" s="15">
        <v>1436860259</v>
      </c>
      <c r="M2726" s="13">
        <f t="shared" si="214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211"/>
        <v>296.87520259319291</v>
      </c>
      <c r="S2726" s="8">
        <f t="shared" si="212"/>
        <v>7.1902649656526005</v>
      </c>
      <c r="T2726" t="s">
        <v>8319</v>
      </c>
      <c r="U2726" t="s">
        <v>8349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tr">
        <f t="shared" si="210"/>
        <v>successful</v>
      </c>
      <c r="H2727" t="s">
        <v>8229</v>
      </c>
      <c r="I2727" t="s">
        <v>8251</v>
      </c>
      <c r="J2727">
        <v>1488390735</v>
      </c>
      <c r="K2727" s="13">
        <f t="shared" si="213"/>
        <v>42795.744618055556</v>
      </c>
      <c r="L2727" s="15">
        <v>1484070735</v>
      </c>
      <c r="M2727" s="13">
        <f t="shared" si="214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211"/>
        <v>144.54249999999999</v>
      </c>
      <c r="S2727" s="8">
        <f t="shared" si="212"/>
        <v>511.65486725663715</v>
      </c>
      <c r="T2727" t="s">
        <v>8319</v>
      </c>
      <c r="U2727" t="s">
        <v>8349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tr">
        <f t="shared" si="210"/>
        <v>successful</v>
      </c>
      <c r="H2728" t="s">
        <v>8224</v>
      </c>
      <c r="I2728" t="s">
        <v>8246</v>
      </c>
      <c r="J2728">
        <v>1461333311</v>
      </c>
      <c r="K2728" s="13">
        <f t="shared" si="213"/>
        <v>42482.579988425925</v>
      </c>
      <c r="L2728" s="15">
        <v>1458741311</v>
      </c>
      <c r="M2728" s="13">
        <f t="shared" si="214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211"/>
        <v>105.745</v>
      </c>
      <c r="S2728" s="8">
        <f t="shared" si="212"/>
        <v>261.74504950495049</v>
      </c>
      <c r="T2728" t="s">
        <v>8319</v>
      </c>
      <c r="U2728" t="s">
        <v>8349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tr">
        <f t="shared" si="210"/>
        <v>successful</v>
      </c>
      <c r="H2729" t="s">
        <v>8224</v>
      </c>
      <c r="I2729" t="s">
        <v>8246</v>
      </c>
      <c r="J2729">
        <v>1438964063</v>
      </c>
      <c r="K2729" s="13">
        <f t="shared" si="213"/>
        <v>42223.676655092597</v>
      </c>
      <c r="L2729" s="15">
        <v>1436804063</v>
      </c>
      <c r="M2729" s="13">
        <f t="shared" si="214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211"/>
        <v>493.21000000000004</v>
      </c>
      <c r="S2729" s="8">
        <f t="shared" si="212"/>
        <v>69.760961810466767</v>
      </c>
      <c r="T2729" t="s">
        <v>8319</v>
      </c>
      <c r="U2729" t="s">
        <v>8349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tr">
        <f t="shared" si="210"/>
        <v>successful</v>
      </c>
      <c r="H2730" t="s">
        <v>8224</v>
      </c>
      <c r="I2730" t="s">
        <v>8246</v>
      </c>
      <c r="J2730">
        <v>1451485434</v>
      </c>
      <c r="K2730" s="13">
        <f t="shared" si="213"/>
        <v>42368.59993055556</v>
      </c>
      <c r="L2730" s="15">
        <v>1448461434</v>
      </c>
      <c r="M2730" s="13">
        <f t="shared" si="214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211"/>
        <v>201.82666666666668</v>
      </c>
      <c r="S2730" s="8">
        <f t="shared" si="212"/>
        <v>77.229591836734699</v>
      </c>
      <c r="T2730" t="s">
        <v>8319</v>
      </c>
      <c r="U2730" t="s">
        <v>8349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tr">
        <f t="shared" si="210"/>
        <v>successful</v>
      </c>
      <c r="H2731" t="s">
        <v>8224</v>
      </c>
      <c r="I2731" t="s">
        <v>8246</v>
      </c>
      <c r="J2731">
        <v>1430459197</v>
      </c>
      <c r="K2731" s="13">
        <f t="shared" si="213"/>
        <v>42125.240706018521</v>
      </c>
      <c r="L2731" s="15">
        <v>1427867197</v>
      </c>
      <c r="M2731" s="13">
        <f t="shared" si="214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211"/>
        <v>104.44</v>
      </c>
      <c r="S2731" s="8">
        <f t="shared" si="212"/>
        <v>340.56521739130437</v>
      </c>
      <c r="T2731" t="s">
        <v>8319</v>
      </c>
      <c r="U2731" t="s">
        <v>8349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tr">
        <f t="shared" si="210"/>
        <v>successful</v>
      </c>
      <c r="H2732" t="s">
        <v>8224</v>
      </c>
      <c r="I2732" t="s">
        <v>8246</v>
      </c>
      <c r="J2732">
        <v>1366635575</v>
      </c>
      <c r="K2732" s="13">
        <f t="shared" si="213"/>
        <v>41386.541377314818</v>
      </c>
      <c r="L2732" s="15">
        <v>1363611575</v>
      </c>
      <c r="M2732" s="13">
        <f t="shared" si="214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211"/>
        <v>170.29262962962963</v>
      </c>
      <c r="S2732" s="8">
        <f t="shared" si="212"/>
        <v>67.417903225806455</v>
      </c>
      <c r="T2732" t="s">
        <v>8319</v>
      </c>
      <c r="U2732" t="s">
        <v>8349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tr">
        <f t="shared" si="210"/>
        <v>successful</v>
      </c>
      <c r="H2733" t="s">
        <v>8224</v>
      </c>
      <c r="I2733" t="s">
        <v>8246</v>
      </c>
      <c r="J2733">
        <v>1413604800</v>
      </c>
      <c r="K2733" s="13">
        <f t="shared" si="213"/>
        <v>41930.166666666664</v>
      </c>
      <c r="L2733" s="15">
        <v>1408624622</v>
      </c>
      <c r="M2733" s="13">
        <f t="shared" si="214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211"/>
        <v>104.30333333333333</v>
      </c>
      <c r="S2733" s="8">
        <f t="shared" si="212"/>
        <v>845.70270270270271</v>
      </c>
      <c r="T2733" t="s">
        <v>8319</v>
      </c>
      <c r="U2733" t="s">
        <v>8349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tr">
        <f t="shared" si="210"/>
        <v>successful</v>
      </c>
      <c r="H2734" t="s">
        <v>8224</v>
      </c>
      <c r="I2734" t="s">
        <v>8246</v>
      </c>
      <c r="J2734">
        <v>1369699200</v>
      </c>
      <c r="K2734" s="13">
        <f t="shared" si="213"/>
        <v>41422</v>
      </c>
      <c r="L2734" s="15">
        <v>1366917828</v>
      </c>
      <c r="M2734" s="13">
        <f t="shared" si="214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211"/>
        <v>118.25000000000001</v>
      </c>
      <c r="S2734" s="8">
        <f t="shared" si="212"/>
        <v>97.191780821917803</v>
      </c>
      <c r="T2734" t="s">
        <v>8319</v>
      </c>
      <c r="U2734" t="s">
        <v>8349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tr">
        <f t="shared" si="210"/>
        <v>successful</v>
      </c>
      <c r="H2735" t="s">
        <v>8224</v>
      </c>
      <c r="I2735" t="s">
        <v>8246</v>
      </c>
      <c r="J2735">
        <v>1428643974</v>
      </c>
      <c r="K2735" s="13">
        <f t="shared" si="213"/>
        <v>42104.231180555551</v>
      </c>
      <c r="L2735" s="15">
        <v>1423463574</v>
      </c>
      <c r="M2735" s="13">
        <f t="shared" si="214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211"/>
        <v>107.538</v>
      </c>
      <c r="S2735" s="8">
        <f t="shared" si="212"/>
        <v>451.84033613445376</v>
      </c>
      <c r="T2735" t="s">
        <v>8319</v>
      </c>
      <c r="U2735" t="s">
        <v>8349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tr">
        <f t="shared" si="210"/>
        <v>successful</v>
      </c>
      <c r="H2736" t="s">
        <v>8224</v>
      </c>
      <c r="I2736" t="s">
        <v>8246</v>
      </c>
      <c r="J2736">
        <v>1476395940</v>
      </c>
      <c r="K2736" s="13">
        <f t="shared" si="213"/>
        <v>42656.915972222225</v>
      </c>
      <c r="L2736" s="15">
        <v>1473782592</v>
      </c>
      <c r="M2736" s="13">
        <f t="shared" si="214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211"/>
        <v>2260300</v>
      </c>
      <c r="S2736" s="8">
        <f t="shared" si="212"/>
        <v>138.66871165644173</v>
      </c>
      <c r="T2736" t="s">
        <v>8319</v>
      </c>
      <c r="U2736" t="s">
        <v>8349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tr">
        <f t="shared" si="210"/>
        <v>successful</v>
      </c>
      <c r="H2737" t="s">
        <v>8225</v>
      </c>
      <c r="I2737" t="s">
        <v>8247</v>
      </c>
      <c r="J2737">
        <v>1363204800</v>
      </c>
      <c r="K2737" s="13">
        <f t="shared" si="213"/>
        <v>41346.833333333336</v>
      </c>
      <c r="L2737" s="15">
        <v>1360551250</v>
      </c>
      <c r="M2737" s="13">
        <f t="shared" si="214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211"/>
        <v>978.13466666666682</v>
      </c>
      <c r="S2737" s="8">
        <f t="shared" si="212"/>
        <v>21.640147492625371</v>
      </c>
      <c r="T2737" t="s">
        <v>8319</v>
      </c>
      <c r="U2737" t="s">
        <v>8349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tr">
        <f t="shared" si="210"/>
        <v>successful</v>
      </c>
      <c r="H2738" t="s">
        <v>8229</v>
      </c>
      <c r="I2738" t="s">
        <v>8251</v>
      </c>
      <c r="J2738">
        <v>1398268773</v>
      </c>
      <c r="K2738" s="13">
        <f t="shared" si="213"/>
        <v>41752.666354166664</v>
      </c>
      <c r="L2738" s="15">
        <v>1395676773</v>
      </c>
      <c r="M2738" s="13">
        <f t="shared" si="214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211"/>
        <v>122.9</v>
      </c>
      <c r="S2738" s="8">
        <f t="shared" si="212"/>
        <v>169.51724137931035</v>
      </c>
      <c r="T2738" t="s">
        <v>8319</v>
      </c>
      <c r="U2738" t="s">
        <v>8349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tr">
        <f t="shared" si="210"/>
        <v>successful</v>
      </c>
      <c r="H2739" t="s">
        <v>8224</v>
      </c>
      <c r="I2739" t="s">
        <v>8246</v>
      </c>
      <c r="J2739">
        <v>1389812400</v>
      </c>
      <c r="K2739" s="13">
        <f t="shared" si="213"/>
        <v>41654.791666666664</v>
      </c>
      <c r="L2739" s="15">
        <v>1386108087</v>
      </c>
      <c r="M2739" s="13">
        <f t="shared" si="214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211"/>
        <v>246.0608</v>
      </c>
      <c r="S2739" s="8">
        <f t="shared" si="212"/>
        <v>161.88210526315791</v>
      </c>
      <c r="T2739" t="s">
        <v>8319</v>
      </c>
      <c r="U2739" t="s">
        <v>8349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tr">
        <f t="shared" si="210"/>
        <v>successful</v>
      </c>
      <c r="H2740" t="s">
        <v>8224</v>
      </c>
      <c r="I2740" t="s">
        <v>8246</v>
      </c>
      <c r="J2740">
        <v>1478402804</v>
      </c>
      <c r="K2740" s="13">
        <f t="shared" si="213"/>
        <v>42680.143564814818</v>
      </c>
      <c r="L2740" s="15">
        <v>1473218804</v>
      </c>
      <c r="M2740" s="13">
        <f t="shared" si="214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211"/>
        <v>147.94</v>
      </c>
      <c r="S2740" s="8">
        <f t="shared" si="212"/>
        <v>493.13333333333333</v>
      </c>
      <c r="T2740" t="s">
        <v>8319</v>
      </c>
      <c r="U2740" t="s">
        <v>8349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tr">
        <f t="shared" si="210"/>
        <v>successful</v>
      </c>
      <c r="H2741" t="s">
        <v>8225</v>
      </c>
      <c r="I2741" t="s">
        <v>8247</v>
      </c>
      <c r="J2741">
        <v>1399324717</v>
      </c>
      <c r="K2741" s="13">
        <f t="shared" si="213"/>
        <v>41764.887928240743</v>
      </c>
      <c r="L2741" s="15">
        <v>1395436717</v>
      </c>
      <c r="M2741" s="13">
        <f t="shared" si="214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211"/>
        <v>384.09090909090907</v>
      </c>
      <c r="S2741" s="8">
        <f t="shared" si="212"/>
        <v>22.120418848167539</v>
      </c>
      <c r="T2741" t="s">
        <v>8319</v>
      </c>
      <c r="U2741" t="s">
        <v>8349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tr">
        <f t="shared" si="210"/>
        <v>successful</v>
      </c>
      <c r="H2742" t="s">
        <v>8224</v>
      </c>
      <c r="I2742" t="s">
        <v>8246</v>
      </c>
      <c r="J2742">
        <v>1426117552</v>
      </c>
      <c r="K2742" s="13">
        <f t="shared" si="213"/>
        <v>42074.99018518519</v>
      </c>
      <c r="L2742" s="15">
        <v>1423529152</v>
      </c>
      <c r="M2742" s="13">
        <f t="shared" si="214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211"/>
        <v>103.33333333333334</v>
      </c>
      <c r="S2742" s="8">
        <f t="shared" si="212"/>
        <v>18.235294117647058</v>
      </c>
      <c r="T2742" t="s">
        <v>8319</v>
      </c>
      <c r="U2742" t="s">
        <v>8349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tr">
        <f t="shared" si="210"/>
        <v>failed</v>
      </c>
      <c r="H2743" t="s">
        <v>8224</v>
      </c>
      <c r="I2743" t="s">
        <v>8246</v>
      </c>
      <c r="J2743">
        <v>1413770820</v>
      </c>
      <c r="K2743" s="13">
        <f t="shared" si="213"/>
        <v>41932.088194444441</v>
      </c>
      <c r="L2743" s="15">
        <v>1412005602</v>
      </c>
      <c r="M2743" s="13">
        <f t="shared" si="214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211"/>
        <v>0.43750000000000006</v>
      </c>
      <c r="S2743" s="8">
        <f t="shared" si="212"/>
        <v>8.75</v>
      </c>
      <c r="T2743" t="s">
        <v>8322</v>
      </c>
      <c r="U2743" t="s">
        <v>8358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tr">
        <f t="shared" si="210"/>
        <v>failed</v>
      </c>
      <c r="H2744" t="s">
        <v>8224</v>
      </c>
      <c r="I2744" t="s">
        <v>8246</v>
      </c>
      <c r="J2744">
        <v>1337102187</v>
      </c>
      <c r="K2744" s="13">
        <f t="shared" si="213"/>
        <v>41044.719756944447</v>
      </c>
      <c r="L2744" s="15">
        <v>1335892587</v>
      </c>
      <c r="M2744" s="13">
        <f t="shared" si="214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211"/>
        <v>29.24</v>
      </c>
      <c r="S2744" s="8">
        <f t="shared" si="212"/>
        <v>40.611111111111114</v>
      </c>
      <c r="T2744" t="s">
        <v>8322</v>
      </c>
      <c r="U2744" t="s">
        <v>8358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tr">
        <f t="shared" si="210"/>
        <v>failed</v>
      </c>
      <c r="H2745" t="s">
        <v>8224</v>
      </c>
      <c r="I2745" t="s">
        <v>8246</v>
      </c>
      <c r="J2745">
        <v>1476863607</v>
      </c>
      <c r="K2745" s="13">
        <f t="shared" si="213"/>
        <v>42662.328784722224</v>
      </c>
      <c r="L2745" s="15">
        <v>1474271607</v>
      </c>
      <c r="M2745" s="13">
        <f t="shared" si="214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211"/>
        <v>0</v>
      </c>
      <c r="S2745" s="8" t="e">
        <f t="shared" si="212"/>
        <v>#DIV/0!</v>
      </c>
      <c r="T2745" t="s">
        <v>8322</v>
      </c>
      <c r="U2745" t="s">
        <v>8358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tr">
        <f t="shared" si="210"/>
        <v>failed</v>
      </c>
      <c r="H2746" t="s">
        <v>8224</v>
      </c>
      <c r="I2746" t="s">
        <v>8246</v>
      </c>
      <c r="J2746">
        <v>1330478998</v>
      </c>
      <c r="K2746" s="13">
        <f t="shared" si="213"/>
        <v>40968.062476851854</v>
      </c>
      <c r="L2746" s="15">
        <v>1327886998</v>
      </c>
      <c r="M2746" s="13">
        <f t="shared" si="214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211"/>
        <v>5.21875</v>
      </c>
      <c r="S2746" s="8">
        <f t="shared" si="212"/>
        <v>37.954545454545453</v>
      </c>
      <c r="T2746" t="s">
        <v>8322</v>
      </c>
      <c r="U2746" t="s">
        <v>8358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tr">
        <f t="shared" si="210"/>
        <v>failed</v>
      </c>
      <c r="H2747" t="s">
        <v>8224</v>
      </c>
      <c r="I2747" t="s">
        <v>8246</v>
      </c>
      <c r="J2747">
        <v>1342309368</v>
      </c>
      <c r="K2747" s="13">
        <f t="shared" si="213"/>
        <v>41104.988055555557</v>
      </c>
      <c r="L2747" s="15">
        <v>1337125368</v>
      </c>
      <c r="M2747" s="13">
        <f t="shared" si="214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211"/>
        <v>21.887499999999999</v>
      </c>
      <c r="S2747" s="8">
        <f t="shared" si="212"/>
        <v>35.734693877551024</v>
      </c>
      <c r="T2747" t="s">
        <v>8322</v>
      </c>
      <c r="U2747" t="s">
        <v>8358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tr">
        <f t="shared" si="210"/>
        <v>failed</v>
      </c>
      <c r="H2748" t="s">
        <v>8224</v>
      </c>
      <c r="I2748" t="s">
        <v>8246</v>
      </c>
      <c r="J2748">
        <v>1409337911</v>
      </c>
      <c r="K2748" s="13">
        <f t="shared" si="213"/>
        <v>41880.781377314815</v>
      </c>
      <c r="L2748" s="15">
        <v>1406745911</v>
      </c>
      <c r="M2748" s="13">
        <f t="shared" si="214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211"/>
        <v>26.700000000000003</v>
      </c>
      <c r="S2748" s="8">
        <f t="shared" si="212"/>
        <v>42.157894736842103</v>
      </c>
      <c r="T2748" t="s">
        <v>8322</v>
      </c>
      <c r="U2748" t="s">
        <v>8358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tr">
        <f t="shared" si="210"/>
        <v>failed</v>
      </c>
      <c r="H2749" t="s">
        <v>8224</v>
      </c>
      <c r="I2749" t="s">
        <v>8246</v>
      </c>
      <c r="J2749">
        <v>1339816200</v>
      </c>
      <c r="K2749" s="13">
        <f t="shared" si="213"/>
        <v>41076.131944444445</v>
      </c>
      <c r="L2749" s="15">
        <v>1337095997</v>
      </c>
      <c r="M2749" s="13">
        <f t="shared" si="214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211"/>
        <v>28.000000000000004</v>
      </c>
      <c r="S2749" s="8">
        <f t="shared" si="212"/>
        <v>35</v>
      </c>
      <c r="T2749" t="s">
        <v>8322</v>
      </c>
      <c r="U2749" t="s">
        <v>8358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tr">
        <f t="shared" si="210"/>
        <v>failed</v>
      </c>
      <c r="H2750" t="s">
        <v>8224</v>
      </c>
      <c r="I2750" t="s">
        <v>8246</v>
      </c>
      <c r="J2750">
        <v>1472835802</v>
      </c>
      <c r="K2750" s="13">
        <f t="shared" si="213"/>
        <v>42615.7106712963</v>
      </c>
      <c r="L2750" s="15">
        <v>1470243802</v>
      </c>
      <c r="M2750" s="13">
        <f t="shared" si="214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211"/>
        <v>1.06</v>
      </c>
      <c r="S2750" s="8">
        <f t="shared" si="212"/>
        <v>13.25</v>
      </c>
      <c r="T2750" t="s">
        <v>8322</v>
      </c>
      <c r="U2750" t="s">
        <v>8358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tr">
        <f t="shared" si="210"/>
        <v>failed</v>
      </c>
      <c r="H2751" t="s">
        <v>8224</v>
      </c>
      <c r="I2751" t="s">
        <v>8246</v>
      </c>
      <c r="J2751">
        <v>1428171037</v>
      </c>
      <c r="K2751" s="13">
        <f t="shared" si="213"/>
        <v>42098.757372685184</v>
      </c>
      <c r="L2751" s="15">
        <v>1425582637</v>
      </c>
      <c r="M2751" s="13">
        <f t="shared" si="214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211"/>
        <v>1.0999999999999999</v>
      </c>
      <c r="S2751" s="8">
        <f t="shared" si="212"/>
        <v>55</v>
      </c>
      <c r="T2751" t="s">
        <v>8322</v>
      </c>
      <c r="U2751" t="s">
        <v>8358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tr">
        <f t="shared" si="210"/>
        <v>failed</v>
      </c>
      <c r="H2752" t="s">
        <v>8224</v>
      </c>
      <c r="I2752" t="s">
        <v>8246</v>
      </c>
      <c r="J2752">
        <v>1341086400</v>
      </c>
      <c r="K2752" s="13">
        <f t="shared" si="213"/>
        <v>41090.833333333336</v>
      </c>
      <c r="L2752" s="15">
        <v>1340055345</v>
      </c>
      <c r="M2752" s="13">
        <f t="shared" si="214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211"/>
        <v>0</v>
      </c>
      <c r="S2752" s="8" t="e">
        <f t="shared" si="212"/>
        <v>#DIV/0!</v>
      </c>
      <c r="T2752" t="s">
        <v>8322</v>
      </c>
      <c r="U2752" t="s">
        <v>8358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tr">
        <f t="shared" si="210"/>
        <v>failed</v>
      </c>
      <c r="H2753" t="s">
        <v>8224</v>
      </c>
      <c r="I2753" t="s">
        <v>8246</v>
      </c>
      <c r="J2753">
        <v>1403039842</v>
      </c>
      <c r="K2753" s="13">
        <f t="shared" si="213"/>
        <v>41807.887060185189</v>
      </c>
      <c r="L2753" s="15">
        <v>1397855842</v>
      </c>
      <c r="M2753" s="13">
        <f t="shared" si="214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211"/>
        <v>0</v>
      </c>
      <c r="S2753" s="8" t="e">
        <f t="shared" si="212"/>
        <v>#DIV/0!</v>
      </c>
      <c r="T2753" t="s">
        <v>8322</v>
      </c>
      <c r="U2753" t="s">
        <v>8358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tr">
        <f t="shared" ref="G2754:G2817" si="215">F2754</f>
        <v>failed</v>
      </c>
      <c r="H2754" t="s">
        <v>8224</v>
      </c>
      <c r="I2754" t="s">
        <v>8246</v>
      </c>
      <c r="J2754">
        <v>1324232504</v>
      </c>
      <c r="K2754" s="13">
        <f t="shared" si="213"/>
        <v>40895.765092592592</v>
      </c>
      <c r="L2754" s="15">
        <v>1320776504</v>
      </c>
      <c r="M2754" s="13">
        <f t="shared" si="214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216">(E2754/D2754)*100</f>
        <v>11.458333333333332</v>
      </c>
      <c r="S2754" s="8">
        <f t="shared" ref="S2754:S2817" si="217">E2754/O2754</f>
        <v>39.285714285714285</v>
      </c>
      <c r="T2754" t="s">
        <v>8322</v>
      </c>
      <c r="U2754" t="s">
        <v>8358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tr">
        <f t="shared" si="215"/>
        <v>failed</v>
      </c>
      <c r="H2755" t="s">
        <v>8224</v>
      </c>
      <c r="I2755" t="s">
        <v>8246</v>
      </c>
      <c r="J2755">
        <v>1346017023</v>
      </c>
      <c r="K2755" s="13">
        <f t="shared" ref="K2755:K2818" si="218">(((J2755/60)/60)/24)+DATE(1970,1,1)</f>
        <v>41147.900729166664</v>
      </c>
      <c r="L2755" s="15">
        <v>1343425023</v>
      </c>
      <c r="M2755" s="13">
        <f t="shared" ref="M2755:M2818" si="219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216"/>
        <v>19</v>
      </c>
      <c r="S2755" s="8">
        <f t="shared" si="217"/>
        <v>47.5</v>
      </c>
      <c r="T2755" t="s">
        <v>8322</v>
      </c>
      <c r="U2755" t="s">
        <v>8358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tr">
        <f t="shared" si="215"/>
        <v>failed</v>
      </c>
      <c r="H2756" t="s">
        <v>8224</v>
      </c>
      <c r="I2756" t="s">
        <v>8246</v>
      </c>
      <c r="J2756">
        <v>1410448551</v>
      </c>
      <c r="K2756" s="13">
        <f t="shared" si="218"/>
        <v>41893.636006944449</v>
      </c>
      <c r="L2756" s="15">
        <v>1407856551</v>
      </c>
      <c r="M2756" s="13">
        <f t="shared" si="219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216"/>
        <v>0</v>
      </c>
      <c r="S2756" s="8" t="e">
        <f t="shared" si="217"/>
        <v>#DIV/0!</v>
      </c>
      <c r="T2756" t="s">
        <v>8322</v>
      </c>
      <c r="U2756" t="s">
        <v>8358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tr">
        <f t="shared" si="215"/>
        <v>failed</v>
      </c>
      <c r="H2757" t="s">
        <v>8241</v>
      </c>
      <c r="I2757" t="s">
        <v>8249</v>
      </c>
      <c r="J2757">
        <v>1428519527</v>
      </c>
      <c r="K2757" s="13">
        <f t="shared" si="218"/>
        <v>42102.790821759263</v>
      </c>
      <c r="L2757" s="15">
        <v>1425927527</v>
      </c>
      <c r="M2757" s="13">
        <f t="shared" si="219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216"/>
        <v>52</v>
      </c>
      <c r="S2757" s="8">
        <f t="shared" si="217"/>
        <v>17.333333333333332</v>
      </c>
      <c r="T2757" t="s">
        <v>8322</v>
      </c>
      <c r="U2757" t="s">
        <v>8358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tr">
        <f t="shared" si="215"/>
        <v>failed</v>
      </c>
      <c r="H2758" t="s">
        <v>8224</v>
      </c>
      <c r="I2758" t="s">
        <v>8246</v>
      </c>
      <c r="J2758">
        <v>1389476201</v>
      </c>
      <c r="K2758" s="13">
        <f t="shared" si="218"/>
        <v>41650.90047453704</v>
      </c>
      <c r="L2758" s="15">
        <v>1386884201</v>
      </c>
      <c r="M2758" s="13">
        <f t="shared" si="219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216"/>
        <v>10.48</v>
      </c>
      <c r="S2758" s="8">
        <f t="shared" si="217"/>
        <v>31.757575757575758</v>
      </c>
      <c r="T2758" t="s">
        <v>8322</v>
      </c>
      <c r="U2758" t="s">
        <v>8358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tr">
        <f t="shared" si="215"/>
        <v>failed</v>
      </c>
      <c r="H2759" t="s">
        <v>8224</v>
      </c>
      <c r="I2759" t="s">
        <v>8246</v>
      </c>
      <c r="J2759">
        <v>1470498332</v>
      </c>
      <c r="K2759" s="13">
        <f t="shared" si="218"/>
        <v>42588.65662037037</v>
      </c>
      <c r="L2759" s="15">
        <v>1469202332</v>
      </c>
      <c r="M2759" s="13">
        <f t="shared" si="219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216"/>
        <v>0.66666666666666674</v>
      </c>
      <c r="S2759" s="8">
        <f t="shared" si="217"/>
        <v>5</v>
      </c>
      <c r="T2759" t="s">
        <v>8322</v>
      </c>
      <c r="U2759" t="s">
        <v>8358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tr">
        <f t="shared" si="215"/>
        <v>failed</v>
      </c>
      <c r="H2760" t="s">
        <v>8226</v>
      </c>
      <c r="I2760" t="s">
        <v>8248</v>
      </c>
      <c r="J2760">
        <v>1476095783</v>
      </c>
      <c r="K2760" s="13">
        <f t="shared" si="218"/>
        <v>42653.441932870366</v>
      </c>
      <c r="L2760" s="15">
        <v>1474886183</v>
      </c>
      <c r="M2760" s="13">
        <f t="shared" si="219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216"/>
        <v>11.700000000000001</v>
      </c>
      <c r="S2760" s="8">
        <f t="shared" si="217"/>
        <v>39</v>
      </c>
      <c r="T2760" t="s">
        <v>8322</v>
      </c>
      <c r="U2760" t="s">
        <v>8358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tr">
        <f t="shared" si="215"/>
        <v>failed</v>
      </c>
      <c r="H2761" t="s">
        <v>8226</v>
      </c>
      <c r="I2761" t="s">
        <v>8248</v>
      </c>
      <c r="J2761">
        <v>1468658866</v>
      </c>
      <c r="K2761" s="13">
        <f t="shared" si="218"/>
        <v>42567.36650462963</v>
      </c>
      <c r="L2761" s="15">
        <v>1464943666</v>
      </c>
      <c r="M2761" s="13">
        <f t="shared" si="219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216"/>
        <v>10.5</v>
      </c>
      <c r="S2761" s="8">
        <f t="shared" si="217"/>
        <v>52.5</v>
      </c>
      <c r="T2761" t="s">
        <v>8322</v>
      </c>
      <c r="U2761" t="s">
        <v>8358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tr">
        <f t="shared" si="215"/>
        <v>failed</v>
      </c>
      <c r="H2762" t="s">
        <v>8225</v>
      </c>
      <c r="I2762" t="s">
        <v>8247</v>
      </c>
      <c r="J2762">
        <v>1371726258</v>
      </c>
      <c r="K2762" s="13">
        <f t="shared" si="218"/>
        <v>41445.461319444446</v>
      </c>
      <c r="L2762" s="15">
        <v>1369134258</v>
      </c>
      <c r="M2762" s="13">
        <f t="shared" si="219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216"/>
        <v>0</v>
      </c>
      <c r="S2762" s="8" t="e">
        <f t="shared" si="217"/>
        <v>#DIV/0!</v>
      </c>
      <c r="T2762" t="s">
        <v>8322</v>
      </c>
      <c r="U2762" t="s">
        <v>8358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tr">
        <f t="shared" si="215"/>
        <v>failed</v>
      </c>
      <c r="H2763" t="s">
        <v>8224</v>
      </c>
      <c r="I2763" t="s">
        <v>8246</v>
      </c>
      <c r="J2763">
        <v>1357176693</v>
      </c>
      <c r="K2763" s="13">
        <f t="shared" si="218"/>
        <v>41277.063576388886</v>
      </c>
      <c r="L2763" s="15">
        <v>1354584693</v>
      </c>
      <c r="M2763" s="13">
        <f t="shared" si="219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216"/>
        <v>0.72</v>
      </c>
      <c r="S2763" s="8">
        <f t="shared" si="217"/>
        <v>9</v>
      </c>
      <c r="T2763" t="s">
        <v>8322</v>
      </c>
      <c r="U2763" t="s">
        <v>8358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tr">
        <f t="shared" si="215"/>
        <v>failed</v>
      </c>
      <c r="H2764" t="s">
        <v>8224</v>
      </c>
      <c r="I2764" t="s">
        <v>8246</v>
      </c>
      <c r="J2764">
        <v>1332114795</v>
      </c>
      <c r="K2764" s="13">
        <f t="shared" si="218"/>
        <v>40986.995312500003</v>
      </c>
      <c r="L2764" s="15">
        <v>1326934395</v>
      </c>
      <c r="M2764" s="13">
        <f t="shared" si="219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216"/>
        <v>0.76923076923076927</v>
      </c>
      <c r="S2764" s="8">
        <f t="shared" si="217"/>
        <v>25</v>
      </c>
      <c r="T2764" t="s">
        <v>8322</v>
      </c>
      <c r="U2764" t="s">
        <v>8358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tr">
        <f t="shared" si="215"/>
        <v>failed</v>
      </c>
      <c r="H2765" t="s">
        <v>8224</v>
      </c>
      <c r="I2765" t="s">
        <v>8246</v>
      </c>
      <c r="J2765">
        <v>1369403684</v>
      </c>
      <c r="K2765" s="13">
        <f t="shared" si="218"/>
        <v>41418.579675925925</v>
      </c>
      <c r="L2765" s="15">
        <v>1365515684</v>
      </c>
      <c r="M2765" s="13">
        <f t="shared" si="219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216"/>
        <v>0.22842639593908631</v>
      </c>
      <c r="S2765" s="8">
        <f t="shared" si="217"/>
        <v>30</v>
      </c>
      <c r="T2765" t="s">
        <v>8322</v>
      </c>
      <c r="U2765" t="s">
        <v>8358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tr">
        <f t="shared" si="215"/>
        <v>failed</v>
      </c>
      <c r="H2766" t="s">
        <v>8224</v>
      </c>
      <c r="I2766" t="s">
        <v>8246</v>
      </c>
      <c r="J2766">
        <v>1338404400</v>
      </c>
      <c r="K2766" s="13">
        <f t="shared" si="218"/>
        <v>41059.791666666664</v>
      </c>
      <c r="L2766" s="15">
        <v>1335855631</v>
      </c>
      <c r="M2766" s="13">
        <f t="shared" si="219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216"/>
        <v>1.125</v>
      </c>
      <c r="S2766" s="8">
        <f t="shared" si="217"/>
        <v>11.25</v>
      </c>
      <c r="T2766" t="s">
        <v>8322</v>
      </c>
      <c r="U2766" t="s">
        <v>8358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tr">
        <f t="shared" si="215"/>
        <v>failed</v>
      </c>
      <c r="H2767" t="s">
        <v>8224</v>
      </c>
      <c r="I2767" t="s">
        <v>8246</v>
      </c>
      <c r="J2767">
        <v>1351432428</v>
      </c>
      <c r="K2767" s="13">
        <f t="shared" si="218"/>
        <v>41210.579027777778</v>
      </c>
      <c r="L2767" s="15">
        <v>1350050028</v>
      </c>
      <c r="M2767" s="13">
        <f t="shared" si="219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216"/>
        <v>0</v>
      </c>
      <c r="S2767" s="8" t="e">
        <f t="shared" si="217"/>
        <v>#DIV/0!</v>
      </c>
      <c r="T2767" t="s">
        <v>8322</v>
      </c>
      <c r="U2767" t="s">
        <v>8358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tr">
        <f t="shared" si="215"/>
        <v>failed</v>
      </c>
      <c r="H2768" t="s">
        <v>8224</v>
      </c>
      <c r="I2768" t="s">
        <v>8246</v>
      </c>
      <c r="J2768">
        <v>1313078518</v>
      </c>
      <c r="K2768" s="13">
        <f t="shared" si="218"/>
        <v>40766.668032407404</v>
      </c>
      <c r="L2768" s="15">
        <v>1310486518</v>
      </c>
      <c r="M2768" s="13">
        <f t="shared" si="219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216"/>
        <v>2</v>
      </c>
      <c r="S2768" s="8">
        <f t="shared" si="217"/>
        <v>25</v>
      </c>
      <c r="T2768" t="s">
        <v>8322</v>
      </c>
      <c r="U2768" t="s">
        <v>8358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tr">
        <f t="shared" si="215"/>
        <v>failed</v>
      </c>
      <c r="H2769" t="s">
        <v>8229</v>
      </c>
      <c r="I2769" t="s">
        <v>8251</v>
      </c>
      <c r="J2769">
        <v>1439766050</v>
      </c>
      <c r="K2769" s="13">
        <f t="shared" si="218"/>
        <v>42232.958912037036</v>
      </c>
      <c r="L2769" s="15">
        <v>1434582050</v>
      </c>
      <c r="M2769" s="13">
        <f t="shared" si="219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216"/>
        <v>0.85000000000000009</v>
      </c>
      <c r="S2769" s="8">
        <f t="shared" si="217"/>
        <v>11.333333333333334</v>
      </c>
      <c r="T2769" t="s">
        <v>8322</v>
      </c>
      <c r="U2769" t="s">
        <v>8358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tr">
        <f t="shared" si="215"/>
        <v>failed</v>
      </c>
      <c r="H2770" t="s">
        <v>8224</v>
      </c>
      <c r="I2770" t="s">
        <v>8246</v>
      </c>
      <c r="J2770">
        <v>1333028723</v>
      </c>
      <c r="K2770" s="13">
        <f t="shared" si="218"/>
        <v>40997.573182870372</v>
      </c>
      <c r="L2770" s="15">
        <v>1330440323</v>
      </c>
      <c r="M2770" s="13">
        <f t="shared" si="219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216"/>
        <v>14.314285714285715</v>
      </c>
      <c r="S2770" s="8">
        <f t="shared" si="217"/>
        <v>29.470588235294116</v>
      </c>
      <c r="T2770" t="s">
        <v>8322</v>
      </c>
      <c r="U2770" t="s">
        <v>8358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tr">
        <f t="shared" si="215"/>
        <v>failed</v>
      </c>
      <c r="H2771" t="s">
        <v>8225</v>
      </c>
      <c r="I2771" t="s">
        <v>8247</v>
      </c>
      <c r="J2771">
        <v>1401997790</v>
      </c>
      <c r="K2771" s="13">
        <f t="shared" si="218"/>
        <v>41795.826273148145</v>
      </c>
      <c r="L2771" s="15">
        <v>1397677790</v>
      </c>
      <c r="M2771" s="13">
        <f t="shared" si="219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216"/>
        <v>0.25</v>
      </c>
      <c r="S2771" s="8">
        <f t="shared" si="217"/>
        <v>1</v>
      </c>
      <c r="T2771" t="s">
        <v>8322</v>
      </c>
      <c r="U2771" t="s">
        <v>8358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tr">
        <f t="shared" si="215"/>
        <v>failed</v>
      </c>
      <c r="H2772" t="s">
        <v>8224</v>
      </c>
      <c r="I2772" t="s">
        <v>8246</v>
      </c>
      <c r="J2772">
        <v>1395158130</v>
      </c>
      <c r="K2772" s="13">
        <f t="shared" si="218"/>
        <v>41716.663541666669</v>
      </c>
      <c r="L2772" s="15">
        <v>1392569730</v>
      </c>
      <c r="M2772" s="13">
        <f t="shared" si="219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216"/>
        <v>10.411249999999999</v>
      </c>
      <c r="S2772" s="8">
        <f t="shared" si="217"/>
        <v>63.098484848484851</v>
      </c>
      <c r="T2772" t="s">
        <v>8322</v>
      </c>
      <c r="U2772" t="s">
        <v>8358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tr">
        <f t="shared" si="215"/>
        <v>failed</v>
      </c>
      <c r="H2773" t="s">
        <v>8224</v>
      </c>
      <c r="I2773" t="s">
        <v>8246</v>
      </c>
      <c r="J2773">
        <v>1359738000</v>
      </c>
      <c r="K2773" s="13">
        <f t="shared" si="218"/>
        <v>41306.708333333336</v>
      </c>
      <c r="L2773" s="15">
        <v>1355489140</v>
      </c>
      <c r="M2773" s="13">
        <f t="shared" si="219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216"/>
        <v>0</v>
      </c>
      <c r="S2773" s="8" t="e">
        <f t="shared" si="217"/>
        <v>#DIV/0!</v>
      </c>
      <c r="T2773" t="s">
        <v>8322</v>
      </c>
      <c r="U2773" t="s">
        <v>8358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tr">
        <f t="shared" si="215"/>
        <v>failed</v>
      </c>
      <c r="H2774" t="s">
        <v>8224</v>
      </c>
      <c r="I2774" t="s">
        <v>8246</v>
      </c>
      <c r="J2774">
        <v>1381006294</v>
      </c>
      <c r="K2774" s="13">
        <f t="shared" si="218"/>
        <v>41552.869143518517</v>
      </c>
      <c r="L2774" s="15">
        <v>1379710294</v>
      </c>
      <c r="M2774" s="13">
        <f t="shared" si="219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216"/>
        <v>0</v>
      </c>
      <c r="S2774" s="8" t="e">
        <f t="shared" si="217"/>
        <v>#DIV/0!</v>
      </c>
      <c r="T2774" t="s">
        <v>8322</v>
      </c>
      <c r="U2774" t="s">
        <v>8358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tr">
        <f t="shared" si="215"/>
        <v>failed</v>
      </c>
      <c r="H2775" t="s">
        <v>8229</v>
      </c>
      <c r="I2775" t="s">
        <v>8251</v>
      </c>
      <c r="J2775">
        <v>1461530721</v>
      </c>
      <c r="K2775" s="13">
        <f t="shared" si="218"/>
        <v>42484.86482638889</v>
      </c>
      <c r="L2775" s="15">
        <v>1460666721</v>
      </c>
      <c r="M2775" s="13">
        <f t="shared" si="219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216"/>
        <v>0.18867924528301888</v>
      </c>
      <c r="S2775" s="8">
        <f t="shared" si="217"/>
        <v>1</v>
      </c>
      <c r="T2775" t="s">
        <v>8322</v>
      </c>
      <c r="U2775" t="s">
        <v>8358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tr">
        <f t="shared" si="215"/>
        <v>failed</v>
      </c>
      <c r="H2776" t="s">
        <v>8224</v>
      </c>
      <c r="I2776" t="s">
        <v>8246</v>
      </c>
      <c r="J2776">
        <v>1362711728</v>
      </c>
      <c r="K2776" s="13">
        <f t="shared" si="218"/>
        <v>41341.126481481479</v>
      </c>
      <c r="L2776" s="15">
        <v>1360119728</v>
      </c>
      <c r="M2776" s="13">
        <f t="shared" si="219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216"/>
        <v>14.249999999999998</v>
      </c>
      <c r="S2776" s="8">
        <f t="shared" si="217"/>
        <v>43.846153846153847</v>
      </c>
      <c r="T2776" t="s">
        <v>8322</v>
      </c>
      <c r="U2776" t="s">
        <v>8358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tr">
        <f t="shared" si="215"/>
        <v>failed</v>
      </c>
      <c r="H2777" t="s">
        <v>8224</v>
      </c>
      <c r="I2777" t="s">
        <v>8246</v>
      </c>
      <c r="J2777">
        <v>1323994754</v>
      </c>
      <c r="K2777" s="13">
        <f t="shared" si="218"/>
        <v>40893.013356481482</v>
      </c>
      <c r="L2777" s="15">
        <v>1321402754</v>
      </c>
      <c r="M2777" s="13">
        <f t="shared" si="219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216"/>
        <v>3</v>
      </c>
      <c r="S2777" s="8">
        <f t="shared" si="217"/>
        <v>75</v>
      </c>
      <c r="T2777" t="s">
        <v>8322</v>
      </c>
      <c r="U2777" t="s">
        <v>8358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tr">
        <f t="shared" si="215"/>
        <v>failed</v>
      </c>
      <c r="H2778" t="s">
        <v>8224</v>
      </c>
      <c r="I2778" t="s">
        <v>8246</v>
      </c>
      <c r="J2778">
        <v>1434092876</v>
      </c>
      <c r="K2778" s="13">
        <f t="shared" si="218"/>
        <v>42167.297175925924</v>
      </c>
      <c r="L2778" s="15">
        <v>1431414476</v>
      </c>
      <c r="M2778" s="13">
        <f t="shared" si="219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216"/>
        <v>7.8809523809523814</v>
      </c>
      <c r="S2778" s="8">
        <f t="shared" si="217"/>
        <v>45.972222222222221</v>
      </c>
      <c r="T2778" t="s">
        <v>8322</v>
      </c>
      <c r="U2778" t="s">
        <v>8358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tr">
        <f t="shared" si="215"/>
        <v>failed</v>
      </c>
      <c r="H2779" t="s">
        <v>8224</v>
      </c>
      <c r="I2779" t="s">
        <v>8246</v>
      </c>
      <c r="J2779">
        <v>1437149004</v>
      </c>
      <c r="K2779" s="13">
        <f t="shared" si="218"/>
        <v>42202.669027777782</v>
      </c>
      <c r="L2779" s="15">
        <v>1434557004</v>
      </c>
      <c r="M2779" s="13">
        <f t="shared" si="219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216"/>
        <v>0.33333333333333337</v>
      </c>
      <c r="S2779" s="8">
        <f t="shared" si="217"/>
        <v>10</v>
      </c>
      <c r="T2779" t="s">
        <v>8322</v>
      </c>
      <c r="U2779" t="s">
        <v>8358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tr">
        <f t="shared" si="215"/>
        <v>failed</v>
      </c>
      <c r="H2780" t="s">
        <v>8224</v>
      </c>
      <c r="I2780" t="s">
        <v>8246</v>
      </c>
      <c r="J2780">
        <v>1409009306</v>
      </c>
      <c r="K2780" s="13">
        <f t="shared" si="218"/>
        <v>41876.978078703702</v>
      </c>
      <c r="L2780" s="15">
        <v>1406417306</v>
      </c>
      <c r="M2780" s="13">
        <f t="shared" si="219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216"/>
        <v>25.545454545454543</v>
      </c>
      <c r="S2780" s="8">
        <f t="shared" si="217"/>
        <v>93.666666666666671</v>
      </c>
      <c r="T2780" t="s">
        <v>8322</v>
      </c>
      <c r="U2780" t="s">
        <v>8358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tr">
        <f t="shared" si="215"/>
        <v>failed</v>
      </c>
      <c r="H2781" t="s">
        <v>8224</v>
      </c>
      <c r="I2781" t="s">
        <v>8246</v>
      </c>
      <c r="J2781">
        <v>1448204621</v>
      </c>
      <c r="K2781" s="13">
        <f t="shared" si="218"/>
        <v>42330.627557870372</v>
      </c>
      <c r="L2781" s="15">
        <v>1445609021</v>
      </c>
      <c r="M2781" s="13">
        <f t="shared" si="219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216"/>
        <v>2.12</v>
      </c>
      <c r="S2781" s="8">
        <f t="shared" si="217"/>
        <v>53</v>
      </c>
      <c r="T2781" t="s">
        <v>8322</v>
      </c>
      <c r="U2781" t="s">
        <v>8358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tr">
        <f t="shared" si="215"/>
        <v>failed</v>
      </c>
      <c r="H2782" t="s">
        <v>8237</v>
      </c>
      <c r="I2782" t="s">
        <v>8249</v>
      </c>
      <c r="J2782">
        <v>1489142688</v>
      </c>
      <c r="K2782" s="13">
        <f t="shared" si="218"/>
        <v>42804.447777777779</v>
      </c>
      <c r="L2782" s="15">
        <v>1486550688</v>
      </c>
      <c r="M2782" s="13">
        <f t="shared" si="219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216"/>
        <v>0</v>
      </c>
      <c r="S2782" s="8" t="e">
        <f t="shared" si="217"/>
        <v>#DIV/0!</v>
      </c>
      <c r="T2782" t="s">
        <v>8322</v>
      </c>
      <c r="U2782" t="s">
        <v>8358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tr">
        <f t="shared" si="215"/>
        <v>successful</v>
      </c>
      <c r="H2783" t="s">
        <v>8224</v>
      </c>
      <c r="I2783" t="s">
        <v>8246</v>
      </c>
      <c r="J2783">
        <v>1423724400</v>
      </c>
      <c r="K2783" s="13">
        <f t="shared" si="218"/>
        <v>42047.291666666672</v>
      </c>
      <c r="L2783" s="15">
        <v>1421274954</v>
      </c>
      <c r="M2783" s="13">
        <f t="shared" si="219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216"/>
        <v>105.28</v>
      </c>
      <c r="S2783" s="8">
        <f t="shared" si="217"/>
        <v>47</v>
      </c>
      <c r="T2783" t="s">
        <v>8317</v>
      </c>
      <c r="U2783" t="s">
        <v>8318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tr">
        <f t="shared" si="215"/>
        <v>successful</v>
      </c>
      <c r="H2784" t="s">
        <v>8224</v>
      </c>
      <c r="I2784" t="s">
        <v>8246</v>
      </c>
      <c r="J2784">
        <v>1424149140</v>
      </c>
      <c r="K2784" s="13">
        <f t="shared" si="218"/>
        <v>42052.207638888889</v>
      </c>
      <c r="L2784" s="15">
        <v>1421964718</v>
      </c>
      <c r="M2784" s="13">
        <f t="shared" si="219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216"/>
        <v>120</v>
      </c>
      <c r="S2784" s="8">
        <f t="shared" si="217"/>
        <v>66.666666666666671</v>
      </c>
      <c r="T2784" t="s">
        <v>8317</v>
      </c>
      <c r="U2784" t="s">
        <v>8318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tr">
        <f t="shared" si="215"/>
        <v>successful</v>
      </c>
      <c r="H2785" t="s">
        <v>8225</v>
      </c>
      <c r="I2785" t="s">
        <v>8247</v>
      </c>
      <c r="J2785">
        <v>1429793446</v>
      </c>
      <c r="K2785" s="13">
        <f t="shared" si="218"/>
        <v>42117.535254629634</v>
      </c>
      <c r="L2785" s="15">
        <v>1428583846</v>
      </c>
      <c r="M2785" s="13">
        <f t="shared" si="219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216"/>
        <v>114.5</v>
      </c>
      <c r="S2785" s="8">
        <f t="shared" si="217"/>
        <v>18.770491803278688</v>
      </c>
      <c r="T2785" t="s">
        <v>8317</v>
      </c>
      <c r="U2785" t="s">
        <v>8318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tr">
        <f t="shared" si="215"/>
        <v>successful</v>
      </c>
      <c r="H2786" t="s">
        <v>8224</v>
      </c>
      <c r="I2786" t="s">
        <v>8246</v>
      </c>
      <c r="J2786">
        <v>1414608843</v>
      </c>
      <c r="K2786" s="13">
        <f t="shared" si="218"/>
        <v>41941.787534722222</v>
      </c>
      <c r="L2786" s="15">
        <v>1412794443</v>
      </c>
      <c r="M2786" s="13">
        <f t="shared" si="219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216"/>
        <v>119</v>
      </c>
      <c r="S2786" s="8">
        <f t="shared" si="217"/>
        <v>66.111111111111114</v>
      </c>
      <c r="T2786" t="s">
        <v>8317</v>
      </c>
      <c r="U2786" t="s">
        <v>8318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tr">
        <f t="shared" si="215"/>
        <v>successful</v>
      </c>
      <c r="H2787" t="s">
        <v>8224</v>
      </c>
      <c r="I2787" t="s">
        <v>8246</v>
      </c>
      <c r="J2787">
        <v>1470430800</v>
      </c>
      <c r="K2787" s="13">
        <f t="shared" si="218"/>
        <v>42587.875</v>
      </c>
      <c r="L2787" s="15">
        <v>1467865967</v>
      </c>
      <c r="M2787" s="13">
        <f t="shared" si="219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216"/>
        <v>104.67999999999999</v>
      </c>
      <c r="S2787" s="8">
        <f t="shared" si="217"/>
        <v>36.859154929577464</v>
      </c>
      <c r="T2787" t="s">
        <v>8317</v>
      </c>
      <c r="U2787" t="s">
        <v>8318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tr">
        <f t="shared" si="215"/>
        <v>successful</v>
      </c>
      <c r="H2788" t="s">
        <v>8225</v>
      </c>
      <c r="I2788" t="s">
        <v>8247</v>
      </c>
      <c r="J2788">
        <v>1404913180</v>
      </c>
      <c r="K2788" s="13">
        <f t="shared" si="218"/>
        <v>41829.569212962961</v>
      </c>
      <c r="L2788" s="15">
        <v>1403703580</v>
      </c>
      <c r="M2788" s="13">
        <f t="shared" si="219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216"/>
        <v>117.83999999999999</v>
      </c>
      <c r="S2788" s="8">
        <f t="shared" si="217"/>
        <v>39.810810810810814</v>
      </c>
      <c r="T2788" t="s">
        <v>8317</v>
      </c>
      <c r="U2788" t="s">
        <v>8318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tr">
        <f t="shared" si="215"/>
        <v>successful</v>
      </c>
      <c r="H2789" t="s">
        <v>8224</v>
      </c>
      <c r="I2789" t="s">
        <v>8246</v>
      </c>
      <c r="J2789">
        <v>1405658752</v>
      </c>
      <c r="K2789" s="13">
        <f t="shared" si="218"/>
        <v>41838.198518518519</v>
      </c>
      <c r="L2789" s="15">
        <v>1403066752</v>
      </c>
      <c r="M2789" s="13">
        <f t="shared" si="219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216"/>
        <v>119.7</v>
      </c>
      <c r="S2789" s="8">
        <f t="shared" si="217"/>
        <v>31.5</v>
      </c>
      <c r="T2789" t="s">
        <v>8317</v>
      </c>
      <c r="U2789" t="s">
        <v>8318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tr">
        <f t="shared" si="215"/>
        <v>successful</v>
      </c>
      <c r="H2790" t="s">
        <v>8224</v>
      </c>
      <c r="I2790" t="s">
        <v>8246</v>
      </c>
      <c r="J2790">
        <v>1469811043</v>
      </c>
      <c r="K2790" s="13">
        <f t="shared" si="218"/>
        <v>42580.701886574068</v>
      </c>
      <c r="L2790" s="15">
        <v>1467219043</v>
      </c>
      <c r="M2790" s="13">
        <f t="shared" si="219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216"/>
        <v>102.49999999999999</v>
      </c>
      <c r="S2790" s="8">
        <f t="shared" si="217"/>
        <v>102.5</v>
      </c>
      <c r="T2790" t="s">
        <v>8317</v>
      </c>
      <c r="U2790" t="s">
        <v>8318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tr">
        <f t="shared" si="215"/>
        <v>successful</v>
      </c>
      <c r="H2791" t="s">
        <v>8224</v>
      </c>
      <c r="I2791" t="s">
        <v>8246</v>
      </c>
      <c r="J2791">
        <v>1426132800</v>
      </c>
      <c r="K2791" s="13">
        <f t="shared" si="218"/>
        <v>42075.166666666672</v>
      </c>
      <c r="L2791" s="15">
        <v>1424477934</v>
      </c>
      <c r="M2791" s="13">
        <f t="shared" si="219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216"/>
        <v>101.16666666666667</v>
      </c>
      <c r="S2791" s="8">
        <f t="shared" si="217"/>
        <v>126.45833333333333</v>
      </c>
      <c r="T2791" t="s">
        <v>8317</v>
      </c>
      <c r="U2791" t="s">
        <v>8318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tr">
        <f t="shared" si="215"/>
        <v>successful</v>
      </c>
      <c r="H2792" t="s">
        <v>8224</v>
      </c>
      <c r="I2792" t="s">
        <v>8246</v>
      </c>
      <c r="J2792">
        <v>1423693903</v>
      </c>
      <c r="K2792" s="13">
        <f t="shared" si="218"/>
        <v>42046.938692129625</v>
      </c>
      <c r="L2792" s="15">
        <v>1421101903</v>
      </c>
      <c r="M2792" s="13">
        <f t="shared" si="219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216"/>
        <v>105.33333333333333</v>
      </c>
      <c r="S2792" s="8">
        <f t="shared" si="217"/>
        <v>47.878787878787875</v>
      </c>
      <c r="T2792" t="s">
        <v>8317</v>
      </c>
      <c r="U2792" t="s">
        <v>8318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tr">
        <f t="shared" si="215"/>
        <v>successful</v>
      </c>
      <c r="H2793" t="s">
        <v>8224</v>
      </c>
      <c r="I2793" t="s">
        <v>8246</v>
      </c>
      <c r="J2793">
        <v>1473393600</v>
      </c>
      <c r="K2793" s="13">
        <f t="shared" si="218"/>
        <v>42622.166666666672</v>
      </c>
      <c r="L2793" s="15">
        <v>1470778559</v>
      </c>
      <c r="M2793" s="13">
        <f t="shared" si="219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216"/>
        <v>102.49999999999999</v>
      </c>
      <c r="S2793" s="8">
        <f t="shared" si="217"/>
        <v>73.214285714285708</v>
      </c>
      <c r="T2793" t="s">
        <v>8317</v>
      </c>
      <c r="U2793" t="s">
        <v>8318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tr">
        <f t="shared" si="215"/>
        <v>successful</v>
      </c>
      <c r="H2794" t="s">
        <v>8224</v>
      </c>
      <c r="I2794" t="s">
        <v>8246</v>
      </c>
      <c r="J2794">
        <v>1439357559</v>
      </c>
      <c r="K2794" s="13">
        <f t="shared" si="218"/>
        <v>42228.231006944443</v>
      </c>
      <c r="L2794" s="15">
        <v>1435469559</v>
      </c>
      <c r="M2794" s="13">
        <f t="shared" si="219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216"/>
        <v>107.60000000000001</v>
      </c>
      <c r="S2794" s="8">
        <f t="shared" si="217"/>
        <v>89.666666666666671</v>
      </c>
      <c r="T2794" t="s">
        <v>8317</v>
      </c>
      <c r="U2794" t="s">
        <v>8318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tr">
        <f t="shared" si="215"/>
        <v>successful</v>
      </c>
      <c r="H2795" t="s">
        <v>8226</v>
      </c>
      <c r="I2795" t="s">
        <v>8248</v>
      </c>
      <c r="J2795">
        <v>1437473005</v>
      </c>
      <c r="K2795" s="13">
        <f t="shared" si="218"/>
        <v>42206.419039351851</v>
      </c>
      <c r="L2795" s="15">
        <v>1434881005</v>
      </c>
      <c r="M2795" s="13">
        <f t="shared" si="219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216"/>
        <v>110.5675</v>
      </c>
      <c r="S2795" s="8">
        <f t="shared" si="217"/>
        <v>151.4623287671233</v>
      </c>
      <c r="T2795" t="s">
        <v>8317</v>
      </c>
      <c r="U2795" t="s">
        <v>8318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tr">
        <f t="shared" si="215"/>
        <v>successful</v>
      </c>
      <c r="H2796" t="s">
        <v>8225</v>
      </c>
      <c r="I2796" t="s">
        <v>8247</v>
      </c>
      <c r="J2796">
        <v>1457031600</v>
      </c>
      <c r="K2796" s="13">
        <f t="shared" si="218"/>
        <v>42432.791666666672</v>
      </c>
      <c r="L2796" s="15">
        <v>1455640559</v>
      </c>
      <c r="M2796" s="13">
        <f t="shared" si="219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216"/>
        <v>150</v>
      </c>
      <c r="S2796" s="8">
        <f t="shared" si="217"/>
        <v>25</v>
      </c>
      <c r="T2796" t="s">
        <v>8317</v>
      </c>
      <c r="U2796" t="s">
        <v>8318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tr">
        <f t="shared" si="215"/>
        <v>successful</v>
      </c>
      <c r="H2797" t="s">
        <v>8224</v>
      </c>
      <c r="I2797" t="s">
        <v>8246</v>
      </c>
      <c r="J2797">
        <v>1402095600</v>
      </c>
      <c r="K2797" s="13">
        <f t="shared" si="218"/>
        <v>41796.958333333336</v>
      </c>
      <c r="L2797" s="15">
        <v>1400675841</v>
      </c>
      <c r="M2797" s="13">
        <f t="shared" si="219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216"/>
        <v>104.28571428571429</v>
      </c>
      <c r="S2797" s="8">
        <f t="shared" si="217"/>
        <v>36.5</v>
      </c>
      <c r="T2797" t="s">
        <v>8317</v>
      </c>
      <c r="U2797" t="s">
        <v>8318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tr">
        <f t="shared" si="215"/>
        <v>successful</v>
      </c>
      <c r="H2798" t="s">
        <v>8225</v>
      </c>
      <c r="I2798" t="s">
        <v>8247</v>
      </c>
      <c r="J2798">
        <v>1404564028</v>
      </c>
      <c r="K2798" s="13">
        <f t="shared" si="218"/>
        <v>41825.528101851851</v>
      </c>
      <c r="L2798" s="15">
        <v>1401972028</v>
      </c>
      <c r="M2798" s="13">
        <f t="shared" si="219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216"/>
        <v>115.5</v>
      </c>
      <c r="S2798" s="8">
        <f t="shared" si="217"/>
        <v>44</v>
      </c>
      <c r="T2798" t="s">
        <v>8317</v>
      </c>
      <c r="U2798" t="s">
        <v>8318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tr">
        <f t="shared" si="215"/>
        <v>successful</v>
      </c>
      <c r="H2799" t="s">
        <v>8225</v>
      </c>
      <c r="I2799" t="s">
        <v>8247</v>
      </c>
      <c r="J2799">
        <v>1404858840</v>
      </c>
      <c r="K2799" s="13">
        <f t="shared" si="218"/>
        <v>41828.94027777778</v>
      </c>
      <c r="L2799" s="15">
        <v>1402266840</v>
      </c>
      <c r="M2799" s="13">
        <f t="shared" si="219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216"/>
        <v>102.64512500000001</v>
      </c>
      <c r="S2799" s="8">
        <f t="shared" si="217"/>
        <v>87.357553191489373</v>
      </c>
      <c r="T2799" t="s">
        <v>8317</v>
      </c>
      <c r="U2799" t="s">
        <v>8318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tr">
        <f t="shared" si="215"/>
        <v>successful</v>
      </c>
      <c r="H2800" t="s">
        <v>8225</v>
      </c>
      <c r="I2800" t="s">
        <v>8247</v>
      </c>
      <c r="J2800">
        <v>1438358400</v>
      </c>
      <c r="K2800" s="13">
        <f t="shared" si="218"/>
        <v>42216.666666666672</v>
      </c>
      <c r="L2800" s="15">
        <v>1437063121</v>
      </c>
      <c r="M2800" s="13">
        <f t="shared" si="219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216"/>
        <v>101.4</v>
      </c>
      <c r="S2800" s="8">
        <f t="shared" si="217"/>
        <v>36.474820143884891</v>
      </c>
      <c r="T2800" t="s">
        <v>8317</v>
      </c>
      <c r="U2800" t="s">
        <v>8318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tr">
        <f t="shared" si="215"/>
        <v>successful</v>
      </c>
      <c r="H2801" t="s">
        <v>8225</v>
      </c>
      <c r="I2801" t="s">
        <v>8247</v>
      </c>
      <c r="J2801">
        <v>1466179200</v>
      </c>
      <c r="K2801" s="13">
        <f t="shared" si="218"/>
        <v>42538.666666666672</v>
      </c>
      <c r="L2801" s="15">
        <v>1463466070</v>
      </c>
      <c r="M2801" s="13">
        <f t="shared" si="219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216"/>
        <v>116.6348</v>
      </c>
      <c r="S2801" s="8">
        <f t="shared" si="217"/>
        <v>44.859538461538463</v>
      </c>
      <c r="T2801" t="s">
        <v>8317</v>
      </c>
      <c r="U2801" t="s">
        <v>8318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tr">
        <f t="shared" si="215"/>
        <v>successful</v>
      </c>
      <c r="H2802" t="s">
        <v>8225</v>
      </c>
      <c r="I2802" t="s">
        <v>8247</v>
      </c>
      <c r="J2802">
        <v>1420377366</v>
      </c>
      <c r="K2802" s="13">
        <f t="shared" si="218"/>
        <v>42008.552847222221</v>
      </c>
      <c r="L2802" s="15">
        <v>1415193366</v>
      </c>
      <c r="M2802" s="13">
        <f t="shared" si="219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216"/>
        <v>133</v>
      </c>
      <c r="S2802" s="8">
        <f t="shared" si="217"/>
        <v>42.903225806451616</v>
      </c>
      <c r="T2802" t="s">
        <v>8317</v>
      </c>
      <c r="U2802" t="s">
        <v>8318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tr">
        <f t="shared" si="215"/>
        <v>successful</v>
      </c>
      <c r="H2803" t="s">
        <v>8226</v>
      </c>
      <c r="I2803" t="s">
        <v>8248</v>
      </c>
      <c r="J2803">
        <v>1412938800</v>
      </c>
      <c r="K2803" s="13">
        <f t="shared" si="218"/>
        <v>41922.458333333336</v>
      </c>
      <c r="L2803" s="15">
        <v>1411019409</v>
      </c>
      <c r="M2803" s="13">
        <f t="shared" si="219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216"/>
        <v>133.20000000000002</v>
      </c>
      <c r="S2803" s="8">
        <f t="shared" si="217"/>
        <v>51.230769230769234</v>
      </c>
      <c r="T2803" t="s">
        <v>8317</v>
      </c>
      <c r="U2803" t="s">
        <v>8318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tr">
        <f t="shared" si="215"/>
        <v>successful</v>
      </c>
      <c r="H2804" t="s">
        <v>8225</v>
      </c>
      <c r="I2804" t="s">
        <v>8247</v>
      </c>
      <c r="J2804">
        <v>1438875107</v>
      </c>
      <c r="K2804" s="13">
        <f t="shared" si="218"/>
        <v>42222.64707175926</v>
      </c>
      <c r="L2804" s="15">
        <v>1436283107</v>
      </c>
      <c r="M2804" s="13">
        <f t="shared" si="219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216"/>
        <v>101.83333333333333</v>
      </c>
      <c r="S2804" s="8">
        <f t="shared" si="217"/>
        <v>33.944444444444443</v>
      </c>
      <c r="T2804" t="s">
        <v>8317</v>
      </c>
      <c r="U2804" t="s">
        <v>8318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tr">
        <f t="shared" si="215"/>
        <v>successful</v>
      </c>
      <c r="H2805" t="s">
        <v>8224</v>
      </c>
      <c r="I2805" t="s">
        <v>8246</v>
      </c>
      <c r="J2805">
        <v>1437004800</v>
      </c>
      <c r="K2805" s="13">
        <f t="shared" si="218"/>
        <v>42201</v>
      </c>
      <c r="L2805" s="15">
        <v>1433295276</v>
      </c>
      <c r="M2805" s="13">
        <f t="shared" si="219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216"/>
        <v>127.95</v>
      </c>
      <c r="S2805" s="8">
        <f t="shared" si="217"/>
        <v>90.744680851063833</v>
      </c>
      <c r="T2805" t="s">
        <v>8317</v>
      </c>
      <c r="U2805" t="s">
        <v>8318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tr">
        <f t="shared" si="215"/>
        <v>successful</v>
      </c>
      <c r="H2806" t="s">
        <v>8225</v>
      </c>
      <c r="I2806" t="s">
        <v>8247</v>
      </c>
      <c r="J2806">
        <v>1411987990</v>
      </c>
      <c r="K2806" s="13">
        <f t="shared" si="218"/>
        <v>41911.453587962962</v>
      </c>
      <c r="L2806" s="15">
        <v>1409395990</v>
      </c>
      <c r="M2806" s="13">
        <f t="shared" si="219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216"/>
        <v>114.99999999999999</v>
      </c>
      <c r="S2806" s="8">
        <f t="shared" si="217"/>
        <v>50</v>
      </c>
      <c r="T2806" t="s">
        <v>8317</v>
      </c>
      <c r="U2806" t="s">
        <v>8318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tr">
        <f t="shared" si="215"/>
        <v>successful</v>
      </c>
      <c r="H2807" t="s">
        <v>8225</v>
      </c>
      <c r="I2807" t="s">
        <v>8247</v>
      </c>
      <c r="J2807">
        <v>1440245273</v>
      </c>
      <c r="K2807" s="13">
        <f t="shared" si="218"/>
        <v>42238.505474537036</v>
      </c>
      <c r="L2807" s="15">
        <v>1438085273</v>
      </c>
      <c r="M2807" s="13">
        <f t="shared" si="219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216"/>
        <v>110.00000000000001</v>
      </c>
      <c r="S2807" s="8">
        <f t="shared" si="217"/>
        <v>24.444444444444443</v>
      </c>
      <c r="T2807" t="s">
        <v>8317</v>
      </c>
      <c r="U2807" t="s">
        <v>8318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tr">
        <f t="shared" si="215"/>
        <v>successful</v>
      </c>
      <c r="H2808" t="s">
        <v>8225</v>
      </c>
      <c r="I2808" t="s">
        <v>8247</v>
      </c>
      <c r="J2808">
        <v>1438772400</v>
      </c>
      <c r="K2808" s="13">
        <f t="shared" si="218"/>
        <v>42221.458333333328</v>
      </c>
      <c r="L2808" s="15">
        <v>1435645490</v>
      </c>
      <c r="M2808" s="13">
        <f t="shared" si="219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216"/>
        <v>112.1</v>
      </c>
      <c r="S2808" s="8">
        <f t="shared" si="217"/>
        <v>44.25</v>
      </c>
      <c r="T2808" t="s">
        <v>8317</v>
      </c>
      <c r="U2808" t="s">
        <v>8318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tr">
        <f t="shared" si="215"/>
        <v>successful</v>
      </c>
      <c r="H2809" t="s">
        <v>8224</v>
      </c>
      <c r="I2809" t="s">
        <v>8246</v>
      </c>
      <c r="J2809">
        <v>1435611438</v>
      </c>
      <c r="K2809" s="13">
        <f t="shared" si="218"/>
        <v>42184.873124999998</v>
      </c>
      <c r="L2809" s="15">
        <v>1433019438</v>
      </c>
      <c r="M2809" s="13">
        <f t="shared" si="219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216"/>
        <v>126</v>
      </c>
      <c r="S2809" s="8">
        <f t="shared" si="217"/>
        <v>67.741935483870961</v>
      </c>
      <c r="T2809" t="s">
        <v>8317</v>
      </c>
      <c r="U2809" t="s">
        <v>8318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tr">
        <f t="shared" si="215"/>
        <v>successful</v>
      </c>
      <c r="H2810" t="s">
        <v>8224</v>
      </c>
      <c r="I2810" t="s">
        <v>8246</v>
      </c>
      <c r="J2810">
        <v>1440274735</v>
      </c>
      <c r="K2810" s="13">
        <f t="shared" si="218"/>
        <v>42238.84646990741</v>
      </c>
      <c r="L2810" s="15">
        <v>1437682735</v>
      </c>
      <c r="M2810" s="13">
        <f t="shared" si="219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216"/>
        <v>100.24444444444444</v>
      </c>
      <c r="S2810" s="8">
        <f t="shared" si="217"/>
        <v>65.376811594202906</v>
      </c>
      <c r="T2810" t="s">
        <v>8317</v>
      </c>
      <c r="U2810" t="s">
        <v>8318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tr">
        <f t="shared" si="215"/>
        <v>successful</v>
      </c>
      <c r="H2811" t="s">
        <v>8224</v>
      </c>
      <c r="I2811" t="s">
        <v>8246</v>
      </c>
      <c r="J2811">
        <v>1459348740</v>
      </c>
      <c r="K2811" s="13">
        <f t="shared" si="218"/>
        <v>42459.610416666663</v>
      </c>
      <c r="L2811" s="15">
        <v>1458647725</v>
      </c>
      <c r="M2811" s="13">
        <f t="shared" si="219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216"/>
        <v>102.4</v>
      </c>
      <c r="S2811" s="8">
        <f t="shared" si="217"/>
        <v>121.9047619047619</v>
      </c>
      <c r="T2811" t="s">
        <v>8317</v>
      </c>
      <c r="U2811" t="s">
        <v>8318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tr">
        <f t="shared" si="215"/>
        <v>successful</v>
      </c>
      <c r="H2812" t="s">
        <v>8224</v>
      </c>
      <c r="I2812" t="s">
        <v>8246</v>
      </c>
      <c r="J2812">
        <v>1401595140</v>
      </c>
      <c r="K2812" s="13">
        <f t="shared" si="218"/>
        <v>41791.165972222225</v>
      </c>
      <c r="L2812" s="15">
        <v>1398828064</v>
      </c>
      <c r="M2812" s="13">
        <f t="shared" si="219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216"/>
        <v>108.2</v>
      </c>
      <c r="S2812" s="8">
        <f t="shared" si="217"/>
        <v>47.456140350877192</v>
      </c>
      <c r="T2812" t="s">
        <v>8317</v>
      </c>
      <c r="U2812" t="s">
        <v>8318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tr">
        <f t="shared" si="215"/>
        <v>successful</v>
      </c>
      <c r="H2813" t="s">
        <v>8225</v>
      </c>
      <c r="I2813" t="s">
        <v>8247</v>
      </c>
      <c r="J2813">
        <v>1424692503</v>
      </c>
      <c r="K2813" s="13">
        <f t="shared" si="218"/>
        <v>42058.496562500004</v>
      </c>
      <c r="L2813" s="15">
        <v>1422100503</v>
      </c>
      <c r="M2813" s="13">
        <f t="shared" si="219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216"/>
        <v>100.27</v>
      </c>
      <c r="S2813" s="8">
        <f t="shared" si="217"/>
        <v>92.842592592592595</v>
      </c>
      <c r="T2813" t="s">
        <v>8317</v>
      </c>
      <c r="U2813" t="s">
        <v>8318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tr">
        <f t="shared" si="215"/>
        <v>successful</v>
      </c>
      <c r="H2814" t="s">
        <v>8229</v>
      </c>
      <c r="I2814" t="s">
        <v>8251</v>
      </c>
      <c r="J2814">
        <v>1428292800</v>
      </c>
      <c r="K2814" s="13">
        <f t="shared" si="218"/>
        <v>42100.166666666672</v>
      </c>
      <c r="L2814" s="15">
        <v>1424368298</v>
      </c>
      <c r="M2814" s="13">
        <f t="shared" si="219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216"/>
        <v>113.3</v>
      </c>
      <c r="S2814" s="8">
        <f t="shared" si="217"/>
        <v>68.253012048192772</v>
      </c>
      <c r="T2814" t="s">
        <v>8317</v>
      </c>
      <c r="U2814" t="s">
        <v>8318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tr">
        <f t="shared" si="215"/>
        <v>successful</v>
      </c>
      <c r="H2815" t="s">
        <v>8224</v>
      </c>
      <c r="I2815" t="s">
        <v>8246</v>
      </c>
      <c r="J2815">
        <v>1481737761</v>
      </c>
      <c r="K2815" s="13">
        <f t="shared" si="218"/>
        <v>42718.742604166662</v>
      </c>
      <c r="L2815" s="15">
        <v>1479577761</v>
      </c>
      <c r="M2815" s="13">
        <f t="shared" si="219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216"/>
        <v>127.57571428571428</v>
      </c>
      <c r="S2815" s="8">
        <f t="shared" si="217"/>
        <v>37.209583333333335</v>
      </c>
      <c r="T2815" t="s">
        <v>8317</v>
      </c>
      <c r="U2815" t="s">
        <v>8318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tr">
        <f t="shared" si="215"/>
        <v>successful</v>
      </c>
      <c r="H2816" t="s">
        <v>8225</v>
      </c>
      <c r="I2816" t="s">
        <v>8247</v>
      </c>
      <c r="J2816">
        <v>1431164115</v>
      </c>
      <c r="K2816" s="13">
        <f t="shared" si="218"/>
        <v>42133.399479166663</v>
      </c>
      <c r="L2816" s="15">
        <v>1428572115</v>
      </c>
      <c r="M2816" s="13">
        <f t="shared" si="219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216"/>
        <v>107.73333333333332</v>
      </c>
      <c r="S2816" s="8">
        <f t="shared" si="217"/>
        <v>25.25</v>
      </c>
      <c r="T2816" t="s">
        <v>8317</v>
      </c>
      <c r="U2816" t="s">
        <v>8318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tr">
        <f t="shared" si="215"/>
        <v>successful</v>
      </c>
      <c r="H2817" t="s">
        <v>8229</v>
      </c>
      <c r="I2817" t="s">
        <v>8251</v>
      </c>
      <c r="J2817">
        <v>1470595109</v>
      </c>
      <c r="K2817" s="13">
        <f t="shared" si="218"/>
        <v>42589.776724537034</v>
      </c>
      <c r="L2817" s="15">
        <v>1468003109</v>
      </c>
      <c r="M2817" s="13">
        <f t="shared" si="219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216"/>
        <v>242</v>
      </c>
      <c r="S2817" s="8">
        <f t="shared" si="217"/>
        <v>43.214285714285715</v>
      </c>
      <c r="T2817" t="s">
        <v>8317</v>
      </c>
      <c r="U2817" t="s">
        <v>8318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tr">
        <f t="shared" ref="G2818:G2881" si="220">F2818</f>
        <v>successful</v>
      </c>
      <c r="H2818" t="s">
        <v>8225</v>
      </c>
      <c r="I2818" t="s">
        <v>8247</v>
      </c>
      <c r="J2818">
        <v>1438531200</v>
      </c>
      <c r="K2818" s="13">
        <f t="shared" si="218"/>
        <v>42218.666666666672</v>
      </c>
      <c r="L2818" s="15">
        <v>1435921992</v>
      </c>
      <c r="M2818" s="13">
        <f t="shared" si="219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221">(E2818/D2818)*100</f>
        <v>141.56666666666666</v>
      </c>
      <c r="S2818" s="8">
        <f t="shared" ref="S2818:S2881" si="222">E2818/O2818</f>
        <v>25.130177514792898</v>
      </c>
      <c r="T2818" t="s">
        <v>8317</v>
      </c>
      <c r="U2818" t="s">
        <v>8318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tr">
        <f t="shared" si="220"/>
        <v>successful</v>
      </c>
      <c r="H2819" t="s">
        <v>8225</v>
      </c>
      <c r="I2819" t="s">
        <v>8247</v>
      </c>
      <c r="J2819">
        <v>1425136462</v>
      </c>
      <c r="K2819" s="13">
        <f t="shared" ref="K2819:K2882" si="223">(((J2819/60)/60)/24)+DATE(1970,1,1)</f>
        <v>42063.634976851856</v>
      </c>
      <c r="L2819" s="15">
        <v>1421680462</v>
      </c>
      <c r="M2819" s="13">
        <f t="shared" ref="M2819:M2882" si="224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221"/>
        <v>130</v>
      </c>
      <c r="S2819" s="8">
        <f t="shared" si="222"/>
        <v>23.636363636363637</v>
      </c>
      <c r="T2819" t="s">
        <v>8317</v>
      </c>
      <c r="U2819" t="s">
        <v>8318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tr">
        <f t="shared" si="220"/>
        <v>successful</v>
      </c>
      <c r="H2820" t="s">
        <v>8224</v>
      </c>
      <c r="I2820" t="s">
        <v>8246</v>
      </c>
      <c r="J2820">
        <v>1443018086</v>
      </c>
      <c r="K2820" s="13">
        <f t="shared" si="223"/>
        <v>42270.598217592589</v>
      </c>
      <c r="L2820" s="15">
        <v>1441290086</v>
      </c>
      <c r="M2820" s="13">
        <f t="shared" si="224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221"/>
        <v>106.03</v>
      </c>
      <c r="S2820" s="8">
        <f t="shared" si="222"/>
        <v>103.95098039215686</v>
      </c>
      <c r="T2820" t="s">
        <v>8317</v>
      </c>
      <c r="U2820" t="s">
        <v>8318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tr">
        <f t="shared" si="220"/>
        <v>successful</v>
      </c>
      <c r="H2821" t="s">
        <v>8225</v>
      </c>
      <c r="I2821" t="s">
        <v>8247</v>
      </c>
      <c r="J2821">
        <v>1434285409</v>
      </c>
      <c r="K2821" s="13">
        <f t="shared" si="223"/>
        <v>42169.525567129633</v>
      </c>
      <c r="L2821" s="15">
        <v>1431693409</v>
      </c>
      <c r="M2821" s="13">
        <f t="shared" si="224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221"/>
        <v>104.80000000000001</v>
      </c>
      <c r="S2821" s="8">
        <f t="shared" si="222"/>
        <v>50.384615384615387</v>
      </c>
      <c r="T2821" t="s">
        <v>8317</v>
      </c>
      <c r="U2821" t="s">
        <v>8318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tr">
        <f t="shared" si="220"/>
        <v>successful</v>
      </c>
      <c r="H2822" t="s">
        <v>8225</v>
      </c>
      <c r="I2822" t="s">
        <v>8247</v>
      </c>
      <c r="J2822">
        <v>1456444800</v>
      </c>
      <c r="K2822" s="13">
        <f t="shared" si="223"/>
        <v>42426</v>
      </c>
      <c r="L2822" s="15">
        <v>1454337589</v>
      </c>
      <c r="M2822" s="13">
        <f t="shared" si="224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221"/>
        <v>136</v>
      </c>
      <c r="S2822" s="8">
        <f t="shared" si="222"/>
        <v>13.6</v>
      </c>
      <c r="T2822" t="s">
        <v>8317</v>
      </c>
      <c r="U2822" t="s">
        <v>8318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tr">
        <f t="shared" si="220"/>
        <v>successful</v>
      </c>
      <c r="H2823" t="s">
        <v>8225</v>
      </c>
      <c r="I2823" t="s">
        <v>8247</v>
      </c>
      <c r="J2823">
        <v>1411510135</v>
      </c>
      <c r="K2823" s="13">
        <f t="shared" si="223"/>
        <v>41905.922858796301</v>
      </c>
      <c r="L2823" s="15">
        <v>1408918135</v>
      </c>
      <c r="M2823" s="13">
        <f t="shared" si="224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221"/>
        <v>100</v>
      </c>
      <c r="S2823" s="8">
        <f t="shared" si="222"/>
        <v>28.571428571428573</v>
      </c>
      <c r="T2823" t="s">
        <v>8317</v>
      </c>
      <c r="U2823" t="s">
        <v>8318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tr">
        <f t="shared" si="220"/>
        <v>successful</v>
      </c>
      <c r="H2824" t="s">
        <v>8224</v>
      </c>
      <c r="I2824" t="s">
        <v>8246</v>
      </c>
      <c r="J2824">
        <v>1427469892</v>
      </c>
      <c r="K2824" s="13">
        <f t="shared" si="223"/>
        <v>42090.642268518524</v>
      </c>
      <c r="L2824" s="15">
        <v>1424881492</v>
      </c>
      <c r="M2824" s="13">
        <f t="shared" si="224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221"/>
        <v>100</v>
      </c>
      <c r="S2824" s="8">
        <f t="shared" si="222"/>
        <v>63.829787234042556</v>
      </c>
      <c r="T2824" t="s">
        <v>8317</v>
      </c>
      <c r="U2824" t="s">
        <v>8318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tr">
        <f t="shared" si="220"/>
        <v>successful</v>
      </c>
      <c r="H2825" t="s">
        <v>8225</v>
      </c>
      <c r="I2825" t="s">
        <v>8247</v>
      </c>
      <c r="J2825">
        <v>1427842740</v>
      </c>
      <c r="K2825" s="13">
        <f t="shared" si="223"/>
        <v>42094.957638888889</v>
      </c>
      <c r="L2825" s="15">
        <v>1425428206</v>
      </c>
      <c r="M2825" s="13">
        <f t="shared" si="224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221"/>
        <v>124</v>
      </c>
      <c r="S2825" s="8">
        <f t="shared" si="222"/>
        <v>8.8571428571428577</v>
      </c>
      <c r="T2825" t="s">
        <v>8317</v>
      </c>
      <c r="U2825" t="s">
        <v>8318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tr">
        <f t="shared" si="220"/>
        <v>successful</v>
      </c>
      <c r="H2826" t="s">
        <v>8224</v>
      </c>
      <c r="I2826" t="s">
        <v>8246</v>
      </c>
      <c r="J2826">
        <v>1434159780</v>
      </c>
      <c r="K2826" s="13">
        <f t="shared" si="223"/>
        <v>42168.071527777778</v>
      </c>
      <c r="L2826" s="15">
        <v>1431412196</v>
      </c>
      <c r="M2826" s="13">
        <f t="shared" si="224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221"/>
        <v>116.92307692307693</v>
      </c>
      <c r="S2826" s="8">
        <f t="shared" si="222"/>
        <v>50.666666666666664</v>
      </c>
      <c r="T2826" t="s">
        <v>8317</v>
      </c>
      <c r="U2826" t="s">
        <v>8318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tr">
        <f t="shared" si="220"/>
        <v>successful</v>
      </c>
      <c r="H2827" t="s">
        <v>8225</v>
      </c>
      <c r="I2827" t="s">
        <v>8247</v>
      </c>
      <c r="J2827">
        <v>1449255686</v>
      </c>
      <c r="K2827" s="13">
        <f t="shared" si="223"/>
        <v>42342.792662037042</v>
      </c>
      <c r="L2827" s="15">
        <v>1446663686</v>
      </c>
      <c r="M2827" s="13">
        <f t="shared" si="224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221"/>
        <v>103.33333333333334</v>
      </c>
      <c r="S2827" s="8">
        <f t="shared" si="222"/>
        <v>60.784313725490193</v>
      </c>
      <c r="T2827" t="s">
        <v>8317</v>
      </c>
      <c r="U2827" t="s">
        <v>8318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tr">
        <f t="shared" si="220"/>
        <v>successful</v>
      </c>
      <c r="H2828" t="s">
        <v>8224</v>
      </c>
      <c r="I2828" t="s">
        <v>8246</v>
      </c>
      <c r="J2828">
        <v>1436511600</v>
      </c>
      <c r="K2828" s="13">
        <f t="shared" si="223"/>
        <v>42195.291666666672</v>
      </c>
      <c r="L2828" s="15">
        <v>1434415812</v>
      </c>
      <c r="M2828" s="13">
        <f t="shared" si="224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221"/>
        <v>107.74999999999999</v>
      </c>
      <c r="S2828" s="8">
        <f t="shared" si="222"/>
        <v>113.42105263157895</v>
      </c>
      <c r="T2828" t="s">
        <v>8317</v>
      </c>
      <c r="U2828" t="s">
        <v>8318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tr">
        <f t="shared" si="220"/>
        <v>successful</v>
      </c>
      <c r="H2829" t="s">
        <v>8224</v>
      </c>
      <c r="I2829" t="s">
        <v>8246</v>
      </c>
      <c r="J2829">
        <v>1464971400</v>
      </c>
      <c r="K2829" s="13">
        <f t="shared" si="223"/>
        <v>42524.6875</v>
      </c>
      <c r="L2829" s="15">
        <v>1462379066</v>
      </c>
      <c r="M2829" s="13">
        <f t="shared" si="224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221"/>
        <v>120.24999999999999</v>
      </c>
      <c r="S2829" s="8">
        <f t="shared" si="222"/>
        <v>104.56521739130434</v>
      </c>
      <c r="T2829" t="s">
        <v>8317</v>
      </c>
      <c r="U2829" t="s">
        <v>8318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tr">
        <f t="shared" si="220"/>
        <v>successful</v>
      </c>
      <c r="H2830" t="s">
        <v>8225</v>
      </c>
      <c r="I2830" t="s">
        <v>8247</v>
      </c>
      <c r="J2830">
        <v>1443826800</v>
      </c>
      <c r="K2830" s="13">
        <f t="shared" si="223"/>
        <v>42279.958333333328</v>
      </c>
      <c r="L2830" s="15">
        <v>1441606869</v>
      </c>
      <c r="M2830" s="13">
        <f t="shared" si="224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221"/>
        <v>100.37894736842105</v>
      </c>
      <c r="S2830" s="8">
        <f t="shared" si="222"/>
        <v>98.30927835051547</v>
      </c>
      <c r="T2830" t="s">
        <v>8317</v>
      </c>
      <c r="U2830" t="s">
        <v>8318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tr">
        <f t="shared" si="220"/>
        <v>successful</v>
      </c>
      <c r="H2831" t="s">
        <v>8225</v>
      </c>
      <c r="I2831" t="s">
        <v>8247</v>
      </c>
      <c r="J2831">
        <v>1464863118</v>
      </c>
      <c r="K2831" s="13">
        <f t="shared" si="223"/>
        <v>42523.434236111112</v>
      </c>
      <c r="L2831" s="15">
        <v>1462443918</v>
      </c>
      <c r="M2831" s="13">
        <f t="shared" si="224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221"/>
        <v>106.52</v>
      </c>
      <c r="S2831" s="8">
        <f t="shared" si="222"/>
        <v>35.039473684210527</v>
      </c>
      <c r="T2831" t="s">
        <v>8317</v>
      </c>
      <c r="U2831" t="s">
        <v>8318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tr">
        <f t="shared" si="220"/>
        <v>successful</v>
      </c>
      <c r="H2832" t="s">
        <v>8224</v>
      </c>
      <c r="I2832" t="s">
        <v>8246</v>
      </c>
      <c r="J2832">
        <v>1399867140</v>
      </c>
      <c r="K2832" s="13">
        <f t="shared" si="223"/>
        <v>41771.165972222225</v>
      </c>
      <c r="L2832" s="15">
        <v>1398802148</v>
      </c>
      <c r="M2832" s="13">
        <f t="shared" si="224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221"/>
        <v>100</v>
      </c>
      <c r="S2832" s="8">
        <f t="shared" si="222"/>
        <v>272.72727272727275</v>
      </c>
      <c r="T2832" t="s">
        <v>8317</v>
      </c>
      <c r="U2832" t="s">
        <v>8318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tr">
        <f t="shared" si="220"/>
        <v>successful</v>
      </c>
      <c r="H2833" t="s">
        <v>8224</v>
      </c>
      <c r="I2833" t="s">
        <v>8246</v>
      </c>
      <c r="J2833">
        <v>1437076070</v>
      </c>
      <c r="K2833" s="13">
        <f t="shared" si="223"/>
        <v>42201.824884259258</v>
      </c>
      <c r="L2833" s="15">
        <v>1434484070</v>
      </c>
      <c r="M2833" s="13">
        <f t="shared" si="224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221"/>
        <v>110.66666666666667</v>
      </c>
      <c r="S2833" s="8">
        <f t="shared" si="222"/>
        <v>63.846153846153847</v>
      </c>
      <c r="T2833" t="s">
        <v>8317</v>
      </c>
      <c r="U2833" t="s">
        <v>8318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tr">
        <f t="shared" si="220"/>
        <v>successful</v>
      </c>
      <c r="H2834" t="s">
        <v>8225</v>
      </c>
      <c r="I2834" t="s">
        <v>8247</v>
      </c>
      <c r="J2834">
        <v>1416780000</v>
      </c>
      <c r="K2834" s="13">
        <f t="shared" si="223"/>
        <v>41966.916666666672</v>
      </c>
      <c r="L2834" s="15">
        <v>1414342894</v>
      </c>
      <c r="M2834" s="13">
        <f t="shared" si="224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221"/>
        <v>114.71959999999999</v>
      </c>
      <c r="S2834" s="8">
        <f t="shared" si="222"/>
        <v>30.189368421052631</v>
      </c>
      <c r="T2834" t="s">
        <v>8317</v>
      </c>
      <c r="U2834" t="s">
        <v>8318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tr">
        <f t="shared" si="220"/>
        <v>successful</v>
      </c>
      <c r="H2835" t="s">
        <v>8224</v>
      </c>
      <c r="I2835" t="s">
        <v>8246</v>
      </c>
      <c r="J2835">
        <v>1444528800</v>
      </c>
      <c r="K2835" s="13">
        <f t="shared" si="223"/>
        <v>42288.083333333328</v>
      </c>
      <c r="L2835" s="15">
        <v>1442804633</v>
      </c>
      <c r="M2835" s="13">
        <f t="shared" si="224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221"/>
        <v>108.25925925925925</v>
      </c>
      <c r="S2835" s="8">
        <f t="shared" si="222"/>
        <v>83.51428571428572</v>
      </c>
      <c r="T2835" t="s">
        <v>8317</v>
      </c>
      <c r="U2835" t="s">
        <v>8318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tr">
        <f t="shared" si="220"/>
        <v>successful</v>
      </c>
      <c r="H2836" t="s">
        <v>8225</v>
      </c>
      <c r="I2836" t="s">
        <v>8247</v>
      </c>
      <c r="J2836">
        <v>1422658930</v>
      </c>
      <c r="K2836" s="13">
        <f t="shared" si="223"/>
        <v>42034.959837962961</v>
      </c>
      <c r="L2836" s="15">
        <v>1421362930</v>
      </c>
      <c r="M2836" s="13">
        <f t="shared" si="224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221"/>
        <v>170</v>
      </c>
      <c r="S2836" s="8">
        <f t="shared" si="222"/>
        <v>64.761904761904759</v>
      </c>
      <c r="T2836" t="s">
        <v>8317</v>
      </c>
      <c r="U2836" t="s">
        <v>8318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tr">
        <f t="shared" si="220"/>
        <v>successful</v>
      </c>
      <c r="H2837" t="s">
        <v>8225</v>
      </c>
      <c r="I2837" t="s">
        <v>8247</v>
      </c>
      <c r="J2837">
        <v>1449273600</v>
      </c>
      <c r="K2837" s="13">
        <f t="shared" si="223"/>
        <v>42343</v>
      </c>
      <c r="L2837" s="15">
        <v>1446742417</v>
      </c>
      <c r="M2837" s="13">
        <f t="shared" si="224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221"/>
        <v>187.09899999999999</v>
      </c>
      <c r="S2837" s="8">
        <f t="shared" si="222"/>
        <v>20.118172043010752</v>
      </c>
      <c r="T2837" t="s">
        <v>8317</v>
      </c>
      <c r="U2837" t="s">
        <v>8318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tr">
        <f t="shared" si="220"/>
        <v>successful</v>
      </c>
      <c r="H2838" t="s">
        <v>8224</v>
      </c>
      <c r="I2838" t="s">
        <v>8246</v>
      </c>
      <c r="J2838">
        <v>1487393940</v>
      </c>
      <c r="K2838" s="13">
        <f t="shared" si="223"/>
        <v>42784.207638888889</v>
      </c>
      <c r="L2838" s="15">
        <v>1484115418</v>
      </c>
      <c r="M2838" s="13">
        <f t="shared" si="224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221"/>
        <v>107.77777777777777</v>
      </c>
      <c r="S2838" s="8">
        <f t="shared" si="222"/>
        <v>44.090909090909093</v>
      </c>
      <c r="T2838" t="s">
        <v>8317</v>
      </c>
      <c r="U2838" t="s">
        <v>8318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tr">
        <f t="shared" si="220"/>
        <v>successful</v>
      </c>
      <c r="H2839" t="s">
        <v>8229</v>
      </c>
      <c r="I2839" t="s">
        <v>8251</v>
      </c>
      <c r="J2839">
        <v>1449701284</v>
      </c>
      <c r="K2839" s="13">
        <f t="shared" si="223"/>
        <v>42347.950046296297</v>
      </c>
      <c r="L2839" s="15">
        <v>1446241684</v>
      </c>
      <c r="M2839" s="13">
        <f t="shared" si="224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221"/>
        <v>100</v>
      </c>
      <c r="S2839" s="8">
        <f t="shared" si="222"/>
        <v>40.476190476190474</v>
      </c>
      <c r="T2839" t="s">
        <v>8317</v>
      </c>
      <c r="U2839" t="s">
        <v>8318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tr">
        <f t="shared" si="220"/>
        <v>successful</v>
      </c>
      <c r="H2840" t="s">
        <v>8224</v>
      </c>
      <c r="I2840" t="s">
        <v>8246</v>
      </c>
      <c r="J2840">
        <v>1407967200</v>
      </c>
      <c r="K2840" s="13">
        <f t="shared" si="223"/>
        <v>41864.916666666664</v>
      </c>
      <c r="L2840" s="15">
        <v>1406039696</v>
      </c>
      <c r="M2840" s="13">
        <f t="shared" si="224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221"/>
        <v>120.24999999999999</v>
      </c>
      <c r="S2840" s="8">
        <f t="shared" si="222"/>
        <v>44.537037037037038</v>
      </c>
      <c r="T2840" t="s">
        <v>8317</v>
      </c>
      <c r="U2840" t="s">
        <v>8318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tr">
        <f t="shared" si="220"/>
        <v>successful</v>
      </c>
      <c r="H2841" t="s">
        <v>8224</v>
      </c>
      <c r="I2841" t="s">
        <v>8246</v>
      </c>
      <c r="J2841">
        <v>1408942740</v>
      </c>
      <c r="K2841" s="13">
        <f t="shared" si="223"/>
        <v>41876.207638888889</v>
      </c>
      <c r="L2841" s="15">
        <v>1406958354</v>
      </c>
      <c r="M2841" s="13">
        <f t="shared" si="224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221"/>
        <v>111.42857142857143</v>
      </c>
      <c r="S2841" s="8">
        <f t="shared" si="222"/>
        <v>125.80645161290323</v>
      </c>
      <c r="T2841" t="s">
        <v>8317</v>
      </c>
      <c r="U2841" t="s">
        <v>8318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tr">
        <f t="shared" si="220"/>
        <v>successful</v>
      </c>
      <c r="H2842" t="s">
        <v>8225</v>
      </c>
      <c r="I2842" t="s">
        <v>8247</v>
      </c>
      <c r="J2842">
        <v>1426698000</v>
      </c>
      <c r="K2842" s="13">
        <f t="shared" si="223"/>
        <v>42081.708333333328</v>
      </c>
      <c r="L2842" s="15">
        <v>1424825479</v>
      </c>
      <c r="M2842" s="13">
        <f t="shared" si="224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221"/>
        <v>104</v>
      </c>
      <c r="S2842" s="8">
        <f t="shared" si="222"/>
        <v>19.696969696969695</v>
      </c>
      <c r="T2842" t="s">
        <v>8317</v>
      </c>
      <c r="U2842" t="s">
        <v>8318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tr">
        <f t="shared" si="220"/>
        <v>failed</v>
      </c>
      <c r="H2843" t="s">
        <v>8225</v>
      </c>
      <c r="I2843" t="s">
        <v>8247</v>
      </c>
      <c r="J2843">
        <v>1450032297</v>
      </c>
      <c r="K2843" s="13">
        <f t="shared" si="223"/>
        <v>42351.781215277777</v>
      </c>
      <c r="L2843" s="15">
        <v>1444844697</v>
      </c>
      <c r="M2843" s="13">
        <f t="shared" si="224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221"/>
        <v>1</v>
      </c>
      <c r="S2843" s="8">
        <f t="shared" si="222"/>
        <v>10</v>
      </c>
      <c r="T2843" t="s">
        <v>8317</v>
      </c>
      <c r="U2843" t="s">
        <v>8318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tr">
        <f t="shared" si="220"/>
        <v>failed</v>
      </c>
      <c r="H2844" t="s">
        <v>8225</v>
      </c>
      <c r="I2844" t="s">
        <v>8247</v>
      </c>
      <c r="J2844">
        <v>1403348400</v>
      </c>
      <c r="K2844" s="13">
        <f t="shared" si="223"/>
        <v>41811.458333333336</v>
      </c>
      <c r="L2844" s="15">
        <v>1401058295</v>
      </c>
      <c r="M2844" s="13">
        <f t="shared" si="224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221"/>
        <v>0</v>
      </c>
      <c r="S2844" s="8" t="e">
        <f t="shared" si="222"/>
        <v>#DIV/0!</v>
      </c>
      <c r="T2844" t="s">
        <v>8317</v>
      </c>
      <c r="U2844" t="s">
        <v>8318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tr">
        <f t="shared" si="220"/>
        <v>failed</v>
      </c>
      <c r="H2845" t="s">
        <v>8224</v>
      </c>
      <c r="I2845" t="s">
        <v>8246</v>
      </c>
      <c r="J2845">
        <v>1465790400</v>
      </c>
      <c r="K2845" s="13">
        <f t="shared" si="223"/>
        <v>42534.166666666672</v>
      </c>
      <c r="L2845" s="15">
        <v>1462210950</v>
      </c>
      <c r="M2845" s="13">
        <f t="shared" si="224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221"/>
        <v>0</v>
      </c>
      <c r="S2845" s="8" t="e">
        <f t="shared" si="222"/>
        <v>#DIV/0!</v>
      </c>
      <c r="T2845" t="s">
        <v>8317</v>
      </c>
      <c r="U2845" t="s">
        <v>8318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tr">
        <f t="shared" si="220"/>
        <v>failed</v>
      </c>
      <c r="H2846" t="s">
        <v>8239</v>
      </c>
      <c r="I2846" t="s">
        <v>8249</v>
      </c>
      <c r="J2846">
        <v>1483535180</v>
      </c>
      <c r="K2846" s="13">
        <f t="shared" si="223"/>
        <v>42739.546064814815</v>
      </c>
      <c r="L2846" s="15">
        <v>1480943180</v>
      </c>
      <c r="M2846" s="13">
        <f t="shared" si="224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221"/>
        <v>5.4545454545454541</v>
      </c>
      <c r="S2846" s="8">
        <f t="shared" si="222"/>
        <v>30</v>
      </c>
      <c r="T2846" t="s">
        <v>8317</v>
      </c>
      <c r="U2846" t="s">
        <v>8318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tr">
        <f t="shared" si="220"/>
        <v>failed</v>
      </c>
      <c r="H2847" t="s">
        <v>8224</v>
      </c>
      <c r="I2847" t="s">
        <v>8246</v>
      </c>
      <c r="J2847">
        <v>1433723033</v>
      </c>
      <c r="K2847" s="13">
        <f t="shared" si="223"/>
        <v>42163.016585648147</v>
      </c>
      <c r="L2847" s="15">
        <v>1428539033</v>
      </c>
      <c r="M2847" s="13">
        <f t="shared" si="224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221"/>
        <v>31.546666666666667</v>
      </c>
      <c r="S2847" s="8">
        <f t="shared" si="222"/>
        <v>60.666666666666664</v>
      </c>
      <c r="T2847" t="s">
        <v>8317</v>
      </c>
      <c r="U2847" t="s">
        <v>8318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tr">
        <f t="shared" si="220"/>
        <v>failed</v>
      </c>
      <c r="H2848" t="s">
        <v>8224</v>
      </c>
      <c r="I2848" t="s">
        <v>8246</v>
      </c>
      <c r="J2848">
        <v>1432917394</v>
      </c>
      <c r="K2848" s="13">
        <f t="shared" si="223"/>
        <v>42153.692060185189</v>
      </c>
      <c r="L2848" s="15">
        <v>1429029394</v>
      </c>
      <c r="M2848" s="13">
        <f t="shared" si="224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221"/>
        <v>0</v>
      </c>
      <c r="S2848" s="8" t="e">
        <f t="shared" si="222"/>
        <v>#DIV/0!</v>
      </c>
      <c r="T2848" t="s">
        <v>8317</v>
      </c>
      <c r="U2848" t="s">
        <v>8318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tr">
        <f t="shared" si="220"/>
        <v>failed</v>
      </c>
      <c r="H2849" t="s">
        <v>8224</v>
      </c>
      <c r="I2849" t="s">
        <v>8246</v>
      </c>
      <c r="J2849">
        <v>1464031265</v>
      </c>
      <c r="K2849" s="13">
        <f t="shared" si="223"/>
        <v>42513.806307870371</v>
      </c>
      <c r="L2849" s="15">
        <v>1458847265</v>
      </c>
      <c r="M2849" s="13">
        <f t="shared" si="224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221"/>
        <v>0</v>
      </c>
      <c r="S2849" s="8" t="e">
        <f t="shared" si="222"/>
        <v>#DIV/0!</v>
      </c>
      <c r="T2849" t="s">
        <v>8317</v>
      </c>
      <c r="U2849" t="s">
        <v>8318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tr">
        <f t="shared" si="220"/>
        <v>failed</v>
      </c>
      <c r="H2850" t="s">
        <v>8224</v>
      </c>
      <c r="I2850" t="s">
        <v>8246</v>
      </c>
      <c r="J2850">
        <v>1432913659</v>
      </c>
      <c r="K2850" s="13">
        <f t="shared" si="223"/>
        <v>42153.648831018523</v>
      </c>
      <c r="L2850" s="15">
        <v>1430321659</v>
      </c>
      <c r="M2850" s="13">
        <f t="shared" si="224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221"/>
        <v>0.2</v>
      </c>
      <c r="S2850" s="8">
        <f t="shared" si="222"/>
        <v>23.333333333333332</v>
      </c>
      <c r="T2850" t="s">
        <v>8317</v>
      </c>
      <c r="U2850" t="s">
        <v>8318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tr">
        <f t="shared" si="220"/>
        <v>failed</v>
      </c>
      <c r="H2851" t="s">
        <v>8225</v>
      </c>
      <c r="I2851" t="s">
        <v>8247</v>
      </c>
      <c r="J2851">
        <v>1461406600</v>
      </c>
      <c r="K2851" s="13">
        <f t="shared" si="223"/>
        <v>42483.428240740745</v>
      </c>
      <c r="L2851" s="15">
        <v>1458814600</v>
      </c>
      <c r="M2851" s="13">
        <f t="shared" si="224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221"/>
        <v>1</v>
      </c>
      <c r="S2851" s="8">
        <f t="shared" si="222"/>
        <v>5</v>
      </c>
      <c r="T2851" t="s">
        <v>8317</v>
      </c>
      <c r="U2851" t="s">
        <v>8318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tr">
        <f t="shared" si="220"/>
        <v>failed</v>
      </c>
      <c r="H2852" t="s">
        <v>8224</v>
      </c>
      <c r="I2852" t="s">
        <v>8246</v>
      </c>
      <c r="J2852">
        <v>1409962211</v>
      </c>
      <c r="K2852" s="13">
        <f t="shared" si="223"/>
        <v>41888.007071759261</v>
      </c>
      <c r="L2852" s="15">
        <v>1407370211</v>
      </c>
      <c r="M2852" s="13">
        <f t="shared" si="224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221"/>
        <v>3.8875000000000002</v>
      </c>
      <c r="S2852" s="8">
        <f t="shared" si="222"/>
        <v>23.923076923076923</v>
      </c>
      <c r="T2852" t="s">
        <v>8317</v>
      </c>
      <c r="U2852" t="s">
        <v>8318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tr">
        <f t="shared" si="220"/>
        <v>failed</v>
      </c>
      <c r="H2853" t="s">
        <v>8241</v>
      </c>
      <c r="I2853" t="s">
        <v>8249</v>
      </c>
      <c r="J2853">
        <v>1454109420</v>
      </c>
      <c r="K2853" s="13">
        <f t="shared" si="223"/>
        <v>42398.970138888893</v>
      </c>
      <c r="L2853" s="15">
        <v>1453334629</v>
      </c>
      <c r="M2853" s="13">
        <f t="shared" si="224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221"/>
        <v>0</v>
      </c>
      <c r="S2853" s="8" t="e">
        <f t="shared" si="222"/>
        <v>#DIV/0!</v>
      </c>
      <c r="T2853" t="s">
        <v>8317</v>
      </c>
      <c r="U2853" t="s">
        <v>8318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tr">
        <f t="shared" si="220"/>
        <v>failed</v>
      </c>
      <c r="H2854" t="s">
        <v>8224</v>
      </c>
      <c r="I2854" t="s">
        <v>8246</v>
      </c>
      <c r="J2854">
        <v>1403312703</v>
      </c>
      <c r="K2854" s="13">
        <f t="shared" si="223"/>
        <v>41811.045173611114</v>
      </c>
      <c r="L2854" s="15">
        <v>1400720703</v>
      </c>
      <c r="M2854" s="13">
        <f t="shared" si="224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221"/>
        <v>1.9</v>
      </c>
      <c r="S2854" s="8">
        <f t="shared" si="222"/>
        <v>15.833333333333334</v>
      </c>
      <c r="T2854" t="s">
        <v>8317</v>
      </c>
      <c r="U2854" t="s">
        <v>8318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tr">
        <f t="shared" si="220"/>
        <v>failed</v>
      </c>
      <c r="H2855" t="s">
        <v>8229</v>
      </c>
      <c r="I2855" t="s">
        <v>8251</v>
      </c>
      <c r="J2855">
        <v>1410669297</v>
      </c>
      <c r="K2855" s="13">
        <f t="shared" si="223"/>
        <v>41896.190937499996</v>
      </c>
      <c r="L2855" s="15">
        <v>1405485297</v>
      </c>
      <c r="M2855" s="13">
        <f t="shared" si="224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221"/>
        <v>0</v>
      </c>
      <c r="S2855" s="8" t="e">
        <f t="shared" si="222"/>
        <v>#DIV/0!</v>
      </c>
      <c r="T2855" t="s">
        <v>8317</v>
      </c>
      <c r="U2855" t="s">
        <v>8318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tr">
        <f t="shared" si="220"/>
        <v>failed</v>
      </c>
      <c r="H2856" t="s">
        <v>8225</v>
      </c>
      <c r="I2856" t="s">
        <v>8247</v>
      </c>
      <c r="J2856">
        <v>1431018719</v>
      </c>
      <c r="K2856" s="13">
        <f t="shared" si="223"/>
        <v>42131.71665509259</v>
      </c>
      <c r="L2856" s="15">
        <v>1429290719</v>
      </c>
      <c r="M2856" s="13">
        <f t="shared" si="224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221"/>
        <v>41.699999999999996</v>
      </c>
      <c r="S2856" s="8">
        <f t="shared" si="222"/>
        <v>29.785714285714285</v>
      </c>
      <c r="T2856" t="s">
        <v>8317</v>
      </c>
      <c r="U2856" t="s">
        <v>8318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tr">
        <f t="shared" si="220"/>
        <v>failed</v>
      </c>
      <c r="H2857" t="s">
        <v>8224</v>
      </c>
      <c r="I2857" t="s">
        <v>8246</v>
      </c>
      <c r="J2857">
        <v>1454110440</v>
      </c>
      <c r="K2857" s="13">
        <f t="shared" si="223"/>
        <v>42398.981944444444</v>
      </c>
      <c r="L2857" s="15">
        <v>1451607071</v>
      </c>
      <c r="M2857" s="13">
        <f t="shared" si="224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221"/>
        <v>50</v>
      </c>
      <c r="S2857" s="8">
        <f t="shared" si="222"/>
        <v>60</v>
      </c>
      <c r="T2857" t="s">
        <v>8317</v>
      </c>
      <c r="U2857" t="s">
        <v>8318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tr">
        <f t="shared" si="220"/>
        <v>failed</v>
      </c>
      <c r="H2858" t="s">
        <v>8224</v>
      </c>
      <c r="I2858" t="s">
        <v>8246</v>
      </c>
      <c r="J2858">
        <v>1439069640</v>
      </c>
      <c r="K2858" s="13">
        <f t="shared" si="223"/>
        <v>42224.898611111115</v>
      </c>
      <c r="L2858" s="15">
        <v>1433897647</v>
      </c>
      <c r="M2858" s="13">
        <f t="shared" si="224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221"/>
        <v>4.8666666666666663</v>
      </c>
      <c r="S2858" s="8">
        <f t="shared" si="222"/>
        <v>24.333333333333332</v>
      </c>
      <c r="T2858" t="s">
        <v>8317</v>
      </c>
      <c r="U2858" t="s">
        <v>8318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tr">
        <f t="shared" si="220"/>
        <v>failed</v>
      </c>
      <c r="H2859" t="s">
        <v>8238</v>
      </c>
      <c r="I2859" t="s">
        <v>8256</v>
      </c>
      <c r="J2859">
        <v>1487613600</v>
      </c>
      <c r="K2859" s="13">
        <f t="shared" si="223"/>
        <v>42786.75</v>
      </c>
      <c r="L2859" s="15">
        <v>1482444295</v>
      </c>
      <c r="M2859" s="13">
        <f t="shared" si="224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221"/>
        <v>19.736842105263158</v>
      </c>
      <c r="S2859" s="8">
        <f t="shared" si="222"/>
        <v>500</v>
      </c>
      <c r="T2859" t="s">
        <v>8317</v>
      </c>
      <c r="U2859" t="s">
        <v>8318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tr">
        <f t="shared" si="220"/>
        <v>failed</v>
      </c>
      <c r="H2860" t="s">
        <v>8233</v>
      </c>
      <c r="I2860" t="s">
        <v>8249</v>
      </c>
      <c r="J2860">
        <v>1417778880</v>
      </c>
      <c r="K2860" s="13">
        <f t="shared" si="223"/>
        <v>41978.477777777778</v>
      </c>
      <c r="L2860" s="15">
        <v>1415711095</v>
      </c>
      <c r="M2860" s="13">
        <f t="shared" si="224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221"/>
        <v>0</v>
      </c>
      <c r="S2860" s="8" t="e">
        <f t="shared" si="222"/>
        <v>#DIV/0!</v>
      </c>
      <c r="T2860" t="s">
        <v>8317</v>
      </c>
      <c r="U2860" t="s">
        <v>8318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tr">
        <f t="shared" si="220"/>
        <v>failed</v>
      </c>
      <c r="H2861" t="s">
        <v>8226</v>
      </c>
      <c r="I2861" t="s">
        <v>8248</v>
      </c>
      <c r="J2861">
        <v>1444984904</v>
      </c>
      <c r="K2861" s="13">
        <f t="shared" si="223"/>
        <v>42293.362314814818</v>
      </c>
      <c r="L2861" s="15">
        <v>1439800904</v>
      </c>
      <c r="M2861" s="13">
        <f t="shared" si="224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221"/>
        <v>1.7500000000000002</v>
      </c>
      <c r="S2861" s="8">
        <f t="shared" si="222"/>
        <v>35</v>
      </c>
      <c r="T2861" t="s">
        <v>8317</v>
      </c>
      <c r="U2861" t="s">
        <v>8318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tr">
        <f t="shared" si="220"/>
        <v>failed</v>
      </c>
      <c r="H2862" t="s">
        <v>8224</v>
      </c>
      <c r="I2862" t="s">
        <v>8246</v>
      </c>
      <c r="J2862">
        <v>1466363576</v>
      </c>
      <c r="K2862" s="13">
        <f t="shared" si="223"/>
        <v>42540.800648148142</v>
      </c>
      <c r="L2862" s="15">
        <v>1461179576</v>
      </c>
      <c r="M2862" s="13">
        <f t="shared" si="224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221"/>
        <v>6.65</v>
      </c>
      <c r="S2862" s="8">
        <f t="shared" si="222"/>
        <v>29.555555555555557</v>
      </c>
      <c r="T2862" t="s">
        <v>8317</v>
      </c>
      <c r="U2862" t="s">
        <v>8318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tr">
        <f t="shared" si="220"/>
        <v>failed</v>
      </c>
      <c r="H2863" t="s">
        <v>8226</v>
      </c>
      <c r="I2863" t="s">
        <v>8248</v>
      </c>
      <c r="J2863">
        <v>1443103848</v>
      </c>
      <c r="K2863" s="13">
        <f t="shared" si="223"/>
        <v>42271.590833333335</v>
      </c>
      <c r="L2863" s="15">
        <v>1441894248</v>
      </c>
      <c r="M2863" s="13">
        <f t="shared" si="224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221"/>
        <v>32</v>
      </c>
      <c r="S2863" s="8">
        <f t="shared" si="222"/>
        <v>26.666666666666668</v>
      </c>
      <c r="T2863" t="s">
        <v>8317</v>
      </c>
      <c r="U2863" t="s">
        <v>8318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tr">
        <f t="shared" si="220"/>
        <v>failed</v>
      </c>
      <c r="H2864" t="s">
        <v>8224</v>
      </c>
      <c r="I2864" t="s">
        <v>8246</v>
      </c>
      <c r="J2864">
        <v>1403636229</v>
      </c>
      <c r="K2864" s="13">
        <f t="shared" si="223"/>
        <v>41814.789687500001</v>
      </c>
      <c r="L2864" s="15">
        <v>1401044229</v>
      </c>
      <c r="M2864" s="13">
        <f t="shared" si="224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221"/>
        <v>0.43307086614173229</v>
      </c>
      <c r="S2864" s="8">
        <f t="shared" si="222"/>
        <v>18.333333333333332</v>
      </c>
      <c r="T2864" t="s">
        <v>8317</v>
      </c>
      <c r="U2864" t="s">
        <v>8318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tr">
        <f t="shared" si="220"/>
        <v>failed</v>
      </c>
      <c r="H2865" t="s">
        <v>8224</v>
      </c>
      <c r="I2865" t="s">
        <v>8246</v>
      </c>
      <c r="J2865">
        <v>1410279123</v>
      </c>
      <c r="K2865" s="13">
        <f t="shared" si="223"/>
        <v>41891.675034722226</v>
      </c>
      <c r="L2865" s="15">
        <v>1405095123</v>
      </c>
      <c r="M2865" s="13">
        <f t="shared" si="224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221"/>
        <v>0.04</v>
      </c>
      <c r="S2865" s="8">
        <f t="shared" si="222"/>
        <v>20</v>
      </c>
      <c r="T2865" t="s">
        <v>8317</v>
      </c>
      <c r="U2865" t="s">
        <v>8318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tr">
        <f t="shared" si="220"/>
        <v>failed</v>
      </c>
      <c r="H2866" t="s">
        <v>8225</v>
      </c>
      <c r="I2866" t="s">
        <v>8247</v>
      </c>
      <c r="J2866">
        <v>1437139080</v>
      </c>
      <c r="K2866" s="13">
        <f t="shared" si="223"/>
        <v>42202.554166666669</v>
      </c>
      <c r="L2866" s="15">
        <v>1434552207</v>
      </c>
      <c r="M2866" s="13">
        <f t="shared" si="224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221"/>
        <v>1.6</v>
      </c>
      <c r="S2866" s="8">
        <f t="shared" si="222"/>
        <v>13.333333333333334</v>
      </c>
      <c r="T2866" t="s">
        <v>8317</v>
      </c>
      <c r="U2866" t="s">
        <v>8318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tr">
        <f t="shared" si="220"/>
        <v>failed</v>
      </c>
      <c r="H2867" t="s">
        <v>8224</v>
      </c>
      <c r="I2867" t="s">
        <v>8246</v>
      </c>
      <c r="J2867">
        <v>1420512259</v>
      </c>
      <c r="K2867" s="13">
        <f t="shared" si="223"/>
        <v>42010.114108796297</v>
      </c>
      <c r="L2867" s="15">
        <v>1415328259</v>
      </c>
      <c r="M2867" s="13">
        <f t="shared" si="224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221"/>
        <v>0</v>
      </c>
      <c r="S2867" s="8" t="e">
        <f t="shared" si="222"/>
        <v>#DIV/0!</v>
      </c>
      <c r="T2867" t="s">
        <v>8317</v>
      </c>
      <c r="U2867" t="s">
        <v>8318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tr">
        <f t="shared" si="220"/>
        <v>failed</v>
      </c>
      <c r="H2868" t="s">
        <v>8224</v>
      </c>
      <c r="I2868" t="s">
        <v>8246</v>
      </c>
      <c r="J2868">
        <v>1476482400</v>
      </c>
      <c r="K2868" s="13">
        <f t="shared" si="223"/>
        <v>42657.916666666672</v>
      </c>
      <c r="L2868" s="15">
        <v>1473893721</v>
      </c>
      <c r="M2868" s="13">
        <f t="shared" si="224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221"/>
        <v>0.89999999999999991</v>
      </c>
      <c r="S2868" s="8">
        <f t="shared" si="222"/>
        <v>22.5</v>
      </c>
      <c r="T2868" t="s">
        <v>8317</v>
      </c>
      <c r="U2868" t="s">
        <v>8318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tr">
        <f t="shared" si="220"/>
        <v>failed</v>
      </c>
      <c r="H2869" t="s">
        <v>8224</v>
      </c>
      <c r="I2869" t="s">
        <v>8246</v>
      </c>
      <c r="J2869">
        <v>1467604800</v>
      </c>
      <c r="K2869" s="13">
        <f t="shared" si="223"/>
        <v>42555.166666666672</v>
      </c>
      <c r="L2869" s="15">
        <v>1465533672</v>
      </c>
      <c r="M2869" s="13">
        <f t="shared" si="224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221"/>
        <v>20.16</v>
      </c>
      <c r="S2869" s="8">
        <f t="shared" si="222"/>
        <v>50.4</v>
      </c>
      <c r="T2869" t="s">
        <v>8317</v>
      </c>
      <c r="U2869" t="s">
        <v>8318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tr">
        <f t="shared" si="220"/>
        <v>failed</v>
      </c>
      <c r="H2870" t="s">
        <v>8224</v>
      </c>
      <c r="I2870" t="s">
        <v>8246</v>
      </c>
      <c r="J2870">
        <v>1475697054</v>
      </c>
      <c r="K2870" s="13">
        <f t="shared" si="223"/>
        <v>42648.827013888891</v>
      </c>
      <c r="L2870" s="15">
        <v>1473105054</v>
      </c>
      <c r="M2870" s="13">
        <f t="shared" si="224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221"/>
        <v>42.011733333333332</v>
      </c>
      <c r="S2870" s="8">
        <f t="shared" si="222"/>
        <v>105.02933333333334</v>
      </c>
      <c r="T2870" t="s">
        <v>8317</v>
      </c>
      <c r="U2870" t="s">
        <v>8318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tr">
        <f t="shared" si="220"/>
        <v>failed</v>
      </c>
      <c r="H2871" t="s">
        <v>8224</v>
      </c>
      <c r="I2871" t="s">
        <v>8246</v>
      </c>
      <c r="J2871">
        <v>1468937681</v>
      </c>
      <c r="K2871" s="13">
        <f t="shared" si="223"/>
        <v>42570.593530092592</v>
      </c>
      <c r="L2871" s="15">
        <v>1466345681</v>
      </c>
      <c r="M2871" s="13">
        <f t="shared" si="224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221"/>
        <v>0.88500000000000001</v>
      </c>
      <c r="S2871" s="8">
        <f t="shared" si="222"/>
        <v>35.4</v>
      </c>
      <c r="T2871" t="s">
        <v>8317</v>
      </c>
      <c r="U2871" t="s">
        <v>8318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tr">
        <f t="shared" si="220"/>
        <v>failed</v>
      </c>
      <c r="H2872" t="s">
        <v>8224</v>
      </c>
      <c r="I2872" t="s">
        <v>8246</v>
      </c>
      <c r="J2872">
        <v>1400301165</v>
      </c>
      <c r="K2872" s="13">
        <f t="shared" si="223"/>
        <v>41776.189409722225</v>
      </c>
      <c r="L2872" s="15">
        <v>1397709165</v>
      </c>
      <c r="M2872" s="13">
        <f t="shared" si="224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221"/>
        <v>15</v>
      </c>
      <c r="S2872" s="8">
        <f t="shared" si="222"/>
        <v>83.333333333333329</v>
      </c>
      <c r="T2872" t="s">
        <v>8317</v>
      </c>
      <c r="U2872" t="s">
        <v>8318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tr">
        <f t="shared" si="220"/>
        <v>failed</v>
      </c>
      <c r="H2873" t="s">
        <v>8224</v>
      </c>
      <c r="I2873" t="s">
        <v>8246</v>
      </c>
      <c r="J2873">
        <v>1419183813</v>
      </c>
      <c r="K2873" s="13">
        <f t="shared" si="223"/>
        <v>41994.738576388889</v>
      </c>
      <c r="L2873" s="15">
        <v>1417455813</v>
      </c>
      <c r="M2873" s="13">
        <f t="shared" si="224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221"/>
        <v>4.67</v>
      </c>
      <c r="S2873" s="8">
        <f t="shared" si="222"/>
        <v>35.92307692307692</v>
      </c>
      <c r="T2873" t="s">
        <v>8317</v>
      </c>
      <c r="U2873" t="s">
        <v>8318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tr">
        <f t="shared" si="220"/>
        <v>failed</v>
      </c>
      <c r="H2874" t="s">
        <v>8224</v>
      </c>
      <c r="I2874" t="s">
        <v>8246</v>
      </c>
      <c r="J2874">
        <v>1434768438</v>
      </c>
      <c r="K2874" s="13">
        <f t="shared" si="223"/>
        <v>42175.11618055556</v>
      </c>
      <c r="L2874" s="15">
        <v>1429584438</v>
      </c>
      <c r="M2874" s="13">
        <f t="shared" si="224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221"/>
        <v>0</v>
      </c>
      <c r="S2874" s="8" t="e">
        <f t="shared" si="222"/>
        <v>#DIV/0!</v>
      </c>
      <c r="T2874" t="s">
        <v>8317</v>
      </c>
      <c r="U2874" t="s">
        <v>8318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tr">
        <f t="shared" si="220"/>
        <v>failed</v>
      </c>
      <c r="H2875" t="s">
        <v>8224</v>
      </c>
      <c r="I2875" t="s">
        <v>8246</v>
      </c>
      <c r="J2875">
        <v>1422473831</v>
      </c>
      <c r="K2875" s="13">
        <f t="shared" si="223"/>
        <v>42032.817488425921</v>
      </c>
      <c r="L2875" s="15">
        <v>1419881831</v>
      </c>
      <c r="M2875" s="13">
        <f t="shared" si="224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221"/>
        <v>38.119999999999997</v>
      </c>
      <c r="S2875" s="8">
        <f t="shared" si="222"/>
        <v>119.125</v>
      </c>
      <c r="T2875" t="s">
        <v>8317</v>
      </c>
      <c r="U2875" t="s">
        <v>8318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tr">
        <f t="shared" si="220"/>
        <v>failed</v>
      </c>
      <c r="H2876" t="s">
        <v>8224</v>
      </c>
      <c r="I2876" t="s">
        <v>8246</v>
      </c>
      <c r="J2876">
        <v>1484684186</v>
      </c>
      <c r="K2876" s="13">
        <f t="shared" si="223"/>
        <v>42752.84474537037</v>
      </c>
      <c r="L2876" s="15">
        <v>1482092186</v>
      </c>
      <c r="M2876" s="13">
        <f t="shared" si="224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221"/>
        <v>5.42</v>
      </c>
      <c r="S2876" s="8">
        <f t="shared" si="222"/>
        <v>90.333333333333329</v>
      </c>
      <c r="T2876" t="s">
        <v>8317</v>
      </c>
      <c r="U2876" t="s">
        <v>8318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tr">
        <f t="shared" si="220"/>
        <v>failed</v>
      </c>
      <c r="H2877" t="s">
        <v>8224</v>
      </c>
      <c r="I2877" t="s">
        <v>8246</v>
      </c>
      <c r="J2877">
        <v>1462417493</v>
      </c>
      <c r="K2877" s="13">
        <f t="shared" si="223"/>
        <v>42495.128391203703</v>
      </c>
      <c r="L2877" s="15">
        <v>1459825493</v>
      </c>
      <c r="M2877" s="13">
        <f t="shared" si="224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221"/>
        <v>3.4999999999999996E-2</v>
      </c>
      <c r="S2877" s="8">
        <f t="shared" si="222"/>
        <v>2.3333333333333335</v>
      </c>
      <c r="T2877" t="s">
        <v>8317</v>
      </c>
      <c r="U2877" t="s">
        <v>8318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tr">
        <f t="shared" si="220"/>
        <v>failed</v>
      </c>
      <c r="H2878" t="s">
        <v>8224</v>
      </c>
      <c r="I2878" t="s">
        <v>8246</v>
      </c>
      <c r="J2878">
        <v>1437069079</v>
      </c>
      <c r="K2878" s="13">
        <f t="shared" si="223"/>
        <v>42201.743969907402</v>
      </c>
      <c r="L2878" s="15">
        <v>1434477079</v>
      </c>
      <c r="M2878" s="13">
        <f t="shared" si="224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221"/>
        <v>0</v>
      </c>
      <c r="S2878" s="8" t="e">
        <f t="shared" si="222"/>
        <v>#DIV/0!</v>
      </c>
      <c r="T2878" t="s">
        <v>8317</v>
      </c>
      <c r="U2878" t="s">
        <v>8318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tr">
        <f t="shared" si="220"/>
        <v>failed</v>
      </c>
      <c r="H2879" t="s">
        <v>8224</v>
      </c>
      <c r="I2879" t="s">
        <v>8246</v>
      </c>
      <c r="J2879">
        <v>1480525200</v>
      </c>
      <c r="K2879" s="13">
        <f t="shared" si="223"/>
        <v>42704.708333333328</v>
      </c>
      <c r="L2879" s="15">
        <v>1477781724</v>
      </c>
      <c r="M2879" s="13">
        <f t="shared" si="224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221"/>
        <v>10.833333333333334</v>
      </c>
      <c r="S2879" s="8">
        <f t="shared" si="222"/>
        <v>108.33333333333333</v>
      </c>
      <c r="T2879" t="s">
        <v>8317</v>
      </c>
      <c r="U2879" t="s">
        <v>8318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tr">
        <f t="shared" si="220"/>
        <v>failed</v>
      </c>
      <c r="H2880" t="s">
        <v>8225</v>
      </c>
      <c r="I2880" t="s">
        <v>8247</v>
      </c>
      <c r="J2880">
        <v>1435934795</v>
      </c>
      <c r="K2880" s="13">
        <f t="shared" si="223"/>
        <v>42188.615682870368</v>
      </c>
      <c r="L2880" s="15">
        <v>1430750795</v>
      </c>
      <c r="M2880" s="13">
        <f t="shared" si="224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221"/>
        <v>2.1</v>
      </c>
      <c r="S2880" s="8">
        <f t="shared" si="222"/>
        <v>15.75</v>
      </c>
      <c r="T2880" t="s">
        <v>8317</v>
      </c>
      <c r="U2880" t="s">
        <v>8318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tr">
        <f t="shared" si="220"/>
        <v>failed</v>
      </c>
      <c r="H2881" t="s">
        <v>8224</v>
      </c>
      <c r="I2881" t="s">
        <v>8246</v>
      </c>
      <c r="J2881">
        <v>1453310661</v>
      </c>
      <c r="K2881" s="13">
        <f t="shared" si="223"/>
        <v>42389.725243055553</v>
      </c>
      <c r="L2881" s="15">
        <v>1450718661</v>
      </c>
      <c r="M2881" s="13">
        <f t="shared" si="224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221"/>
        <v>0.2589285714285714</v>
      </c>
      <c r="S2881" s="8">
        <f t="shared" si="222"/>
        <v>29</v>
      </c>
      <c r="T2881" t="s">
        <v>8317</v>
      </c>
      <c r="U2881" t="s">
        <v>8318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tr">
        <f t="shared" ref="G2882:G2945" si="225">F2882</f>
        <v>failed</v>
      </c>
      <c r="H2882" t="s">
        <v>8224</v>
      </c>
      <c r="I2882" t="s">
        <v>8246</v>
      </c>
      <c r="J2882">
        <v>1440090300</v>
      </c>
      <c r="K2882" s="13">
        <f t="shared" si="223"/>
        <v>42236.711805555555</v>
      </c>
      <c r="L2882" s="15">
        <v>1436305452</v>
      </c>
      <c r="M2882" s="13">
        <f t="shared" si="224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226">(E2882/D2882)*100</f>
        <v>23.333333333333332</v>
      </c>
      <c r="S2882" s="8">
        <f t="shared" ref="S2882:S2945" si="227">E2882/O2882</f>
        <v>96.551724137931032</v>
      </c>
      <c r="T2882" t="s">
        <v>8317</v>
      </c>
      <c r="U2882" t="s">
        <v>8318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tr">
        <f t="shared" si="225"/>
        <v>failed</v>
      </c>
      <c r="H2883" t="s">
        <v>8224</v>
      </c>
      <c r="I2883" t="s">
        <v>8246</v>
      </c>
      <c r="J2883">
        <v>1417620036</v>
      </c>
      <c r="K2883" s="13">
        <f t="shared" ref="K2883:K2946" si="228">(((J2883/60)/60)/24)+DATE(1970,1,1)</f>
        <v>41976.639305555553</v>
      </c>
      <c r="L2883" s="15">
        <v>1412432436</v>
      </c>
      <c r="M2883" s="13">
        <f t="shared" ref="M2883:M2946" si="229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226"/>
        <v>0</v>
      </c>
      <c r="S2883" s="8" t="e">
        <f t="shared" si="227"/>
        <v>#DIV/0!</v>
      </c>
      <c r="T2883" t="s">
        <v>8317</v>
      </c>
      <c r="U2883" t="s">
        <v>8318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tr">
        <f t="shared" si="225"/>
        <v>failed</v>
      </c>
      <c r="H2884" t="s">
        <v>8224</v>
      </c>
      <c r="I2884" t="s">
        <v>8246</v>
      </c>
      <c r="J2884">
        <v>1462112318</v>
      </c>
      <c r="K2884" s="13">
        <f t="shared" si="228"/>
        <v>42491.596273148149</v>
      </c>
      <c r="L2884" s="15">
        <v>1459520318</v>
      </c>
      <c r="M2884" s="13">
        <f t="shared" si="229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226"/>
        <v>33.6</v>
      </c>
      <c r="S2884" s="8">
        <f t="shared" si="227"/>
        <v>63</v>
      </c>
      <c r="T2884" t="s">
        <v>8317</v>
      </c>
      <c r="U2884" t="s">
        <v>8318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tr">
        <f t="shared" si="225"/>
        <v>failed</v>
      </c>
      <c r="H2885" t="s">
        <v>8224</v>
      </c>
      <c r="I2885" t="s">
        <v>8246</v>
      </c>
      <c r="J2885">
        <v>1454734740</v>
      </c>
      <c r="K2885" s="13">
        <f t="shared" si="228"/>
        <v>42406.207638888889</v>
      </c>
      <c r="L2885" s="15">
        <v>1451684437</v>
      </c>
      <c r="M2885" s="13">
        <f t="shared" si="229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226"/>
        <v>19.079999999999998</v>
      </c>
      <c r="S2885" s="8">
        <f t="shared" si="227"/>
        <v>381.6</v>
      </c>
      <c r="T2885" t="s">
        <v>8317</v>
      </c>
      <c r="U2885" t="s">
        <v>8318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tr">
        <f t="shared" si="225"/>
        <v>failed</v>
      </c>
      <c r="H2886" t="s">
        <v>8224</v>
      </c>
      <c r="I2886" t="s">
        <v>8246</v>
      </c>
      <c r="J2886">
        <v>1417800435</v>
      </c>
      <c r="K2886" s="13">
        <f t="shared" si="228"/>
        <v>41978.727256944447</v>
      </c>
      <c r="L2886" s="15">
        <v>1415208435</v>
      </c>
      <c r="M2886" s="13">
        <f t="shared" si="229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226"/>
        <v>0.41111111111111115</v>
      </c>
      <c r="S2886" s="8">
        <f t="shared" si="227"/>
        <v>46.25</v>
      </c>
      <c r="T2886" t="s">
        <v>8317</v>
      </c>
      <c r="U2886" t="s">
        <v>8318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tr">
        <f t="shared" si="225"/>
        <v>failed</v>
      </c>
      <c r="H2887" t="s">
        <v>8224</v>
      </c>
      <c r="I2887" t="s">
        <v>8246</v>
      </c>
      <c r="J2887">
        <v>1426294201</v>
      </c>
      <c r="K2887" s="13">
        <f t="shared" si="228"/>
        <v>42077.034733796296</v>
      </c>
      <c r="L2887" s="15">
        <v>1423705801</v>
      </c>
      <c r="M2887" s="13">
        <f t="shared" si="229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226"/>
        <v>32.5</v>
      </c>
      <c r="S2887" s="8">
        <f t="shared" si="227"/>
        <v>26</v>
      </c>
      <c r="T2887" t="s">
        <v>8317</v>
      </c>
      <c r="U2887" t="s">
        <v>8318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tr">
        <f t="shared" si="225"/>
        <v>failed</v>
      </c>
      <c r="H2888" t="s">
        <v>8224</v>
      </c>
      <c r="I2888" t="s">
        <v>8246</v>
      </c>
      <c r="J2888">
        <v>1442635140</v>
      </c>
      <c r="K2888" s="13">
        <f t="shared" si="228"/>
        <v>42266.165972222225</v>
      </c>
      <c r="L2888" s="15">
        <v>1442243484</v>
      </c>
      <c r="M2888" s="13">
        <f t="shared" si="229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226"/>
        <v>5</v>
      </c>
      <c r="S2888" s="8">
        <f t="shared" si="227"/>
        <v>10</v>
      </c>
      <c r="T2888" t="s">
        <v>8317</v>
      </c>
      <c r="U2888" t="s">
        <v>8318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tr">
        <f t="shared" si="225"/>
        <v>failed</v>
      </c>
      <c r="H2889" t="s">
        <v>8224</v>
      </c>
      <c r="I2889" t="s">
        <v>8246</v>
      </c>
      <c r="J2889">
        <v>1420971324</v>
      </c>
      <c r="K2889" s="13">
        <f t="shared" si="228"/>
        <v>42015.427361111113</v>
      </c>
      <c r="L2889" s="15">
        <v>1418379324</v>
      </c>
      <c r="M2889" s="13">
        <f t="shared" si="229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226"/>
        <v>0.16666666666666669</v>
      </c>
      <c r="S2889" s="8">
        <f t="shared" si="227"/>
        <v>5</v>
      </c>
      <c r="T2889" t="s">
        <v>8317</v>
      </c>
      <c r="U2889" t="s">
        <v>8318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tr">
        <f t="shared" si="225"/>
        <v>failed</v>
      </c>
      <c r="H2890" t="s">
        <v>8224</v>
      </c>
      <c r="I2890" t="s">
        <v>8246</v>
      </c>
      <c r="J2890">
        <v>1413608340</v>
      </c>
      <c r="K2890" s="13">
        <f t="shared" si="228"/>
        <v>41930.207638888889</v>
      </c>
      <c r="L2890" s="15">
        <v>1412945440</v>
      </c>
      <c r="M2890" s="13">
        <f t="shared" si="229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226"/>
        <v>0</v>
      </c>
      <c r="S2890" s="8" t="e">
        <f t="shared" si="227"/>
        <v>#DIV/0!</v>
      </c>
      <c r="T2890" t="s">
        <v>8317</v>
      </c>
      <c r="U2890" t="s">
        <v>8318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tr">
        <f t="shared" si="225"/>
        <v>failed</v>
      </c>
      <c r="H2891" t="s">
        <v>8224</v>
      </c>
      <c r="I2891" t="s">
        <v>8246</v>
      </c>
      <c r="J2891">
        <v>1409344985</v>
      </c>
      <c r="K2891" s="13">
        <f t="shared" si="228"/>
        <v>41880.863252314812</v>
      </c>
      <c r="L2891" s="15">
        <v>1406752985</v>
      </c>
      <c r="M2891" s="13">
        <f t="shared" si="229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226"/>
        <v>38.066666666666663</v>
      </c>
      <c r="S2891" s="8">
        <f t="shared" si="227"/>
        <v>81.571428571428569</v>
      </c>
      <c r="T2891" t="s">
        <v>8317</v>
      </c>
      <c r="U2891" t="s">
        <v>8318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tr">
        <f t="shared" si="225"/>
        <v>failed</v>
      </c>
      <c r="H2892" t="s">
        <v>8224</v>
      </c>
      <c r="I2892" t="s">
        <v>8246</v>
      </c>
      <c r="J2892">
        <v>1407553200</v>
      </c>
      <c r="K2892" s="13">
        <f t="shared" si="228"/>
        <v>41860.125</v>
      </c>
      <c r="L2892" s="15">
        <v>1405100992</v>
      </c>
      <c r="M2892" s="13">
        <f t="shared" si="229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226"/>
        <v>1.05</v>
      </c>
      <c r="S2892" s="8">
        <f t="shared" si="227"/>
        <v>7</v>
      </c>
      <c r="T2892" t="s">
        <v>8317</v>
      </c>
      <c r="U2892" t="s">
        <v>8318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tr">
        <f t="shared" si="225"/>
        <v>failed</v>
      </c>
      <c r="H2893" t="s">
        <v>8224</v>
      </c>
      <c r="I2893" t="s">
        <v>8246</v>
      </c>
      <c r="J2893">
        <v>1460751128</v>
      </c>
      <c r="K2893" s="13">
        <f t="shared" si="228"/>
        <v>42475.84175925926</v>
      </c>
      <c r="L2893" s="15">
        <v>1455570728</v>
      </c>
      <c r="M2893" s="13">
        <f t="shared" si="229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226"/>
        <v>2.73</v>
      </c>
      <c r="S2893" s="8">
        <f t="shared" si="227"/>
        <v>27.3</v>
      </c>
      <c r="T2893" t="s">
        <v>8317</v>
      </c>
      <c r="U2893" t="s">
        <v>8318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tr">
        <f t="shared" si="225"/>
        <v>failed</v>
      </c>
      <c r="H2894" t="s">
        <v>8224</v>
      </c>
      <c r="I2894" t="s">
        <v>8246</v>
      </c>
      <c r="J2894">
        <v>1409000400</v>
      </c>
      <c r="K2894" s="13">
        <f t="shared" si="228"/>
        <v>41876.875</v>
      </c>
      <c r="L2894" s="15">
        <v>1408381704</v>
      </c>
      <c r="M2894" s="13">
        <f t="shared" si="229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226"/>
        <v>9.0909090909090917</v>
      </c>
      <c r="S2894" s="8">
        <f t="shared" si="227"/>
        <v>29.411764705882351</v>
      </c>
      <c r="T2894" t="s">
        <v>8317</v>
      </c>
      <c r="U2894" t="s">
        <v>8318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tr">
        <f t="shared" si="225"/>
        <v>failed</v>
      </c>
      <c r="H2895" t="s">
        <v>8224</v>
      </c>
      <c r="I2895" t="s">
        <v>8246</v>
      </c>
      <c r="J2895">
        <v>1420768800</v>
      </c>
      <c r="K2895" s="13">
        <f t="shared" si="228"/>
        <v>42013.083333333328</v>
      </c>
      <c r="L2895" s="15">
        <v>1415644395</v>
      </c>
      <c r="M2895" s="13">
        <f t="shared" si="229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226"/>
        <v>0.5</v>
      </c>
      <c r="S2895" s="8">
        <f t="shared" si="227"/>
        <v>12.5</v>
      </c>
      <c r="T2895" t="s">
        <v>8317</v>
      </c>
      <c r="U2895" t="s">
        <v>8318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tr">
        <f t="shared" si="225"/>
        <v>failed</v>
      </c>
      <c r="H2896" t="s">
        <v>8224</v>
      </c>
      <c r="I2896" t="s">
        <v>8246</v>
      </c>
      <c r="J2896">
        <v>1428100815</v>
      </c>
      <c r="K2896" s="13">
        <f t="shared" si="228"/>
        <v>42097.944618055553</v>
      </c>
      <c r="L2896" s="15">
        <v>1422920415</v>
      </c>
      <c r="M2896" s="13">
        <f t="shared" si="229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226"/>
        <v>0</v>
      </c>
      <c r="S2896" s="8" t="e">
        <f t="shared" si="227"/>
        <v>#DIV/0!</v>
      </c>
      <c r="T2896" t="s">
        <v>8317</v>
      </c>
      <c r="U2896" t="s">
        <v>8318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tr">
        <f t="shared" si="225"/>
        <v>failed</v>
      </c>
      <c r="H2897" t="s">
        <v>8224</v>
      </c>
      <c r="I2897" t="s">
        <v>8246</v>
      </c>
      <c r="J2897">
        <v>1403470800</v>
      </c>
      <c r="K2897" s="13">
        <f t="shared" si="228"/>
        <v>41812.875</v>
      </c>
      <c r="L2897" s="15">
        <v>1403356792</v>
      </c>
      <c r="M2897" s="13">
        <f t="shared" si="229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226"/>
        <v>4.5999999999999996</v>
      </c>
      <c r="S2897" s="8">
        <f t="shared" si="227"/>
        <v>5.75</v>
      </c>
      <c r="T2897" t="s">
        <v>8317</v>
      </c>
      <c r="U2897" t="s">
        <v>8318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tr">
        <f t="shared" si="225"/>
        <v>failed</v>
      </c>
      <c r="H2898" t="s">
        <v>8224</v>
      </c>
      <c r="I2898" t="s">
        <v>8246</v>
      </c>
      <c r="J2898">
        <v>1481522400</v>
      </c>
      <c r="K2898" s="13">
        <f t="shared" si="228"/>
        <v>42716.25</v>
      </c>
      <c r="L2898" s="15">
        <v>1480283321</v>
      </c>
      <c r="M2898" s="13">
        <f t="shared" si="229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226"/>
        <v>20.833333333333336</v>
      </c>
      <c r="S2898" s="8">
        <f t="shared" si="227"/>
        <v>52.083333333333336</v>
      </c>
      <c r="T2898" t="s">
        <v>8317</v>
      </c>
      <c r="U2898" t="s">
        <v>8318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tr">
        <f t="shared" si="225"/>
        <v>failed</v>
      </c>
      <c r="H2899" t="s">
        <v>8224</v>
      </c>
      <c r="I2899" t="s">
        <v>8246</v>
      </c>
      <c r="J2899">
        <v>1444577345</v>
      </c>
      <c r="K2899" s="13">
        <f t="shared" si="228"/>
        <v>42288.645196759258</v>
      </c>
      <c r="L2899" s="15">
        <v>1441985458</v>
      </c>
      <c r="M2899" s="13">
        <f t="shared" si="229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226"/>
        <v>4.583333333333333</v>
      </c>
      <c r="S2899" s="8">
        <f t="shared" si="227"/>
        <v>183.33333333333334</v>
      </c>
      <c r="T2899" t="s">
        <v>8317</v>
      </c>
      <c r="U2899" t="s">
        <v>8318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tr">
        <f t="shared" si="225"/>
        <v>failed</v>
      </c>
      <c r="H2900" t="s">
        <v>8224</v>
      </c>
      <c r="I2900" t="s">
        <v>8246</v>
      </c>
      <c r="J2900">
        <v>1446307053</v>
      </c>
      <c r="K2900" s="13">
        <f t="shared" si="228"/>
        <v>42308.664965277778</v>
      </c>
      <c r="L2900" s="15">
        <v>1443715053</v>
      </c>
      <c r="M2900" s="13">
        <f t="shared" si="229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226"/>
        <v>4.2133333333333338</v>
      </c>
      <c r="S2900" s="8">
        <f t="shared" si="227"/>
        <v>26.333333333333332</v>
      </c>
      <c r="T2900" t="s">
        <v>8317</v>
      </c>
      <c r="U2900" t="s">
        <v>8318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tr">
        <f t="shared" si="225"/>
        <v>failed</v>
      </c>
      <c r="H2901" t="s">
        <v>8224</v>
      </c>
      <c r="I2901" t="s">
        <v>8246</v>
      </c>
      <c r="J2901">
        <v>1469325158</v>
      </c>
      <c r="K2901" s="13">
        <f t="shared" si="228"/>
        <v>42575.078217592592</v>
      </c>
      <c r="L2901" s="15">
        <v>1464141158</v>
      </c>
      <c r="M2901" s="13">
        <f t="shared" si="229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226"/>
        <v>0</v>
      </c>
      <c r="S2901" s="8" t="e">
        <f t="shared" si="227"/>
        <v>#DIV/0!</v>
      </c>
      <c r="T2901" t="s">
        <v>8317</v>
      </c>
      <c r="U2901" t="s">
        <v>8318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tr">
        <f t="shared" si="225"/>
        <v>failed</v>
      </c>
      <c r="H2902" t="s">
        <v>8224</v>
      </c>
      <c r="I2902" t="s">
        <v>8246</v>
      </c>
      <c r="J2902">
        <v>1407562632</v>
      </c>
      <c r="K2902" s="13">
        <f t="shared" si="228"/>
        <v>41860.234166666669</v>
      </c>
      <c r="L2902" s="15">
        <v>1404970632</v>
      </c>
      <c r="M2902" s="13">
        <f t="shared" si="229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226"/>
        <v>61.909090909090914</v>
      </c>
      <c r="S2902" s="8">
        <f t="shared" si="227"/>
        <v>486.42857142857144</v>
      </c>
      <c r="T2902" t="s">
        <v>8317</v>
      </c>
      <c r="U2902" t="s">
        <v>8318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tr">
        <f t="shared" si="225"/>
        <v>failed</v>
      </c>
      <c r="H2903" t="s">
        <v>8224</v>
      </c>
      <c r="I2903" t="s">
        <v>8246</v>
      </c>
      <c r="J2903">
        <v>1423345339</v>
      </c>
      <c r="K2903" s="13">
        <f t="shared" si="228"/>
        <v>42042.904386574075</v>
      </c>
      <c r="L2903" s="15">
        <v>1418161339</v>
      </c>
      <c r="M2903" s="13">
        <f t="shared" si="229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226"/>
        <v>0.8</v>
      </c>
      <c r="S2903" s="8">
        <f t="shared" si="227"/>
        <v>3</v>
      </c>
      <c r="T2903" t="s">
        <v>8317</v>
      </c>
      <c r="U2903" t="s">
        <v>8318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tr">
        <f t="shared" si="225"/>
        <v>failed</v>
      </c>
      <c r="H2904" t="s">
        <v>8224</v>
      </c>
      <c r="I2904" t="s">
        <v>8246</v>
      </c>
      <c r="J2904">
        <v>1440412396</v>
      </c>
      <c r="K2904" s="13">
        <f t="shared" si="228"/>
        <v>42240.439768518518</v>
      </c>
      <c r="L2904" s="15">
        <v>1437820396</v>
      </c>
      <c r="M2904" s="13">
        <f t="shared" si="229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226"/>
        <v>1.6666666666666666E-2</v>
      </c>
      <c r="S2904" s="8">
        <f t="shared" si="227"/>
        <v>25</v>
      </c>
      <c r="T2904" t="s">
        <v>8317</v>
      </c>
      <c r="U2904" t="s">
        <v>8318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tr">
        <f t="shared" si="225"/>
        <v>failed</v>
      </c>
      <c r="H2905" t="s">
        <v>8224</v>
      </c>
      <c r="I2905" t="s">
        <v>8246</v>
      </c>
      <c r="J2905">
        <v>1441771218</v>
      </c>
      <c r="K2905" s="13">
        <f t="shared" si="228"/>
        <v>42256.166874999995</v>
      </c>
      <c r="L2905" s="15">
        <v>1436587218</v>
      </c>
      <c r="M2905" s="13">
        <f t="shared" si="229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226"/>
        <v>0.77999999999999992</v>
      </c>
      <c r="S2905" s="8">
        <f t="shared" si="227"/>
        <v>9.75</v>
      </c>
      <c r="T2905" t="s">
        <v>8317</v>
      </c>
      <c r="U2905" t="s">
        <v>8318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tr">
        <f t="shared" si="225"/>
        <v>failed</v>
      </c>
      <c r="H2906" t="s">
        <v>8225</v>
      </c>
      <c r="I2906" t="s">
        <v>8247</v>
      </c>
      <c r="J2906">
        <v>1415534400</v>
      </c>
      <c r="K2906" s="13">
        <f t="shared" si="228"/>
        <v>41952.5</v>
      </c>
      <c r="L2906" s="15">
        <v>1414538031</v>
      </c>
      <c r="M2906" s="13">
        <f t="shared" si="229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226"/>
        <v>5</v>
      </c>
      <c r="S2906" s="8">
        <f t="shared" si="227"/>
        <v>18.75</v>
      </c>
      <c r="T2906" t="s">
        <v>8317</v>
      </c>
      <c r="U2906" t="s">
        <v>8318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tr">
        <f t="shared" si="225"/>
        <v>failed</v>
      </c>
      <c r="H2907" t="s">
        <v>8224</v>
      </c>
      <c r="I2907" t="s">
        <v>8246</v>
      </c>
      <c r="J2907">
        <v>1473211313</v>
      </c>
      <c r="K2907" s="13">
        <f t="shared" si="228"/>
        <v>42620.056863425925</v>
      </c>
      <c r="L2907" s="15">
        <v>1472001713</v>
      </c>
      <c r="M2907" s="13">
        <f t="shared" si="229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226"/>
        <v>17.771428571428572</v>
      </c>
      <c r="S2907" s="8">
        <f t="shared" si="227"/>
        <v>36.588235294117645</v>
      </c>
      <c r="T2907" t="s">
        <v>8317</v>
      </c>
      <c r="U2907" t="s">
        <v>8318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tr">
        <f t="shared" si="225"/>
        <v>failed</v>
      </c>
      <c r="H2908" t="s">
        <v>8224</v>
      </c>
      <c r="I2908" t="s">
        <v>8246</v>
      </c>
      <c r="J2908">
        <v>1438390800</v>
      </c>
      <c r="K2908" s="13">
        <f t="shared" si="228"/>
        <v>42217.041666666672</v>
      </c>
      <c r="L2908" s="15">
        <v>1436888066</v>
      </c>
      <c r="M2908" s="13">
        <f t="shared" si="229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226"/>
        <v>9.4166666666666661</v>
      </c>
      <c r="S2908" s="8">
        <f t="shared" si="227"/>
        <v>80.714285714285708</v>
      </c>
      <c r="T2908" t="s">
        <v>8317</v>
      </c>
      <c r="U2908" t="s">
        <v>8318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tr">
        <f t="shared" si="225"/>
        <v>failed</v>
      </c>
      <c r="H2909" t="s">
        <v>8224</v>
      </c>
      <c r="I2909" t="s">
        <v>8246</v>
      </c>
      <c r="J2909">
        <v>1463259837</v>
      </c>
      <c r="K2909" s="13">
        <f t="shared" si="228"/>
        <v>42504.877743055549</v>
      </c>
      <c r="L2909" s="15">
        <v>1458075837</v>
      </c>
      <c r="M2909" s="13">
        <f t="shared" si="229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226"/>
        <v>0.08</v>
      </c>
      <c r="S2909" s="8">
        <f t="shared" si="227"/>
        <v>1</v>
      </c>
      <c r="T2909" t="s">
        <v>8317</v>
      </c>
      <c r="U2909" t="s">
        <v>8318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tr">
        <f t="shared" si="225"/>
        <v>failed</v>
      </c>
      <c r="H2910" t="s">
        <v>8224</v>
      </c>
      <c r="I2910" t="s">
        <v>8246</v>
      </c>
      <c r="J2910">
        <v>1465407219</v>
      </c>
      <c r="K2910" s="13">
        <f t="shared" si="228"/>
        <v>42529.731701388882</v>
      </c>
      <c r="L2910" s="15">
        <v>1462815219</v>
      </c>
      <c r="M2910" s="13">
        <f t="shared" si="229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226"/>
        <v>2.75</v>
      </c>
      <c r="S2910" s="8">
        <f t="shared" si="227"/>
        <v>52.8</v>
      </c>
      <c r="T2910" t="s">
        <v>8317</v>
      </c>
      <c r="U2910" t="s">
        <v>8318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tr">
        <f t="shared" si="225"/>
        <v>failed</v>
      </c>
      <c r="H2911" t="s">
        <v>8224</v>
      </c>
      <c r="I2911" t="s">
        <v>8246</v>
      </c>
      <c r="J2911">
        <v>1416944760</v>
      </c>
      <c r="K2911" s="13">
        <f t="shared" si="228"/>
        <v>41968.823611111111</v>
      </c>
      <c r="L2911" s="15">
        <v>1413527001</v>
      </c>
      <c r="M2911" s="13">
        <f t="shared" si="229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226"/>
        <v>1.1111111111111112E-2</v>
      </c>
      <c r="S2911" s="8">
        <f t="shared" si="227"/>
        <v>20</v>
      </c>
      <c r="T2911" t="s">
        <v>8317</v>
      </c>
      <c r="U2911" t="s">
        <v>8318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tr">
        <f t="shared" si="225"/>
        <v>failed</v>
      </c>
      <c r="H2912" t="s">
        <v>8225</v>
      </c>
      <c r="I2912" t="s">
        <v>8247</v>
      </c>
      <c r="J2912">
        <v>1434139887</v>
      </c>
      <c r="K2912" s="13">
        <f t="shared" si="228"/>
        <v>42167.841284722221</v>
      </c>
      <c r="L2912" s="15">
        <v>1428955887</v>
      </c>
      <c r="M2912" s="13">
        <f t="shared" si="229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226"/>
        <v>3.3333333333333335E-3</v>
      </c>
      <c r="S2912" s="8">
        <f t="shared" si="227"/>
        <v>1</v>
      </c>
      <c r="T2912" t="s">
        <v>8317</v>
      </c>
      <c r="U2912" t="s">
        <v>8318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tr">
        <f t="shared" si="225"/>
        <v>failed</v>
      </c>
      <c r="H2913" t="s">
        <v>8224</v>
      </c>
      <c r="I2913" t="s">
        <v>8246</v>
      </c>
      <c r="J2913">
        <v>1435429626</v>
      </c>
      <c r="K2913" s="13">
        <f t="shared" si="228"/>
        <v>42182.768819444449</v>
      </c>
      <c r="L2913" s="15">
        <v>1431973626</v>
      </c>
      <c r="M2913" s="13">
        <f t="shared" si="229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226"/>
        <v>36.5</v>
      </c>
      <c r="S2913" s="8">
        <f t="shared" si="227"/>
        <v>46.928571428571431</v>
      </c>
      <c r="T2913" t="s">
        <v>8317</v>
      </c>
      <c r="U2913" t="s">
        <v>8318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tr">
        <f t="shared" si="225"/>
        <v>failed</v>
      </c>
      <c r="H2914" t="s">
        <v>8224</v>
      </c>
      <c r="I2914" t="s">
        <v>8246</v>
      </c>
      <c r="J2914">
        <v>1452827374</v>
      </c>
      <c r="K2914" s="13">
        <f t="shared" si="228"/>
        <v>42384.131643518514</v>
      </c>
      <c r="L2914" s="15">
        <v>1450235374</v>
      </c>
      <c r="M2914" s="13">
        <f t="shared" si="229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226"/>
        <v>14.058171745152354</v>
      </c>
      <c r="S2914" s="8">
        <f t="shared" si="227"/>
        <v>78.07692307692308</v>
      </c>
      <c r="T2914" t="s">
        <v>8317</v>
      </c>
      <c r="U2914" t="s">
        <v>8318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tr">
        <f t="shared" si="225"/>
        <v>failed</v>
      </c>
      <c r="H2915" t="s">
        <v>8224</v>
      </c>
      <c r="I2915" t="s">
        <v>8246</v>
      </c>
      <c r="J2915">
        <v>1410041339</v>
      </c>
      <c r="K2915" s="13">
        <f t="shared" si="228"/>
        <v>41888.922905092593</v>
      </c>
      <c r="L2915" s="15">
        <v>1404857339</v>
      </c>
      <c r="M2915" s="13">
        <f t="shared" si="229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226"/>
        <v>0.02</v>
      </c>
      <c r="S2915" s="8">
        <f t="shared" si="227"/>
        <v>1</v>
      </c>
      <c r="T2915" t="s">
        <v>8317</v>
      </c>
      <c r="U2915" t="s">
        <v>8318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tr">
        <f t="shared" si="225"/>
        <v>failed</v>
      </c>
      <c r="H2916" t="s">
        <v>8225</v>
      </c>
      <c r="I2916" t="s">
        <v>8247</v>
      </c>
      <c r="J2916">
        <v>1426365994</v>
      </c>
      <c r="K2916" s="13">
        <f t="shared" si="228"/>
        <v>42077.865671296298</v>
      </c>
      <c r="L2916" s="15">
        <v>1421185594</v>
      </c>
      <c r="M2916" s="13">
        <f t="shared" si="229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226"/>
        <v>4.0000000000000001E-3</v>
      </c>
      <c r="S2916" s="8">
        <f t="shared" si="227"/>
        <v>1</v>
      </c>
      <c r="T2916" t="s">
        <v>8317</v>
      </c>
      <c r="U2916" t="s">
        <v>8318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tr">
        <f t="shared" si="225"/>
        <v>failed</v>
      </c>
      <c r="H2917" t="s">
        <v>8225</v>
      </c>
      <c r="I2917" t="s">
        <v>8247</v>
      </c>
      <c r="J2917">
        <v>1458117190</v>
      </c>
      <c r="K2917" s="13">
        <f t="shared" si="228"/>
        <v>42445.356365740736</v>
      </c>
      <c r="L2917" s="15">
        <v>1455528790</v>
      </c>
      <c r="M2917" s="13">
        <f t="shared" si="229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226"/>
        <v>61.1</v>
      </c>
      <c r="S2917" s="8">
        <f t="shared" si="227"/>
        <v>203.66666666666666</v>
      </c>
      <c r="T2917" t="s">
        <v>8317</v>
      </c>
      <c r="U2917" t="s">
        <v>8318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tr">
        <f t="shared" si="225"/>
        <v>failed</v>
      </c>
      <c r="H2918" t="s">
        <v>8225</v>
      </c>
      <c r="I2918" t="s">
        <v>8247</v>
      </c>
      <c r="J2918">
        <v>1400498789</v>
      </c>
      <c r="K2918" s="13">
        <f t="shared" si="228"/>
        <v>41778.476724537039</v>
      </c>
      <c r="L2918" s="15">
        <v>1398511589</v>
      </c>
      <c r="M2918" s="13">
        <f t="shared" si="229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226"/>
        <v>7.8378378378378386</v>
      </c>
      <c r="S2918" s="8">
        <f t="shared" si="227"/>
        <v>20.714285714285715</v>
      </c>
      <c r="T2918" t="s">
        <v>8317</v>
      </c>
      <c r="U2918" t="s">
        <v>8318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tr">
        <f t="shared" si="225"/>
        <v>failed</v>
      </c>
      <c r="H2919" t="s">
        <v>8224</v>
      </c>
      <c r="I2919" t="s">
        <v>8246</v>
      </c>
      <c r="J2919">
        <v>1442381847</v>
      </c>
      <c r="K2919" s="13">
        <f t="shared" si="228"/>
        <v>42263.234340277777</v>
      </c>
      <c r="L2919" s="15">
        <v>1440826647</v>
      </c>
      <c r="M2919" s="13">
        <f t="shared" si="229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226"/>
        <v>21.85</v>
      </c>
      <c r="S2919" s="8">
        <f t="shared" si="227"/>
        <v>48.555555555555557</v>
      </c>
      <c r="T2919" t="s">
        <v>8317</v>
      </c>
      <c r="U2919" t="s">
        <v>8318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tr">
        <f t="shared" si="225"/>
        <v>failed</v>
      </c>
      <c r="H2920" t="s">
        <v>8224</v>
      </c>
      <c r="I2920" t="s">
        <v>8246</v>
      </c>
      <c r="J2920">
        <v>1446131207</v>
      </c>
      <c r="K2920" s="13">
        <f t="shared" si="228"/>
        <v>42306.629710648151</v>
      </c>
      <c r="L2920" s="15">
        <v>1443712007</v>
      </c>
      <c r="M2920" s="13">
        <f t="shared" si="229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226"/>
        <v>27.24</v>
      </c>
      <c r="S2920" s="8">
        <f t="shared" si="227"/>
        <v>68.099999999999994</v>
      </c>
      <c r="T2920" t="s">
        <v>8317</v>
      </c>
      <c r="U2920" t="s">
        <v>8318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tr">
        <f t="shared" si="225"/>
        <v>failed</v>
      </c>
      <c r="H2921" t="s">
        <v>8224</v>
      </c>
      <c r="I2921" t="s">
        <v>8246</v>
      </c>
      <c r="J2921">
        <v>1407250329</v>
      </c>
      <c r="K2921" s="13">
        <f t="shared" si="228"/>
        <v>41856.61954861111</v>
      </c>
      <c r="L2921" s="15">
        <v>1404658329</v>
      </c>
      <c r="M2921" s="13">
        <f t="shared" si="229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226"/>
        <v>8.5</v>
      </c>
      <c r="S2921" s="8">
        <f t="shared" si="227"/>
        <v>8.5</v>
      </c>
      <c r="T2921" t="s">
        <v>8317</v>
      </c>
      <c r="U2921" t="s">
        <v>8318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tr">
        <f t="shared" si="225"/>
        <v>failed</v>
      </c>
      <c r="H2922" t="s">
        <v>8229</v>
      </c>
      <c r="I2922" t="s">
        <v>8251</v>
      </c>
      <c r="J2922">
        <v>1427306470</v>
      </c>
      <c r="K2922" s="13">
        <f t="shared" si="228"/>
        <v>42088.750810185185</v>
      </c>
      <c r="L2922" s="15">
        <v>1424718070</v>
      </c>
      <c r="M2922" s="13">
        <f t="shared" si="229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226"/>
        <v>26.840000000000003</v>
      </c>
      <c r="S2922" s="8">
        <f t="shared" si="227"/>
        <v>51.615384615384613</v>
      </c>
      <c r="T2922" t="s">
        <v>8317</v>
      </c>
      <c r="U2922" t="s">
        <v>8318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tr">
        <f t="shared" si="225"/>
        <v>successful</v>
      </c>
      <c r="H2923" t="s">
        <v>8224</v>
      </c>
      <c r="I2923" t="s">
        <v>8246</v>
      </c>
      <c r="J2923">
        <v>1411679804</v>
      </c>
      <c r="K2923" s="13">
        <f t="shared" si="228"/>
        <v>41907.886620370373</v>
      </c>
      <c r="L2923" s="15">
        <v>1409087804</v>
      </c>
      <c r="M2923" s="13">
        <f t="shared" si="229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226"/>
        <v>129</v>
      </c>
      <c r="S2923" s="8">
        <f t="shared" si="227"/>
        <v>43</v>
      </c>
      <c r="T2923" t="s">
        <v>8317</v>
      </c>
      <c r="U2923" t="s">
        <v>8359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tr">
        <f t="shared" si="225"/>
        <v>successful</v>
      </c>
      <c r="H2924" t="s">
        <v>8225</v>
      </c>
      <c r="I2924" t="s">
        <v>8247</v>
      </c>
      <c r="J2924">
        <v>1431982727</v>
      </c>
      <c r="K2924" s="13">
        <f t="shared" si="228"/>
        <v>42142.874155092592</v>
      </c>
      <c r="L2924" s="15">
        <v>1428094727</v>
      </c>
      <c r="M2924" s="13">
        <f t="shared" si="229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226"/>
        <v>100</v>
      </c>
      <c r="S2924" s="8">
        <f t="shared" si="227"/>
        <v>83.333333333333329</v>
      </c>
      <c r="T2924" t="s">
        <v>8317</v>
      </c>
      <c r="U2924" t="s">
        <v>8359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tr">
        <f t="shared" si="225"/>
        <v>successful</v>
      </c>
      <c r="H2925" t="s">
        <v>8224</v>
      </c>
      <c r="I2925" t="s">
        <v>8246</v>
      </c>
      <c r="J2925">
        <v>1422068400</v>
      </c>
      <c r="K2925" s="13">
        <f t="shared" si="228"/>
        <v>42028.125</v>
      </c>
      <c r="L2925" s="15">
        <v>1420774779</v>
      </c>
      <c r="M2925" s="13">
        <f t="shared" si="229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226"/>
        <v>100</v>
      </c>
      <c r="S2925" s="8">
        <f t="shared" si="227"/>
        <v>30</v>
      </c>
      <c r="T2925" t="s">
        <v>8317</v>
      </c>
      <c r="U2925" t="s">
        <v>8359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tr">
        <f t="shared" si="225"/>
        <v>successful</v>
      </c>
      <c r="H2926" t="s">
        <v>8224</v>
      </c>
      <c r="I2926" t="s">
        <v>8246</v>
      </c>
      <c r="J2926">
        <v>1431143940</v>
      </c>
      <c r="K2926" s="13">
        <f t="shared" si="228"/>
        <v>42133.165972222225</v>
      </c>
      <c r="L2926" s="15">
        <v>1428585710</v>
      </c>
      <c r="M2926" s="13">
        <f t="shared" si="229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226"/>
        <v>103.2</v>
      </c>
      <c r="S2926" s="8">
        <f t="shared" si="227"/>
        <v>175.51020408163265</v>
      </c>
      <c r="T2926" t="s">
        <v>8317</v>
      </c>
      <c r="U2926" t="s">
        <v>8359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tr">
        <f t="shared" si="225"/>
        <v>successful</v>
      </c>
      <c r="H2927" t="s">
        <v>8224</v>
      </c>
      <c r="I2927" t="s">
        <v>8246</v>
      </c>
      <c r="J2927">
        <v>1410444068</v>
      </c>
      <c r="K2927" s="13">
        <f t="shared" si="228"/>
        <v>41893.584120370368</v>
      </c>
      <c r="L2927" s="15">
        <v>1407852068</v>
      </c>
      <c r="M2927" s="13">
        <f t="shared" si="229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226"/>
        <v>102.44597777777777</v>
      </c>
      <c r="S2927" s="8">
        <f t="shared" si="227"/>
        <v>231.66175879396985</v>
      </c>
      <c r="T2927" t="s">
        <v>8317</v>
      </c>
      <c r="U2927" t="s">
        <v>8359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tr">
        <f t="shared" si="225"/>
        <v>successful</v>
      </c>
      <c r="H2928" t="s">
        <v>8224</v>
      </c>
      <c r="I2928" t="s">
        <v>8246</v>
      </c>
      <c r="J2928">
        <v>1424715779</v>
      </c>
      <c r="K2928" s="13">
        <f t="shared" si="228"/>
        <v>42058.765960648147</v>
      </c>
      <c r="L2928" s="15">
        <v>1423506179</v>
      </c>
      <c r="M2928" s="13">
        <f t="shared" si="229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226"/>
        <v>125</v>
      </c>
      <c r="S2928" s="8">
        <f t="shared" si="227"/>
        <v>75</v>
      </c>
      <c r="T2928" t="s">
        <v>8317</v>
      </c>
      <c r="U2928" t="s">
        <v>8359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tr">
        <f t="shared" si="225"/>
        <v>successful</v>
      </c>
      <c r="H2929" t="s">
        <v>8224</v>
      </c>
      <c r="I2929" t="s">
        <v>8246</v>
      </c>
      <c r="J2929">
        <v>1405400400</v>
      </c>
      <c r="K2929" s="13">
        <f t="shared" si="228"/>
        <v>41835.208333333336</v>
      </c>
      <c r="L2929" s="15">
        <v>1402934629</v>
      </c>
      <c r="M2929" s="13">
        <f t="shared" si="229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226"/>
        <v>130.83333333333334</v>
      </c>
      <c r="S2929" s="8">
        <f t="shared" si="227"/>
        <v>112.14285714285714</v>
      </c>
      <c r="T2929" t="s">
        <v>8317</v>
      </c>
      <c r="U2929" t="s">
        <v>8359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tr">
        <f t="shared" si="225"/>
        <v>successful</v>
      </c>
      <c r="H2930" t="s">
        <v>8224</v>
      </c>
      <c r="I2930" t="s">
        <v>8246</v>
      </c>
      <c r="J2930">
        <v>1457135846</v>
      </c>
      <c r="K2930" s="13">
        <f t="shared" si="228"/>
        <v>42433.998217592598</v>
      </c>
      <c r="L2930" s="15">
        <v>1454543846</v>
      </c>
      <c r="M2930" s="13">
        <f t="shared" si="229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226"/>
        <v>100</v>
      </c>
      <c r="S2930" s="8">
        <f t="shared" si="227"/>
        <v>41.666666666666664</v>
      </c>
      <c r="T2930" t="s">
        <v>8317</v>
      </c>
      <c r="U2930" t="s">
        <v>8359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tr">
        <f t="shared" si="225"/>
        <v>successful</v>
      </c>
      <c r="H2931" t="s">
        <v>8224</v>
      </c>
      <c r="I2931" t="s">
        <v>8246</v>
      </c>
      <c r="J2931">
        <v>1401024758</v>
      </c>
      <c r="K2931" s="13">
        <f t="shared" si="228"/>
        <v>41784.564328703702</v>
      </c>
      <c r="L2931" s="15">
        <v>1398432758</v>
      </c>
      <c r="M2931" s="13">
        <f t="shared" si="229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226"/>
        <v>102.06937499999999</v>
      </c>
      <c r="S2931" s="8">
        <f t="shared" si="227"/>
        <v>255.17343750000001</v>
      </c>
      <c r="T2931" t="s">
        <v>8317</v>
      </c>
      <c r="U2931" t="s">
        <v>8359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tr">
        <f t="shared" si="225"/>
        <v>successful</v>
      </c>
      <c r="H2932" t="s">
        <v>8225</v>
      </c>
      <c r="I2932" t="s">
        <v>8247</v>
      </c>
      <c r="J2932">
        <v>1431007264</v>
      </c>
      <c r="K2932" s="13">
        <f t="shared" si="228"/>
        <v>42131.584074074075</v>
      </c>
      <c r="L2932" s="15">
        <v>1428415264</v>
      </c>
      <c r="M2932" s="13">
        <f t="shared" si="229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226"/>
        <v>100.92000000000002</v>
      </c>
      <c r="S2932" s="8">
        <f t="shared" si="227"/>
        <v>162.7741935483871</v>
      </c>
      <c r="T2932" t="s">
        <v>8317</v>
      </c>
      <c r="U2932" t="s">
        <v>8359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tr">
        <f t="shared" si="225"/>
        <v>successful</v>
      </c>
      <c r="H2933" t="s">
        <v>8229</v>
      </c>
      <c r="I2933" t="s">
        <v>8251</v>
      </c>
      <c r="J2933">
        <v>1410761280</v>
      </c>
      <c r="K2933" s="13">
        <f t="shared" si="228"/>
        <v>41897.255555555559</v>
      </c>
      <c r="L2933" s="15">
        <v>1408604363</v>
      </c>
      <c r="M2933" s="13">
        <f t="shared" si="229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226"/>
        <v>106</v>
      </c>
      <c r="S2933" s="8">
        <f t="shared" si="227"/>
        <v>88.333333333333329</v>
      </c>
      <c r="T2933" t="s">
        <v>8317</v>
      </c>
      <c r="U2933" t="s">
        <v>8359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tr">
        <f t="shared" si="225"/>
        <v>successful</v>
      </c>
      <c r="H2934" t="s">
        <v>8226</v>
      </c>
      <c r="I2934" t="s">
        <v>8248</v>
      </c>
      <c r="J2934">
        <v>1424516400</v>
      </c>
      <c r="K2934" s="13">
        <f t="shared" si="228"/>
        <v>42056.458333333328</v>
      </c>
      <c r="L2934" s="15">
        <v>1421812637</v>
      </c>
      <c r="M2934" s="13">
        <f t="shared" si="229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226"/>
        <v>105.0967741935484</v>
      </c>
      <c r="S2934" s="8">
        <f t="shared" si="227"/>
        <v>85.736842105263165</v>
      </c>
      <c r="T2934" t="s">
        <v>8317</v>
      </c>
      <c r="U2934" t="s">
        <v>8359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tr">
        <f t="shared" si="225"/>
        <v>successful</v>
      </c>
      <c r="H2935" t="s">
        <v>8224</v>
      </c>
      <c r="I2935" t="s">
        <v>8246</v>
      </c>
      <c r="J2935">
        <v>1465081053</v>
      </c>
      <c r="K2935" s="13">
        <f t="shared" si="228"/>
        <v>42525.956631944442</v>
      </c>
      <c r="L2935" s="15">
        <v>1462489053</v>
      </c>
      <c r="M2935" s="13">
        <f t="shared" si="229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226"/>
        <v>102.76</v>
      </c>
      <c r="S2935" s="8">
        <f t="shared" si="227"/>
        <v>47.574074074074076</v>
      </c>
      <c r="T2935" t="s">
        <v>8317</v>
      </c>
      <c r="U2935" t="s">
        <v>8359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tr">
        <f t="shared" si="225"/>
        <v>successful</v>
      </c>
      <c r="H2936" t="s">
        <v>8229</v>
      </c>
      <c r="I2936" t="s">
        <v>8251</v>
      </c>
      <c r="J2936">
        <v>1402845364</v>
      </c>
      <c r="K2936" s="13">
        <f t="shared" si="228"/>
        <v>41805.636157407411</v>
      </c>
      <c r="L2936" s="15">
        <v>1400253364</v>
      </c>
      <c r="M2936" s="13">
        <f t="shared" si="229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226"/>
        <v>108</v>
      </c>
      <c r="S2936" s="8">
        <f t="shared" si="227"/>
        <v>72.972972972972968</v>
      </c>
      <c r="T2936" t="s">
        <v>8317</v>
      </c>
      <c r="U2936" t="s">
        <v>8359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tr">
        <f t="shared" si="225"/>
        <v>successful</v>
      </c>
      <c r="H2937" t="s">
        <v>8224</v>
      </c>
      <c r="I2937" t="s">
        <v>8246</v>
      </c>
      <c r="J2937">
        <v>1472490000</v>
      </c>
      <c r="K2937" s="13">
        <f t="shared" si="228"/>
        <v>42611.708333333328</v>
      </c>
      <c r="L2937" s="15">
        <v>1467468008</v>
      </c>
      <c r="M2937" s="13">
        <f t="shared" si="229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226"/>
        <v>100.88571428571429</v>
      </c>
      <c r="S2937" s="8">
        <f t="shared" si="227"/>
        <v>90.538461538461533</v>
      </c>
      <c r="T2937" t="s">
        <v>8317</v>
      </c>
      <c r="U2937" t="s">
        <v>8359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tr">
        <f t="shared" si="225"/>
        <v>successful</v>
      </c>
      <c r="H2938" t="s">
        <v>8224</v>
      </c>
      <c r="I2938" t="s">
        <v>8246</v>
      </c>
      <c r="J2938">
        <v>1413176340</v>
      </c>
      <c r="K2938" s="13">
        <f t="shared" si="228"/>
        <v>41925.207638888889</v>
      </c>
      <c r="L2938" s="15">
        <v>1412091423</v>
      </c>
      <c r="M2938" s="13">
        <f t="shared" si="229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226"/>
        <v>128</v>
      </c>
      <c r="S2938" s="8">
        <f t="shared" si="227"/>
        <v>37.647058823529413</v>
      </c>
      <c r="T2938" t="s">
        <v>8317</v>
      </c>
      <c r="U2938" t="s">
        <v>8359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tr">
        <f t="shared" si="225"/>
        <v>successful</v>
      </c>
      <c r="H2939" t="s">
        <v>8225</v>
      </c>
      <c r="I2939" t="s">
        <v>8247</v>
      </c>
      <c r="J2939">
        <v>1405249113</v>
      </c>
      <c r="K2939" s="13">
        <f t="shared" si="228"/>
        <v>41833.457326388889</v>
      </c>
      <c r="L2939" s="15">
        <v>1402657113</v>
      </c>
      <c r="M2939" s="13">
        <f t="shared" si="229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226"/>
        <v>133.33333333333331</v>
      </c>
      <c r="S2939" s="8">
        <f t="shared" si="227"/>
        <v>36.363636363636367</v>
      </c>
      <c r="T2939" t="s">
        <v>8317</v>
      </c>
      <c r="U2939" t="s">
        <v>8359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tr">
        <f t="shared" si="225"/>
        <v>successful</v>
      </c>
      <c r="H2940" t="s">
        <v>8224</v>
      </c>
      <c r="I2940" t="s">
        <v>8246</v>
      </c>
      <c r="J2940">
        <v>1422636814</v>
      </c>
      <c r="K2940" s="13">
        <f t="shared" si="228"/>
        <v>42034.703865740739</v>
      </c>
      <c r="L2940" s="15">
        <v>1420044814</v>
      </c>
      <c r="M2940" s="13">
        <f t="shared" si="229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226"/>
        <v>101.375</v>
      </c>
      <c r="S2940" s="8">
        <f t="shared" si="227"/>
        <v>126.71875</v>
      </c>
      <c r="T2940" t="s">
        <v>8317</v>
      </c>
      <c r="U2940" t="s">
        <v>8359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tr">
        <f t="shared" si="225"/>
        <v>successful</v>
      </c>
      <c r="H2941" t="s">
        <v>8224</v>
      </c>
      <c r="I2941" t="s">
        <v>8246</v>
      </c>
      <c r="J2941">
        <v>1409187600</v>
      </c>
      <c r="K2941" s="13">
        <f t="shared" si="228"/>
        <v>41879.041666666664</v>
      </c>
      <c r="L2941" s="15">
        <v>1406316312</v>
      </c>
      <c r="M2941" s="13">
        <f t="shared" si="229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226"/>
        <v>102.875</v>
      </c>
      <c r="S2941" s="8">
        <f t="shared" si="227"/>
        <v>329.2</v>
      </c>
      <c r="T2941" t="s">
        <v>8317</v>
      </c>
      <c r="U2941" t="s">
        <v>8359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tr">
        <f t="shared" si="225"/>
        <v>successful</v>
      </c>
      <c r="H2942" t="s">
        <v>8224</v>
      </c>
      <c r="I2942" t="s">
        <v>8246</v>
      </c>
      <c r="J2942">
        <v>1421606018</v>
      </c>
      <c r="K2942" s="13">
        <f t="shared" si="228"/>
        <v>42022.773356481484</v>
      </c>
      <c r="L2942" s="15">
        <v>1418150018</v>
      </c>
      <c r="M2942" s="13">
        <f t="shared" si="229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226"/>
        <v>107.24000000000001</v>
      </c>
      <c r="S2942" s="8">
        <f t="shared" si="227"/>
        <v>81.242424242424249</v>
      </c>
      <c r="T2942" t="s">
        <v>8317</v>
      </c>
      <c r="U2942" t="s">
        <v>8359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tr">
        <f t="shared" si="225"/>
        <v>failed</v>
      </c>
      <c r="H2943" t="s">
        <v>8224</v>
      </c>
      <c r="I2943" t="s">
        <v>8246</v>
      </c>
      <c r="J2943">
        <v>1425250955</v>
      </c>
      <c r="K2943" s="13">
        <f t="shared" si="228"/>
        <v>42064.960127314815</v>
      </c>
      <c r="L2943" s="15">
        <v>1422658955</v>
      </c>
      <c r="M2943" s="13">
        <f t="shared" si="229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226"/>
        <v>4.0000000000000001E-3</v>
      </c>
      <c r="S2943" s="8">
        <f t="shared" si="227"/>
        <v>1</v>
      </c>
      <c r="T2943" t="s">
        <v>8317</v>
      </c>
      <c r="U2943" t="s">
        <v>8357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tr">
        <f t="shared" si="225"/>
        <v>failed</v>
      </c>
      <c r="H2944" t="s">
        <v>8229</v>
      </c>
      <c r="I2944" t="s">
        <v>8251</v>
      </c>
      <c r="J2944">
        <v>1450297080</v>
      </c>
      <c r="K2944" s="13">
        <f t="shared" si="228"/>
        <v>42354.845833333333</v>
      </c>
      <c r="L2944" s="15">
        <v>1448565459</v>
      </c>
      <c r="M2944" s="13">
        <f t="shared" si="229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226"/>
        <v>20.424999999999997</v>
      </c>
      <c r="S2944" s="8">
        <f t="shared" si="227"/>
        <v>202.22772277227722</v>
      </c>
      <c r="T2944" t="s">
        <v>8317</v>
      </c>
      <c r="U2944" t="s">
        <v>8357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tr">
        <f t="shared" si="225"/>
        <v>failed</v>
      </c>
      <c r="H2945" t="s">
        <v>8224</v>
      </c>
      <c r="I2945" t="s">
        <v>8246</v>
      </c>
      <c r="J2945">
        <v>1428894380</v>
      </c>
      <c r="K2945" s="13">
        <f t="shared" si="228"/>
        <v>42107.129398148143</v>
      </c>
      <c r="L2945" s="15">
        <v>1426302380</v>
      </c>
      <c r="M2945" s="13">
        <f t="shared" si="229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226"/>
        <v>0</v>
      </c>
      <c r="S2945" s="8" t="e">
        <f t="shared" si="227"/>
        <v>#DIV/0!</v>
      </c>
      <c r="T2945" t="s">
        <v>8317</v>
      </c>
      <c r="U2945" t="s">
        <v>8357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tr">
        <f t="shared" ref="G2946:G3009" si="230">F2946</f>
        <v>failed</v>
      </c>
      <c r="H2946" t="s">
        <v>8224</v>
      </c>
      <c r="I2946" t="s">
        <v>8246</v>
      </c>
      <c r="J2946">
        <v>1433714198</v>
      </c>
      <c r="K2946" s="13">
        <f t="shared" si="228"/>
        <v>42162.9143287037</v>
      </c>
      <c r="L2946" s="15">
        <v>1431122198</v>
      </c>
      <c r="M2946" s="13">
        <f t="shared" si="229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231">(E2946/D2946)*100</f>
        <v>1</v>
      </c>
      <c r="S2946" s="8">
        <f t="shared" ref="S2946:S3009" si="232">E2946/O2946</f>
        <v>100</v>
      </c>
      <c r="T2946" t="s">
        <v>8317</v>
      </c>
      <c r="U2946" t="s">
        <v>8357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tr">
        <f t="shared" si="230"/>
        <v>failed</v>
      </c>
      <c r="H2947" t="s">
        <v>8224</v>
      </c>
      <c r="I2947" t="s">
        <v>8246</v>
      </c>
      <c r="J2947">
        <v>1432437660</v>
      </c>
      <c r="K2947" s="13">
        <f t="shared" ref="K2947:K3010" si="233">(((J2947/60)/60)/24)+DATE(1970,1,1)</f>
        <v>42148.139583333337</v>
      </c>
      <c r="L2947" s="15">
        <v>1429845660</v>
      </c>
      <c r="M2947" s="13">
        <f t="shared" ref="M2947:M3010" si="234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231"/>
        <v>0</v>
      </c>
      <c r="S2947" s="8" t="e">
        <f t="shared" si="232"/>
        <v>#DIV/0!</v>
      </c>
      <c r="T2947" t="s">
        <v>8317</v>
      </c>
      <c r="U2947" t="s">
        <v>8357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tr">
        <f t="shared" si="230"/>
        <v>failed</v>
      </c>
      <c r="H2948" t="s">
        <v>8225</v>
      </c>
      <c r="I2948" t="s">
        <v>8247</v>
      </c>
      <c r="J2948">
        <v>1471265092</v>
      </c>
      <c r="K2948" s="13">
        <f t="shared" si="233"/>
        <v>42597.531157407408</v>
      </c>
      <c r="L2948" s="15">
        <v>1468673092</v>
      </c>
      <c r="M2948" s="13">
        <f t="shared" si="234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231"/>
        <v>0.1</v>
      </c>
      <c r="S2948" s="8">
        <f t="shared" si="232"/>
        <v>1</v>
      </c>
      <c r="T2948" t="s">
        <v>8317</v>
      </c>
      <c r="U2948" t="s">
        <v>8357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tr">
        <f t="shared" si="230"/>
        <v>failed</v>
      </c>
      <c r="H2949" t="s">
        <v>8224</v>
      </c>
      <c r="I2949" t="s">
        <v>8246</v>
      </c>
      <c r="J2949">
        <v>1480007460</v>
      </c>
      <c r="K2949" s="13">
        <f t="shared" si="233"/>
        <v>42698.715972222228</v>
      </c>
      <c r="L2949" s="15">
        <v>1475760567</v>
      </c>
      <c r="M2949" s="13">
        <f t="shared" si="234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231"/>
        <v>4.2880000000000003</v>
      </c>
      <c r="S2949" s="8">
        <f t="shared" si="232"/>
        <v>82.461538461538467</v>
      </c>
      <c r="T2949" t="s">
        <v>8317</v>
      </c>
      <c r="U2949" t="s">
        <v>8357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tr">
        <f t="shared" si="230"/>
        <v>failed</v>
      </c>
      <c r="H2950" t="s">
        <v>8224</v>
      </c>
      <c r="I2950" t="s">
        <v>8246</v>
      </c>
      <c r="J2950">
        <v>1433259293</v>
      </c>
      <c r="K2950" s="13">
        <f t="shared" si="233"/>
        <v>42157.649224537032</v>
      </c>
      <c r="L2950" s="15">
        <v>1428075293</v>
      </c>
      <c r="M2950" s="13">
        <f t="shared" si="234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231"/>
        <v>4.8000000000000004E-3</v>
      </c>
      <c r="S2950" s="8">
        <f t="shared" si="232"/>
        <v>2.6666666666666665</v>
      </c>
      <c r="T2950" t="s">
        <v>8317</v>
      </c>
      <c r="U2950" t="s">
        <v>8357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tr">
        <f t="shared" si="230"/>
        <v>failed</v>
      </c>
      <c r="H2951" t="s">
        <v>8224</v>
      </c>
      <c r="I2951" t="s">
        <v>8246</v>
      </c>
      <c r="J2951">
        <v>1447965917</v>
      </c>
      <c r="K2951" s="13">
        <f t="shared" si="233"/>
        <v>42327.864780092597</v>
      </c>
      <c r="L2951" s="15">
        <v>1445370317</v>
      </c>
      <c r="M2951" s="13">
        <f t="shared" si="234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231"/>
        <v>2.5</v>
      </c>
      <c r="S2951" s="8">
        <f t="shared" si="232"/>
        <v>12.5</v>
      </c>
      <c r="T2951" t="s">
        <v>8317</v>
      </c>
      <c r="U2951" t="s">
        <v>8357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tr">
        <f t="shared" si="230"/>
        <v>failed</v>
      </c>
      <c r="H2952" t="s">
        <v>8224</v>
      </c>
      <c r="I2952" t="s">
        <v>8246</v>
      </c>
      <c r="J2952">
        <v>1453538752</v>
      </c>
      <c r="K2952" s="13">
        <f t="shared" si="233"/>
        <v>42392.36518518519</v>
      </c>
      <c r="L2952" s="15">
        <v>1450946752</v>
      </c>
      <c r="M2952" s="13">
        <f t="shared" si="234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231"/>
        <v>0</v>
      </c>
      <c r="S2952" s="8" t="e">
        <f t="shared" si="232"/>
        <v>#DIV/0!</v>
      </c>
      <c r="T2952" t="s">
        <v>8317</v>
      </c>
      <c r="U2952" t="s">
        <v>8357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tr">
        <f t="shared" si="230"/>
        <v>canceled</v>
      </c>
      <c r="H2953" t="s">
        <v>8224</v>
      </c>
      <c r="I2953" t="s">
        <v>8246</v>
      </c>
      <c r="J2953">
        <v>1412536573</v>
      </c>
      <c r="K2953" s="13">
        <f t="shared" si="233"/>
        <v>41917.802928240737</v>
      </c>
      <c r="L2953" s="15">
        <v>1408648573</v>
      </c>
      <c r="M2953" s="13">
        <f t="shared" si="234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231"/>
        <v>2.1919999999999997</v>
      </c>
      <c r="S2953" s="8">
        <f t="shared" si="232"/>
        <v>18.896551724137932</v>
      </c>
      <c r="T2953" t="s">
        <v>8317</v>
      </c>
      <c r="U2953" t="s">
        <v>8357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tr">
        <f t="shared" si="230"/>
        <v>canceled</v>
      </c>
      <c r="H2954" t="s">
        <v>8224</v>
      </c>
      <c r="I2954" t="s">
        <v>8246</v>
      </c>
      <c r="J2954">
        <v>1476676800</v>
      </c>
      <c r="K2954" s="13">
        <f t="shared" si="233"/>
        <v>42660.166666666672</v>
      </c>
      <c r="L2954" s="15">
        <v>1473957239</v>
      </c>
      <c r="M2954" s="13">
        <f t="shared" si="234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231"/>
        <v>8.0250000000000004</v>
      </c>
      <c r="S2954" s="8">
        <f t="shared" si="232"/>
        <v>200.625</v>
      </c>
      <c r="T2954" t="s">
        <v>8317</v>
      </c>
      <c r="U2954" t="s">
        <v>8357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tr">
        <f t="shared" si="230"/>
        <v>canceled</v>
      </c>
      <c r="H2955" t="s">
        <v>8224</v>
      </c>
      <c r="I2955" t="s">
        <v>8246</v>
      </c>
      <c r="J2955">
        <v>1444330821</v>
      </c>
      <c r="K2955" s="13">
        <f t="shared" si="233"/>
        <v>42285.791909722218</v>
      </c>
      <c r="L2955" s="15">
        <v>1441738821</v>
      </c>
      <c r="M2955" s="13">
        <f t="shared" si="234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231"/>
        <v>0.15125</v>
      </c>
      <c r="S2955" s="8">
        <f t="shared" si="232"/>
        <v>201.66666666666666</v>
      </c>
      <c r="T2955" t="s">
        <v>8317</v>
      </c>
      <c r="U2955" t="s">
        <v>8357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tr">
        <f t="shared" si="230"/>
        <v>canceled</v>
      </c>
      <c r="H2956" t="s">
        <v>8224</v>
      </c>
      <c r="I2956" t="s">
        <v>8246</v>
      </c>
      <c r="J2956">
        <v>1489669203</v>
      </c>
      <c r="K2956" s="13">
        <f t="shared" si="233"/>
        <v>42810.541701388895</v>
      </c>
      <c r="L2956" s="15">
        <v>1487944803</v>
      </c>
      <c r="M2956" s="13">
        <f t="shared" si="234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231"/>
        <v>0</v>
      </c>
      <c r="S2956" s="8" t="e">
        <f t="shared" si="232"/>
        <v>#DIV/0!</v>
      </c>
      <c r="T2956" t="s">
        <v>8317</v>
      </c>
      <c r="U2956" t="s">
        <v>8357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tr">
        <f t="shared" si="230"/>
        <v>canceled</v>
      </c>
      <c r="H2957" t="s">
        <v>8224</v>
      </c>
      <c r="I2957" t="s">
        <v>8246</v>
      </c>
      <c r="J2957">
        <v>1434476849</v>
      </c>
      <c r="K2957" s="13">
        <f t="shared" si="233"/>
        <v>42171.741307870368</v>
      </c>
      <c r="L2957" s="15">
        <v>1431884849</v>
      </c>
      <c r="M2957" s="13">
        <f t="shared" si="234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231"/>
        <v>59.583333333333336</v>
      </c>
      <c r="S2957" s="8">
        <f t="shared" si="232"/>
        <v>65</v>
      </c>
      <c r="T2957" t="s">
        <v>8317</v>
      </c>
      <c r="U2957" t="s">
        <v>8357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tr">
        <f t="shared" si="230"/>
        <v>canceled</v>
      </c>
      <c r="H2958" t="s">
        <v>8224</v>
      </c>
      <c r="I2958" t="s">
        <v>8246</v>
      </c>
      <c r="J2958">
        <v>1462402850</v>
      </c>
      <c r="K2958" s="13">
        <f t="shared" si="233"/>
        <v>42494.958912037036</v>
      </c>
      <c r="L2958" s="15">
        <v>1459810850</v>
      </c>
      <c r="M2958" s="13">
        <f t="shared" si="234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231"/>
        <v>16.734177215189874</v>
      </c>
      <c r="S2958" s="8">
        <f t="shared" si="232"/>
        <v>66.099999999999994</v>
      </c>
      <c r="T2958" t="s">
        <v>8317</v>
      </c>
      <c r="U2958" t="s">
        <v>8357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tr">
        <f t="shared" si="230"/>
        <v>canceled</v>
      </c>
      <c r="H2959" t="s">
        <v>8224</v>
      </c>
      <c r="I2959" t="s">
        <v>8246</v>
      </c>
      <c r="J2959">
        <v>1427498172</v>
      </c>
      <c r="K2959" s="13">
        <f t="shared" si="233"/>
        <v>42090.969583333332</v>
      </c>
      <c r="L2959" s="15">
        <v>1422317772</v>
      </c>
      <c r="M2959" s="13">
        <f t="shared" si="234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231"/>
        <v>1.8666666666666669</v>
      </c>
      <c r="S2959" s="8">
        <f t="shared" si="232"/>
        <v>93.333333333333329</v>
      </c>
      <c r="T2959" t="s">
        <v>8317</v>
      </c>
      <c r="U2959" t="s">
        <v>8357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tr">
        <f t="shared" si="230"/>
        <v>canceled</v>
      </c>
      <c r="H2960" t="s">
        <v>8224</v>
      </c>
      <c r="I2960" t="s">
        <v>8246</v>
      </c>
      <c r="J2960">
        <v>1462729317</v>
      </c>
      <c r="K2960" s="13">
        <f t="shared" si="233"/>
        <v>42498.73746527778</v>
      </c>
      <c r="L2960" s="15">
        <v>1457548917</v>
      </c>
      <c r="M2960" s="13">
        <f t="shared" si="234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231"/>
        <v>0</v>
      </c>
      <c r="S2960" s="8" t="e">
        <f t="shared" si="232"/>
        <v>#DIV/0!</v>
      </c>
      <c r="T2960" t="s">
        <v>8317</v>
      </c>
      <c r="U2960" t="s">
        <v>8357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tr">
        <f t="shared" si="230"/>
        <v>canceled</v>
      </c>
      <c r="H2961" t="s">
        <v>8225</v>
      </c>
      <c r="I2961" t="s">
        <v>8247</v>
      </c>
      <c r="J2961">
        <v>1465258325</v>
      </c>
      <c r="K2961" s="13">
        <f t="shared" si="233"/>
        <v>42528.008391203708</v>
      </c>
      <c r="L2961" s="15">
        <v>1462666325</v>
      </c>
      <c r="M2961" s="13">
        <f t="shared" si="234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231"/>
        <v>0</v>
      </c>
      <c r="S2961" s="8" t="e">
        <f t="shared" si="232"/>
        <v>#DIV/0!</v>
      </c>
      <c r="T2961" t="s">
        <v>8317</v>
      </c>
      <c r="U2961" t="s">
        <v>8357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tr">
        <f t="shared" si="230"/>
        <v>canceled</v>
      </c>
      <c r="H2962" t="s">
        <v>8224</v>
      </c>
      <c r="I2962" t="s">
        <v>8246</v>
      </c>
      <c r="J2962">
        <v>1410459023</v>
      </c>
      <c r="K2962" s="13">
        <f t="shared" si="233"/>
        <v>41893.757210648146</v>
      </c>
      <c r="L2962" s="15">
        <v>1407867023</v>
      </c>
      <c r="M2962" s="13">
        <f t="shared" si="234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231"/>
        <v>0</v>
      </c>
      <c r="S2962" s="8" t="e">
        <f t="shared" si="232"/>
        <v>#DIV/0!</v>
      </c>
      <c r="T2962" t="s">
        <v>8317</v>
      </c>
      <c r="U2962" t="s">
        <v>8357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tr">
        <f t="shared" si="230"/>
        <v>successful</v>
      </c>
      <c r="H2963" t="s">
        <v>8224</v>
      </c>
      <c r="I2963" t="s">
        <v>8246</v>
      </c>
      <c r="J2963">
        <v>1427342400</v>
      </c>
      <c r="K2963" s="13">
        <f t="shared" si="233"/>
        <v>42089.166666666672</v>
      </c>
      <c r="L2963" s="15">
        <v>1424927159</v>
      </c>
      <c r="M2963" s="13">
        <f t="shared" si="234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231"/>
        <v>109.62</v>
      </c>
      <c r="S2963" s="8">
        <f t="shared" si="232"/>
        <v>50.75</v>
      </c>
      <c r="T2963" t="s">
        <v>8317</v>
      </c>
      <c r="U2963" t="s">
        <v>8318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tr">
        <f t="shared" si="230"/>
        <v>successful</v>
      </c>
      <c r="H2964" t="s">
        <v>8224</v>
      </c>
      <c r="I2964" t="s">
        <v>8246</v>
      </c>
      <c r="J2964">
        <v>1425193140</v>
      </c>
      <c r="K2964" s="13">
        <f t="shared" si="233"/>
        <v>42064.290972222225</v>
      </c>
      <c r="L2964" s="15">
        <v>1422769906</v>
      </c>
      <c r="M2964" s="13">
        <f t="shared" si="234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231"/>
        <v>121.8</v>
      </c>
      <c r="S2964" s="8">
        <f t="shared" si="232"/>
        <v>60.9</v>
      </c>
      <c r="T2964" t="s">
        <v>8317</v>
      </c>
      <c r="U2964" t="s">
        <v>8318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tr">
        <f t="shared" si="230"/>
        <v>successful</v>
      </c>
      <c r="H2965" t="s">
        <v>8224</v>
      </c>
      <c r="I2965" t="s">
        <v>8246</v>
      </c>
      <c r="J2965">
        <v>1435835824</v>
      </c>
      <c r="K2965" s="13">
        <f t="shared" si="233"/>
        <v>42187.470185185186</v>
      </c>
      <c r="L2965" s="15">
        <v>1433243824</v>
      </c>
      <c r="M2965" s="13">
        <f t="shared" si="234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231"/>
        <v>106.85</v>
      </c>
      <c r="S2965" s="8">
        <f t="shared" si="232"/>
        <v>109.03061224489795</v>
      </c>
      <c r="T2965" t="s">
        <v>8317</v>
      </c>
      <c r="U2965" t="s">
        <v>8318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tr">
        <f t="shared" si="230"/>
        <v>successful</v>
      </c>
      <c r="H2966" t="s">
        <v>8224</v>
      </c>
      <c r="I2966" t="s">
        <v>8246</v>
      </c>
      <c r="J2966">
        <v>1407360720</v>
      </c>
      <c r="K2966" s="13">
        <f t="shared" si="233"/>
        <v>41857.897222222222</v>
      </c>
      <c r="L2966" s="15">
        <v>1404769819</v>
      </c>
      <c r="M2966" s="13">
        <f t="shared" si="234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231"/>
        <v>100.71379999999999</v>
      </c>
      <c r="S2966" s="8">
        <f t="shared" si="232"/>
        <v>25.692295918367346</v>
      </c>
      <c r="T2966" t="s">
        <v>8317</v>
      </c>
      <c r="U2966" t="s">
        <v>8318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tr">
        <f t="shared" si="230"/>
        <v>successful</v>
      </c>
      <c r="H2967" t="s">
        <v>8224</v>
      </c>
      <c r="I2967" t="s">
        <v>8246</v>
      </c>
      <c r="J2967">
        <v>1436290233</v>
      </c>
      <c r="K2967" s="13">
        <f t="shared" si="233"/>
        <v>42192.729548611111</v>
      </c>
      <c r="L2967" s="15">
        <v>1433698233</v>
      </c>
      <c r="M2967" s="13">
        <f t="shared" si="234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231"/>
        <v>109.00000000000001</v>
      </c>
      <c r="S2967" s="8">
        <f t="shared" si="232"/>
        <v>41.92307692307692</v>
      </c>
      <c r="T2967" t="s">
        <v>8317</v>
      </c>
      <c r="U2967" t="s">
        <v>8318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tr">
        <f t="shared" si="230"/>
        <v>successful</v>
      </c>
      <c r="H2968" t="s">
        <v>8224</v>
      </c>
      <c r="I2968" t="s">
        <v>8246</v>
      </c>
      <c r="J2968">
        <v>1442425412</v>
      </c>
      <c r="K2968" s="13">
        <f t="shared" si="233"/>
        <v>42263.738564814819</v>
      </c>
      <c r="L2968" s="15">
        <v>1439833412</v>
      </c>
      <c r="M2968" s="13">
        <f t="shared" si="234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231"/>
        <v>113.63000000000001</v>
      </c>
      <c r="S2968" s="8">
        <f t="shared" si="232"/>
        <v>88.7734375</v>
      </c>
      <c r="T2968" t="s">
        <v>8317</v>
      </c>
      <c r="U2968" t="s">
        <v>8318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tr">
        <f t="shared" si="230"/>
        <v>successful</v>
      </c>
      <c r="H2969" t="s">
        <v>8224</v>
      </c>
      <c r="I2969" t="s">
        <v>8246</v>
      </c>
      <c r="J2969">
        <v>1425872692</v>
      </c>
      <c r="K2969" s="13">
        <f t="shared" si="233"/>
        <v>42072.156157407408</v>
      </c>
      <c r="L2969" s="15">
        <v>1423284292</v>
      </c>
      <c r="M2969" s="13">
        <f t="shared" si="234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231"/>
        <v>113.92</v>
      </c>
      <c r="S2969" s="8">
        <f t="shared" si="232"/>
        <v>80.225352112676063</v>
      </c>
      <c r="T2969" t="s">
        <v>8317</v>
      </c>
      <c r="U2969" t="s">
        <v>8318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tr">
        <f t="shared" si="230"/>
        <v>successful</v>
      </c>
      <c r="H2970" t="s">
        <v>8224</v>
      </c>
      <c r="I2970" t="s">
        <v>8246</v>
      </c>
      <c r="J2970">
        <v>1471406340</v>
      </c>
      <c r="K2970" s="13">
        <f t="shared" si="233"/>
        <v>42599.165972222225</v>
      </c>
      <c r="L2970" s="15">
        <v>1470227660</v>
      </c>
      <c r="M2970" s="13">
        <f t="shared" si="234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231"/>
        <v>106</v>
      </c>
      <c r="S2970" s="8">
        <f t="shared" si="232"/>
        <v>78.936170212765958</v>
      </c>
      <c r="T2970" t="s">
        <v>8317</v>
      </c>
      <c r="U2970" t="s">
        <v>8318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tr">
        <f t="shared" si="230"/>
        <v>successful</v>
      </c>
      <c r="H2971" t="s">
        <v>8229</v>
      </c>
      <c r="I2971" t="s">
        <v>8251</v>
      </c>
      <c r="J2971">
        <v>1430693460</v>
      </c>
      <c r="K2971" s="13">
        <f t="shared" si="233"/>
        <v>42127.952083333337</v>
      </c>
      <c r="L2971" s="15">
        <v>1428087153</v>
      </c>
      <c r="M2971" s="13">
        <f t="shared" si="234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231"/>
        <v>162.5</v>
      </c>
      <c r="S2971" s="8">
        <f t="shared" si="232"/>
        <v>95.588235294117652</v>
      </c>
      <c r="T2971" t="s">
        <v>8317</v>
      </c>
      <c r="U2971" t="s">
        <v>8318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tr">
        <f t="shared" si="230"/>
        <v>successful</v>
      </c>
      <c r="H2972" t="s">
        <v>8224</v>
      </c>
      <c r="I2972" t="s">
        <v>8246</v>
      </c>
      <c r="J2972">
        <v>1405699451</v>
      </c>
      <c r="K2972" s="13">
        <f t="shared" si="233"/>
        <v>41838.669571759259</v>
      </c>
      <c r="L2972" s="15">
        <v>1403107451</v>
      </c>
      <c r="M2972" s="13">
        <f t="shared" si="234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231"/>
        <v>106</v>
      </c>
      <c r="S2972" s="8">
        <f t="shared" si="232"/>
        <v>69.890109890109883</v>
      </c>
      <c r="T2972" t="s">
        <v>8317</v>
      </c>
      <c r="U2972" t="s">
        <v>8318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tr">
        <f t="shared" si="230"/>
        <v>successful</v>
      </c>
      <c r="H2973" t="s">
        <v>8224</v>
      </c>
      <c r="I2973" t="s">
        <v>8246</v>
      </c>
      <c r="J2973">
        <v>1409500078</v>
      </c>
      <c r="K2973" s="13">
        <f t="shared" si="233"/>
        <v>41882.658310185187</v>
      </c>
      <c r="L2973" s="15">
        <v>1406908078</v>
      </c>
      <c r="M2973" s="13">
        <f t="shared" si="234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231"/>
        <v>100.15624999999999</v>
      </c>
      <c r="S2973" s="8">
        <f t="shared" si="232"/>
        <v>74.534883720930239</v>
      </c>
      <c r="T2973" t="s">
        <v>8317</v>
      </c>
      <c r="U2973" t="s">
        <v>8318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tr">
        <f t="shared" si="230"/>
        <v>successful</v>
      </c>
      <c r="H2974" t="s">
        <v>8224</v>
      </c>
      <c r="I2974" t="s">
        <v>8246</v>
      </c>
      <c r="J2974">
        <v>1480899600</v>
      </c>
      <c r="K2974" s="13">
        <f t="shared" si="233"/>
        <v>42709.041666666672</v>
      </c>
      <c r="L2974" s="15">
        <v>1479609520</v>
      </c>
      <c r="M2974" s="13">
        <f t="shared" si="234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231"/>
        <v>105.35000000000001</v>
      </c>
      <c r="S2974" s="8">
        <f t="shared" si="232"/>
        <v>123.94117647058823</v>
      </c>
      <c r="T2974" t="s">
        <v>8317</v>
      </c>
      <c r="U2974" t="s">
        <v>8318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tr">
        <f t="shared" si="230"/>
        <v>successful</v>
      </c>
      <c r="H2975" t="s">
        <v>8224</v>
      </c>
      <c r="I2975" t="s">
        <v>8246</v>
      </c>
      <c r="J2975">
        <v>1451620800</v>
      </c>
      <c r="K2975" s="13">
        <f t="shared" si="233"/>
        <v>42370.166666666672</v>
      </c>
      <c r="L2975" s="15">
        <v>1449171508</v>
      </c>
      <c r="M2975" s="13">
        <f t="shared" si="234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231"/>
        <v>174.8</v>
      </c>
      <c r="S2975" s="8">
        <f t="shared" si="232"/>
        <v>264.84848484848487</v>
      </c>
      <c r="T2975" t="s">
        <v>8317</v>
      </c>
      <c r="U2975" t="s">
        <v>8318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tr">
        <f t="shared" si="230"/>
        <v>successful</v>
      </c>
      <c r="H2976" t="s">
        <v>8224</v>
      </c>
      <c r="I2976" t="s">
        <v>8246</v>
      </c>
      <c r="J2976">
        <v>1411695300</v>
      </c>
      <c r="K2976" s="13">
        <f t="shared" si="233"/>
        <v>41908.065972222219</v>
      </c>
      <c r="L2976" s="15">
        <v>1409275671</v>
      </c>
      <c r="M2976" s="13">
        <f t="shared" si="234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231"/>
        <v>102</v>
      </c>
      <c r="S2976" s="8">
        <f t="shared" si="232"/>
        <v>58.620689655172413</v>
      </c>
      <c r="T2976" t="s">
        <v>8317</v>
      </c>
      <c r="U2976" t="s">
        <v>8318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tr">
        <f t="shared" si="230"/>
        <v>successful</v>
      </c>
      <c r="H2977" t="s">
        <v>8224</v>
      </c>
      <c r="I2977" t="s">
        <v>8246</v>
      </c>
      <c r="J2977">
        <v>1417057200</v>
      </c>
      <c r="K2977" s="13">
        <f t="shared" si="233"/>
        <v>41970.125</v>
      </c>
      <c r="L2977" s="15">
        <v>1414599886</v>
      </c>
      <c r="M2977" s="13">
        <f t="shared" si="234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231"/>
        <v>100.125</v>
      </c>
      <c r="S2977" s="8">
        <f t="shared" si="232"/>
        <v>70.884955752212392</v>
      </c>
      <c r="T2977" t="s">
        <v>8317</v>
      </c>
      <c r="U2977" t="s">
        <v>8318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tr">
        <f t="shared" si="230"/>
        <v>successful</v>
      </c>
      <c r="H2978" t="s">
        <v>8225</v>
      </c>
      <c r="I2978" t="s">
        <v>8247</v>
      </c>
      <c r="J2978">
        <v>1457870400</v>
      </c>
      <c r="K2978" s="13">
        <f t="shared" si="233"/>
        <v>42442.5</v>
      </c>
      <c r="L2978" s="15">
        <v>1456421530</v>
      </c>
      <c r="M2978" s="13">
        <f t="shared" si="234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231"/>
        <v>171.42857142857142</v>
      </c>
      <c r="S2978" s="8">
        <f t="shared" si="232"/>
        <v>8.5714285714285712</v>
      </c>
      <c r="T2978" t="s">
        <v>8317</v>
      </c>
      <c r="U2978" t="s">
        <v>8318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tr">
        <f t="shared" si="230"/>
        <v>successful</v>
      </c>
      <c r="H2979" t="s">
        <v>8224</v>
      </c>
      <c r="I2979" t="s">
        <v>8246</v>
      </c>
      <c r="J2979">
        <v>1427076840</v>
      </c>
      <c r="K2979" s="13">
        <f t="shared" si="233"/>
        <v>42086.093055555553</v>
      </c>
      <c r="L2979" s="15">
        <v>1421960934</v>
      </c>
      <c r="M2979" s="13">
        <f t="shared" si="234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231"/>
        <v>113.56666666666666</v>
      </c>
      <c r="S2979" s="8">
        <f t="shared" si="232"/>
        <v>113.56666666666666</v>
      </c>
      <c r="T2979" t="s">
        <v>8317</v>
      </c>
      <c r="U2979" t="s">
        <v>8318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tr">
        <f t="shared" si="230"/>
        <v>successful</v>
      </c>
      <c r="H2980" t="s">
        <v>8224</v>
      </c>
      <c r="I2980" t="s">
        <v>8246</v>
      </c>
      <c r="J2980">
        <v>1413784740</v>
      </c>
      <c r="K2980" s="13">
        <f t="shared" si="233"/>
        <v>41932.249305555553</v>
      </c>
      <c r="L2980" s="15">
        <v>1412954547</v>
      </c>
      <c r="M2980" s="13">
        <f t="shared" si="234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231"/>
        <v>129.46666666666667</v>
      </c>
      <c r="S2980" s="8">
        <f t="shared" si="232"/>
        <v>60.6875</v>
      </c>
      <c r="T2980" t="s">
        <v>8317</v>
      </c>
      <c r="U2980" t="s">
        <v>8318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tr">
        <f t="shared" si="230"/>
        <v>successful</v>
      </c>
      <c r="H2981" t="s">
        <v>8224</v>
      </c>
      <c r="I2981" t="s">
        <v>8246</v>
      </c>
      <c r="J2981">
        <v>1420524000</v>
      </c>
      <c r="K2981" s="13">
        <f t="shared" si="233"/>
        <v>42010.25</v>
      </c>
      <c r="L2981" s="15">
        <v>1419104823</v>
      </c>
      <c r="M2981" s="13">
        <f t="shared" si="234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231"/>
        <v>101.4</v>
      </c>
      <c r="S2981" s="8">
        <f t="shared" si="232"/>
        <v>110.21739130434783</v>
      </c>
      <c r="T2981" t="s">
        <v>8317</v>
      </c>
      <c r="U2981" t="s">
        <v>8318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tr">
        <f t="shared" si="230"/>
        <v>successful</v>
      </c>
      <c r="H2982" t="s">
        <v>8224</v>
      </c>
      <c r="I2982" t="s">
        <v>8246</v>
      </c>
      <c r="J2982">
        <v>1440381600</v>
      </c>
      <c r="K2982" s="13">
        <f t="shared" si="233"/>
        <v>42240.083333333328</v>
      </c>
      <c r="L2982" s="15">
        <v>1438639130</v>
      </c>
      <c r="M2982" s="13">
        <f t="shared" si="234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231"/>
        <v>109.16666666666666</v>
      </c>
      <c r="S2982" s="8">
        <f t="shared" si="232"/>
        <v>136.45833333333334</v>
      </c>
      <c r="T2982" t="s">
        <v>8317</v>
      </c>
      <c r="U2982" t="s">
        <v>8318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tr">
        <f t="shared" si="230"/>
        <v>successful</v>
      </c>
      <c r="H2983" t="s">
        <v>8241</v>
      </c>
      <c r="I2983" t="s">
        <v>8249</v>
      </c>
      <c r="J2983">
        <v>1443014756</v>
      </c>
      <c r="K2983" s="13">
        <f t="shared" si="233"/>
        <v>42270.559675925921</v>
      </c>
      <c r="L2983" s="15">
        <v>1439126756</v>
      </c>
      <c r="M2983" s="13">
        <f t="shared" si="234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231"/>
        <v>128.92500000000001</v>
      </c>
      <c r="S2983" s="8">
        <f t="shared" si="232"/>
        <v>53.164948453608247</v>
      </c>
      <c r="T2983" t="s">
        <v>8317</v>
      </c>
      <c r="U2983" t="s">
        <v>8357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tr">
        <f t="shared" si="230"/>
        <v>successful</v>
      </c>
      <c r="H2984" t="s">
        <v>8225</v>
      </c>
      <c r="I2984" t="s">
        <v>8247</v>
      </c>
      <c r="J2984">
        <v>1455208143</v>
      </c>
      <c r="K2984" s="13">
        <f t="shared" si="233"/>
        <v>42411.686840277776</v>
      </c>
      <c r="L2984" s="15">
        <v>1452616143</v>
      </c>
      <c r="M2984" s="13">
        <f t="shared" si="234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231"/>
        <v>102.06</v>
      </c>
      <c r="S2984" s="8">
        <f t="shared" si="232"/>
        <v>86.491525423728817</v>
      </c>
      <c r="T2984" t="s">
        <v>8317</v>
      </c>
      <c r="U2984" t="s">
        <v>8357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tr">
        <f t="shared" si="230"/>
        <v>successful</v>
      </c>
      <c r="H2985" t="s">
        <v>8224</v>
      </c>
      <c r="I2985" t="s">
        <v>8246</v>
      </c>
      <c r="J2985">
        <v>1415722236</v>
      </c>
      <c r="K2985" s="13">
        <f t="shared" si="233"/>
        <v>41954.674027777779</v>
      </c>
      <c r="L2985" s="15">
        <v>1410534636</v>
      </c>
      <c r="M2985" s="13">
        <f t="shared" si="234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231"/>
        <v>146.53957758620692</v>
      </c>
      <c r="S2985" s="8">
        <f t="shared" si="232"/>
        <v>155.23827397260274</v>
      </c>
      <c r="T2985" t="s">
        <v>8317</v>
      </c>
      <c r="U2985" t="s">
        <v>8357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tr">
        <f t="shared" si="230"/>
        <v>successful</v>
      </c>
      <c r="H2986" t="s">
        <v>8224</v>
      </c>
      <c r="I2986" t="s">
        <v>8246</v>
      </c>
      <c r="J2986">
        <v>1472020881</v>
      </c>
      <c r="K2986" s="13">
        <f t="shared" si="233"/>
        <v>42606.278715277775</v>
      </c>
      <c r="L2986" s="15">
        <v>1469428881</v>
      </c>
      <c r="M2986" s="13">
        <f t="shared" si="234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231"/>
        <v>100.352</v>
      </c>
      <c r="S2986" s="8">
        <f t="shared" si="232"/>
        <v>115.08256880733946</v>
      </c>
      <c r="T2986" t="s">
        <v>8317</v>
      </c>
      <c r="U2986" t="s">
        <v>8357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tr">
        <f t="shared" si="230"/>
        <v>successful</v>
      </c>
      <c r="H2987" t="s">
        <v>8228</v>
      </c>
      <c r="I2987" t="s">
        <v>8250</v>
      </c>
      <c r="J2987">
        <v>1477886400</v>
      </c>
      <c r="K2987" s="13">
        <f t="shared" si="233"/>
        <v>42674.166666666672</v>
      </c>
      <c r="L2987" s="15">
        <v>1476228128</v>
      </c>
      <c r="M2987" s="13">
        <f t="shared" si="234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231"/>
        <v>121.64999999999999</v>
      </c>
      <c r="S2987" s="8">
        <f t="shared" si="232"/>
        <v>109.5945945945946</v>
      </c>
      <c r="T2987" t="s">
        <v>8317</v>
      </c>
      <c r="U2987" t="s">
        <v>8357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tr">
        <f t="shared" si="230"/>
        <v>successful</v>
      </c>
      <c r="H2988" t="s">
        <v>8225</v>
      </c>
      <c r="I2988" t="s">
        <v>8247</v>
      </c>
      <c r="J2988">
        <v>1462100406</v>
      </c>
      <c r="K2988" s="13">
        <f t="shared" si="233"/>
        <v>42491.458402777775</v>
      </c>
      <c r="L2988" s="15">
        <v>1456920006</v>
      </c>
      <c r="M2988" s="13">
        <f t="shared" si="234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231"/>
        <v>105.5</v>
      </c>
      <c r="S2988" s="8">
        <f t="shared" si="232"/>
        <v>45.214285714285715</v>
      </c>
      <c r="T2988" t="s">
        <v>8317</v>
      </c>
      <c r="U2988" t="s">
        <v>8357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tr">
        <f t="shared" si="230"/>
        <v>successful</v>
      </c>
      <c r="H2989" t="s">
        <v>8224</v>
      </c>
      <c r="I2989" t="s">
        <v>8246</v>
      </c>
      <c r="J2989">
        <v>1476316800</v>
      </c>
      <c r="K2989" s="13">
        <f t="shared" si="233"/>
        <v>42656</v>
      </c>
      <c r="L2989" s="15">
        <v>1473837751</v>
      </c>
      <c r="M2989" s="13">
        <f t="shared" si="234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231"/>
        <v>110.4008</v>
      </c>
      <c r="S2989" s="8">
        <f t="shared" si="232"/>
        <v>104.15169811320754</v>
      </c>
      <c r="T2989" t="s">
        <v>8317</v>
      </c>
      <c r="U2989" t="s">
        <v>8357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tr">
        <f t="shared" si="230"/>
        <v>successful</v>
      </c>
      <c r="H2990" t="s">
        <v>8225</v>
      </c>
      <c r="I2990" t="s">
        <v>8247</v>
      </c>
      <c r="J2990">
        <v>1466412081</v>
      </c>
      <c r="K2990" s="13">
        <f t="shared" si="233"/>
        <v>42541.362048611118</v>
      </c>
      <c r="L2990" s="15">
        <v>1463820081</v>
      </c>
      <c r="M2990" s="13">
        <f t="shared" si="234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231"/>
        <v>100</v>
      </c>
      <c r="S2990" s="8">
        <f t="shared" si="232"/>
        <v>35.714285714285715</v>
      </c>
      <c r="T2990" t="s">
        <v>8317</v>
      </c>
      <c r="U2990" t="s">
        <v>8357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tr">
        <f t="shared" si="230"/>
        <v>successful</v>
      </c>
      <c r="H2991" t="s">
        <v>8224</v>
      </c>
      <c r="I2991" t="s">
        <v>8246</v>
      </c>
      <c r="J2991">
        <v>1450673940</v>
      </c>
      <c r="K2991" s="13">
        <f t="shared" si="233"/>
        <v>42359.207638888889</v>
      </c>
      <c r="L2991" s="15">
        <v>1448756962</v>
      </c>
      <c r="M2991" s="13">
        <f t="shared" si="234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231"/>
        <v>176.535</v>
      </c>
      <c r="S2991" s="8">
        <f t="shared" si="232"/>
        <v>96.997252747252745</v>
      </c>
      <c r="T2991" t="s">
        <v>8317</v>
      </c>
      <c r="U2991" t="s">
        <v>8357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tr">
        <f t="shared" si="230"/>
        <v>successful</v>
      </c>
      <c r="H2992" t="s">
        <v>8224</v>
      </c>
      <c r="I2992" t="s">
        <v>8246</v>
      </c>
      <c r="J2992">
        <v>1452174420</v>
      </c>
      <c r="K2992" s="13">
        <f t="shared" si="233"/>
        <v>42376.57430555555</v>
      </c>
      <c r="L2992" s="15">
        <v>1449150420</v>
      </c>
      <c r="M2992" s="13">
        <f t="shared" si="234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231"/>
        <v>100</v>
      </c>
      <c r="S2992" s="8">
        <f t="shared" si="232"/>
        <v>370.37037037037038</v>
      </c>
      <c r="T2992" t="s">
        <v>8317</v>
      </c>
      <c r="U2992" t="s">
        <v>8357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tr">
        <f t="shared" si="230"/>
        <v>successful</v>
      </c>
      <c r="H2993" t="s">
        <v>8224</v>
      </c>
      <c r="I2993" t="s">
        <v>8246</v>
      </c>
      <c r="J2993">
        <v>1485547530</v>
      </c>
      <c r="K2993" s="13">
        <f t="shared" si="233"/>
        <v>42762.837152777778</v>
      </c>
      <c r="L2993" s="15">
        <v>1483646730</v>
      </c>
      <c r="M2993" s="13">
        <f t="shared" si="234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231"/>
        <v>103.29411764705883</v>
      </c>
      <c r="S2993" s="8">
        <f t="shared" si="232"/>
        <v>94.408602150537632</v>
      </c>
      <c r="T2993" t="s">
        <v>8317</v>
      </c>
      <c r="U2993" t="s">
        <v>8357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tr">
        <f t="shared" si="230"/>
        <v>successful</v>
      </c>
      <c r="H2994" t="s">
        <v>8224</v>
      </c>
      <c r="I2994" t="s">
        <v>8246</v>
      </c>
      <c r="J2994">
        <v>1476037510</v>
      </c>
      <c r="K2994" s="13">
        <f t="shared" si="233"/>
        <v>42652.767476851848</v>
      </c>
      <c r="L2994" s="15">
        <v>1473445510</v>
      </c>
      <c r="M2994" s="13">
        <f t="shared" si="234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231"/>
        <v>104.5</v>
      </c>
      <c r="S2994" s="8">
        <f t="shared" si="232"/>
        <v>48.984375</v>
      </c>
      <c r="T2994" t="s">
        <v>8317</v>
      </c>
      <c r="U2994" t="s">
        <v>8357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tr">
        <f t="shared" si="230"/>
        <v>successful</v>
      </c>
      <c r="H2995" t="s">
        <v>8224</v>
      </c>
      <c r="I2995" t="s">
        <v>8246</v>
      </c>
      <c r="J2995">
        <v>1455998867</v>
      </c>
      <c r="K2995" s="13">
        <f t="shared" si="233"/>
        <v>42420.838738425926</v>
      </c>
      <c r="L2995" s="15">
        <v>1453406867</v>
      </c>
      <c r="M2995" s="13">
        <f t="shared" si="234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231"/>
        <v>100.29999999999998</v>
      </c>
      <c r="S2995" s="8">
        <f t="shared" si="232"/>
        <v>45.590909090909093</v>
      </c>
      <c r="T2995" t="s">
        <v>8317</v>
      </c>
      <c r="U2995" t="s">
        <v>8357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tr">
        <f t="shared" si="230"/>
        <v>successful</v>
      </c>
      <c r="H2996" t="s">
        <v>8225</v>
      </c>
      <c r="I2996" t="s">
        <v>8247</v>
      </c>
      <c r="J2996">
        <v>1412335772</v>
      </c>
      <c r="K2996" s="13">
        <f t="shared" si="233"/>
        <v>41915.478842592594</v>
      </c>
      <c r="L2996" s="15">
        <v>1409743772</v>
      </c>
      <c r="M2996" s="13">
        <f t="shared" si="234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231"/>
        <v>457.74666666666673</v>
      </c>
      <c r="S2996" s="8">
        <f t="shared" si="232"/>
        <v>23.275254237288134</v>
      </c>
      <c r="T2996" t="s">
        <v>8317</v>
      </c>
      <c r="U2996" t="s">
        <v>8357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tr">
        <f t="shared" si="230"/>
        <v>successful</v>
      </c>
      <c r="H2997" t="s">
        <v>8224</v>
      </c>
      <c r="I2997" t="s">
        <v>8246</v>
      </c>
      <c r="J2997">
        <v>1484841471</v>
      </c>
      <c r="K2997" s="13">
        <f t="shared" si="233"/>
        <v>42754.665173611109</v>
      </c>
      <c r="L2997" s="15">
        <v>1482249471</v>
      </c>
      <c r="M2997" s="13">
        <f t="shared" si="234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231"/>
        <v>104.96000000000001</v>
      </c>
      <c r="S2997" s="8">
        <f t="shared" si="232"/>
        <v>63.2289156626506</v>
      </c>
      <c r="T2997" t="s">
        <v>8317</v>
      </c>
      <c r="U2997" t="s">
        <v>8357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tr">
        <f t="shared" si="230"/>
        <v>successful</v>
      </c>
      <c r="H2998" t="s">
        <v>8224</v>
      </c>
      <c r="I2998" t="s">
        <v>8246</v>
      </c>
      <c r="J2998">
        <v>1432677240</v>
      </c>
      <c r="K2998" s="13">
        <f t="shared" si="233"/>
        <v>42150.912500000006</v>
      </c>
      <c r="L2998" s="15">
        <v>1427493240</v>
      </c>
      <c r="M2998" s="13">
        <f t="shared" si="234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231"/>
        <v>171.94285714285715</v>
      </c>
      <c r="S2998" s="8">
        <f t="shared" si="232"/>
        <v>153.5204081632653</v>
      </c>
      <c r="T2998" t="s">
        <v>8317</v>
      </c>
      <c r="U2998" t="s">
        <v>8357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tr">
        <f t="shared" si="230"/>
        <v>successful</v>
      </c>
      <c r="H2999" t="s">
        <v>8224</v>
      </c>
      <c r="I2999" t="s">
        <v>8246</v>
      </c>
      <c r="J2999">
        <v>1488171540</v>
      </c>
      <c r="K2999" s="13">
        <f t="shared" si="233"/>
        <v>42793.207638888889</v>
      </c>
      <c r="L2999" s="15">
        <v>1486661793</v>
      </c>
      <c r="M2999" s="13">
        <f t="shared" si="234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231"/>
        <v>103.73000000000002</v>
      </c>
      <c r="S2999" s="8">
        <f t="shared" si="232"/>
        <v>90.2</v>
      </c>
      <c r="T2999" t="s">
        <v>8317</v>
      </c>
      <c r="U2999" t="s">
        <v>8357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tr">
        <f t="shared" si="230"/>
        <v>successful</v>
      </c>
      <c r="H3000" t="s">
        <v>8224</v>
      </c>
      <c r="I3000" t="s">
        <v>8246</v>
      </c>
      <c r="J3000">
        <v>1402892700</v>
      </c>
      <c r="K3000" s="13">
        <f t="shared" si="233"/>
        <v>41806.184027777781</v>
      </c>
      <c r="L3000" s="15">
        <v>1400474329</v>
      </c>
      <c r="M3000" s="13">
        <f t="shared" si="234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231"/>
        <v>103.029</v>
      </c>
      <c r="S3000" s="8">
        <f t="shared" si="232"/>
        <v>118.97113163972287</v>
      </c>
      <c r="T3000" t="s">
        <v>8317</v>
      </c>
      <c r="U3000" t="s">
        <v>8357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tr">
        <f t="shared" si="230"/>
        <v>successful</v>
      </c>
      <c r="H3001" t="s">
        <v>8224</v>
      </c>
      <c r="I3001" t="s">
        <v>8246</v>
      </c>
      <c r="J3001">
        <v>1488333600</v>
      </c>
      <c r="K3001" s="13">
        <f t="shared" si="233"/>
        <v>42795.083333333328</v>
      </c>
      <c r="L3001" s="15">
        <v>1487094360</v>
      </c>
      <c r="M3001" s="13">
        <f t="shared" si="234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231"/>
        <v>118.88888888888889</v>
      </c>
      <c r="S3001" s="8">
        <f t="shared" si="232"/>
        <v>80.25</v>
      </c>
      <c r="T3001" t="s">
        <v>8317</v>
      </c>
      <c r="U3001" t="s">
        <v>8357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tr">
        <f t="shared" si="230"/>
        <v>successful</v>
      </c>
      <c r="H3002" t="s">
        <v>8224</v>
      </c>
      <c r="I3002" t="s">
        <v>8246</v>
      </c>
      <c r="J3002">
        <v>1485885600</v>
      </c>
      <c r="K3002" s="13">
        <f t="shared" si="233"/>
        <v>42766.75</v>
      </c>
      <c r="L3002" s="15">
        <v>1484682670</v>
      </c>
      <c r="M3002" s="13">
        <f t="shared" si="234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231"/>
        <v>100</v>
      </c>
      <c r="S3002" s="8">
        <f t="shared" si="232"/>
        <v>62.5</v>
      </c>
      <c r="T3002" t="s">
        <v>8317</v>
      </c>
      <c r="U3002" t="s">
        <v>8357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tr">
        <f t="shared" si="230"/>
        <v>successful</v>
      </c>
      <c r="H3003" t="s">
        <v>8224</v>
      </c>
      <c r="I3003" t="s">
        <v>8246</v>
      </c>
      <c r="J3003">
        <v>1468445382</v>
      </c>
      <c r="K3003" s="13">
        <f t="shared" si="233"/>
        <v>42564.895625000005</v>
      </c>
      <c r="L3003" s="15">
        <v>1465853382</v>
      </c>
      <c r="M3003" s="13">
        <f t="shared" si="234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231"/>
        <v>318.69988910451895</v>
      </c>
      <c r="S3003" s="8">
        <f t="shared" si="232"/>
        <v>131.37719999999999</v>
      </c>
      <c r="T3003" t="s">
        <v>8317</v>
      </c>
      <c r="U3003" t="s">
        <v>8357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tr">
        <f t="shared" si="230"/>
        <v>successful</v>
      </c>
      <c r="H3004" t="s">
        <v>8224</v>
      </c>
      <c r="I3004" t="s">
        <v>8246</v>
      </c>
      <c r="J3004">
        <v>1356552252</v>
      </c>
      <c r="K3004" s="13">
        <f t="shared" si="233"/>
        <v>41269.83625</v>
      </c>
      <c r="L3004" s="15">
        <v>1353960252</v>
      </c>
      <c r="M3004" s="13">
        <f t="shared" si="234"/>
        <v>41239.83625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231"/>
        <v>108.50614285714286</v>
      </c>
      <c r="S3004" s="8">
        <f t="shared" si="232"/>
        <v>73.032980769230775</v>
      </c>
      <c r="T3004" t="s">
        <v>8317</v>
      </c>
      <c r="U3004" t="s">
        <v>8357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tr">
        <f t="shared" si="230"/>
        <v>successful</v>
      </c>
      <c r="H3005" t="s">
        <v>8224</v>
      </c>
      <c r="I3005" t="s">
        <v>8246</v>
      </c>
      <c r="J3005">
        <v>1456811940</v>
      </c>
      <c r="K3005" s="13">
        <f t="shared" si="233"/>
        <v>42430.249305555553</v>
      </c>
      <c r="L3005" s="15">
        <v>1454098976</v>
      </c>
      <c r="M3005" s="13">
        <f t="shared" si="234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231"/>
        <v>101.16666666666667</v>
      </c>
      <c r="S3005" s="8">
        <f t="shared" si="232"/>
        <v>178.52941176470588</v>
      </c>
      <c r="T3005" t="s">
        <v>8317</v>
      </c>
      <c r="U3005" t="s">
        <v>8357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tr">
        <f t="shared" si="230"/>
        <v>successful</v>
      </c>
      <c r="H3006" t="s">
        <v>8224</v>
      </c>
      <c r="I3006" t="s">
        <v>8246</v>
      </c>
      <c r="J3006">
        <v>1416089324</v>
      </c>
      <c r="K3006" s="13">
        <f t="shared" si="233"/>
        <v>41958.922731481478</v>
      </c>
      <c r="L3006" s="15">
        <v>1413493724</v>
      </c>
      <c r="M3006" s="13">
        <f t="shared" si="234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231"/>
        <v>112.815</v>
      </c>
      <c r="S3006" s="8">
        <f t="shared" si="232"/>
        <v>162.90974729241879</v>
      </c>
      <c r="T3006" t="s">
        <v>8317</v>
      </c>
      <c r="U3006" t="s">
        <v>8357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tr">
        <f t="shared" si="230"/>
        <v>successful</v>
      </c>
      <c r="H3007" t="s">
        <v>8224</v>
      </c>
      <c r="I3007" t="s">
        <v>8246</v>
      </c>
      <c r="J3007">
        <v>1412611905</v>
      </c>
      <c r="K3007" s="13">
        <f t="shared" si="233"/>
        <v>41918.674826388888</v>
      </c>
      <c r="L3007" s="15">
        <v>1410019905</v>
      </c>
      <c r="M3007" s="13">
        <f t="shared" si="234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231"/>
        <v>120.49622641509434</v>
      </c>
      <c r="S3007" s="8">
        <f t="shared" si="232"/>
        <v>108.24237288135593</v>
      </c>
      <c r="T3007" t="s">
        <v>8317</v>
      </c>
      <c r="U3007" t="s">
        <v>8357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tr">
        <f t="shared" si="230"/>
        <v>successful</v>
      </c>
      <c r="H3008" t="s">
        <v>8229</v>
      </c>
      <c r="I3008" t="s">
        <v>8251</v>
      </c>
      <c r="J3008">
        <v>1418580591</v>
      </c>
      <c r="K3008" s="13">
        <f t="shared" si="233"/>
        <v>41987.756840277783</v>
      </c>
      <c r="L3008" s="15">
        <v>1415988591</v>
      </c>
      <c r="M3008" s="13">
        <f t="shared" si="234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231"/>
        <v>107.74999999999999</v>
      </c>
      <c r="S3008" s="8">
        <f t="shared" si="232"/>
        <v>88.865979381443296</v>
      </c>
      <c r="T3008" t="s">
        <v>8317</v>
      </c>
      <c r="U3008" t="s">
        <v>8357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tr">
        <f t="shared" si="230"/>
        <v>successful</v>
      </c>
      <c r="H3009" t="s">
        <v>8224</v>
      </c>
      <c r="I3009" t="s">
        <v>8246</v>
      </c>
      <c r="J3009">
        <v>1429938683</v>
      </c>
      <c r="K3009" s="13">
        <f t="shared" si="233"/>
        <v>42119.216238425928</v>
      </c>
      <c r="L3009" s="15">
        <v>1428124283</v>
      </c>
      <c r="M3009" s="13">
        <f t="shared" si="234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231"/>
        <v>180</v>
      </c>
      <c r="S3009" s="8">
        <f t="shared" si="232"/>
        <v>54</v>
      </c>
      <c r="T3009" t="s">
        <v>8317</v>
      </c>
      <c r="U3009" t="s">
        <v>8357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tr">
        <f t="shared" ref="G3010:G3073" si="235">F3010</f>
        <v>successful</v>
      </c>
      <c r="H3010" t="s">
        <v>8224</v>
      </c>
      <c r="I3010" t="s">
        <v>8246</v>
      </c>
      <c r="J3010">
        <v>1453352719</v>
      </c>
      <c r="K3010" s="13">
        <f t="shared" si="233"/>
        <v>42390.212025462963</v>
      </c>
      <c r="L3010" s="15">
        <v>1450760719</v>
      </c>
      <c r="M3010" s="13">
        <f t="shared" si="234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236">(E3010/D3010)*100</f>
        <v>101.16666666666667</v>
      </c>
      <c r="S3010" s="8">
        <f t="shared" ref="S3010:S3073" si="237">E3010/O3010</f>
        <v>116.73076923076923</v>
      </c>
      <c r="T3010" t="s">
        <v>8317</v>
      </c>
      <c r="U3010" t="s">
        <v>8357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tr">
        <f t="shared" si="235"/>
        <v>successful</v>
      </c>
      <c r="H3011" t="s">
        <v>8224</v>
      </c>
      <c r="I3011" t="s">
        <v>8246</v>
      </c>
      <c r="J3011">
        <v>1417012840</v>
      </c>
      <c r="K3011" s="13">
        <f t="shared" ref="K3011:K3074" si="238">(((J3011/60)/60)/24)+DATE(1970,1,1)</f>
        <v>41969.611574074079</v>
      </c>
      <c r="L3011" s="15">
        <v>1414417240</v>
      </c>
      <c r="M3011" s="13">
        <f t="shared" ref="M3011:M3074" si="239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236"/>
        <v>119.756</v>
      </c>
      <c r="S3011" s="8">
        <f t="shared" si="237"/>
        <v>233.8984375</v>
      </c>
      <c r="T3011" t="s">
        <v>8317</v>
      </c>
      <c r="U3011" t="s">
        <v>8357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tr">
        <f t="shared" si="235"/>
        <v>successful</v>
      </c>
      <c r="H3012" t="s">
        <v>8224</v>
      </c>
      <c r="I3012" t="s">
        <v>8246</v>
      </c>
      <c r="J3012">
        <v>1424548719</v>
      </c>
      <c r="K3012" s="13">
        <f t="shared" si="238"/>
        <v>42056.832395833335</v>
      </c>
      <c r="L3012" s="15">
        <v>1419364719</v>
      </c>
      <c r="M3012" s="13">
        <f t="shared" si="239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236"/>
        <v>158</v>
      </c>
      <c r="S3012" s="8">
        <f t="shared" si="237"/>
        <v>158</v>
      </c>
      <c r="T3012" t="s">
        <v>8317</v>
      </c>
      <c r="U3012" t="s">
        <v>8357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tr">
        <f t="shared" si="235"/>
        <v>successful</v>
      </c>
      <c r="H3013" t="s">
        <v>8227</v>
      </c>
      <c r="I3013" t="s">
        <v>8249</v>
      </c>
      <c r="J3013">
        <v>1450911540</v>
      </c>
      <c r="K3013" s="13">
        <f t="shared" si="238"/>
        <v>42361.957638888889</v>
      </c>
      <c r="L3013" s="15">
        <v>1448536516</v>
      </c>
      <c r="M3013" s="13">
        <f t="shared" si="239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236"/>
        <v>123.66666666666666</v>
      </c>
      <c r="S3013" s="8">
        <f t="shared" si="237"/>
        <v>14.84</v>
      </c>
      <c r="T3013" t="s">
        <v>8317</v>
      </c>
      <c r="U3013" t="s">
        <v>8357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tr">
        <f t="shared" si="235"/>
        <v>successful</v>
      </c>
      <c r="H3014" t="s">
        <v>8224</v>
      </c>
      <c r="I3014" t="s">
        <v>8246</v>
      </c>
      <c r="J3014">
        <v>1423587130</v>
      </c>
      <c r="K3014" s="13">
        <f t="shared" si="238"/>
        <v>42045.702893518523</v>
      </c>
      <c r="L3014" s="15">
        <v>1421772730</v>
      </c>
      <c r="M3014" s="13">
        <f t="shared" si="239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236"/>
        <v>117.12499999999999</v>
      </c>
      <c r="S3014" s="8">
        <f t="shared" si="237"/>
        <v>85.181818181818187</v>
      </c>
      <c r="T3014" t="s">
        <v>8317</v>
      </c>
      <c r="U3014" t="s">
        <v>8357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tr">
        <f t="shared" si="235"/>
        <v>successful</v>
      </c>
      <c r="H3015" t="s">
        <v>8224</v>
      </c>
      <c r="I3015" t="s">
        <v>8246</v>
      </c>
      <c r="J3015">
        <v>1434917049</v>
      </c>
      <c r="K3015" s="13">
        <f t="shared" si="238"/>
        <v>42176.836215277777</v>
      </c>
      <c r="L3015" s="15">
        <v>1432325049</v>
      </c>
      <c r="M3015" s="13">
        <f t="shared" si="239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236"/>
        <v>156.96</v>
      </c>
      <c r="S3015" s="8">
        <f t="shared" si="237"/>
        <v>146.69158878504672</v>
      </c>
      <c r="T3015" t="s">
        <v>8317</v>
      </c>
      <c r="U3015" t="s">
        <v>8357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tr">
        <f t="shared" si="235"/>
        <v>successful</v>
      </c>
      <c r="H3016" t="s">
        <v>8224</v>
      </c>
      <c r="I3016" t="s">
        <v>8246</v>
      </c>
      <c r="J3016">
        <v>1415163600</v>
      </c>
      <c r="K3016" s="13">
        <f t="shared" si="238"/>
        <v>41948.208333333336</v>
      </c>
      <c r="L3016" s="15">
        <v>1412737080</v>
      </c>
      <c r="M3016" s="13">
        <f t="shared" si="239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236"/>
        <v>113.104</v>
      </c>
      <c r="S3016" s="8">
        <f t="shared" si="237"/>
        <v>50.764811490125673</v>
      </c>
      <c r="T3016" t="s">
        <v>8317</v>
      </c>
      <c r="U3016" t="s">
        <v>8357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tr">
        <f t="shared" si="235"/>
        <v>successful</v>
      </c>
      <c r="H3017" t="s">
        <v>8224</v>
      </c>
      <c r="I3017" t="s">
        <v>8246</v>
      </c>
      <c r="J3017">
        <v>1402459200</v>
      </c>
      <c r="K3017" s="13">
        <f t="shared" si="238"/>
        <v>41801.166666666664</v>
      </c>
      <c r="L3017" s="15">
        <v>1401125238</v>
      </c>
      <c r="M3017" s="13">
        <f t="shared" si="239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236"/>
        <v>103.17647058823529</v>
      </c>
      <c r="S3017" s="8">
        <f t="shared" si="237"/>
        <v>87.7</v>
      </c>
      <c r="T3017" t="s">
        <v>8317</v>
      </c>
      <c r="U3017" t="s">
        <v>8357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tr">
        <f t="shared" si="235"/>
        <v>successful</v>
      </c>
      <c r="H3018" t="s">
        <v>8224</v>
      </c>
      <c r="I3018" t="s">
        <v>8246</v>
      </c>
      <c r="J3018">
        <v>1405688952</v>
      </c>
      <c r="K3018" s="13">
        <f t="shared" si="238"/>
        <v>41838.548055555555</v>
      </c>
      <c r="L3018" s="15">
        <v>1400504952</v>
      </c>
      <c r="M3018" s="13">
        <f t="shared" si="239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236"/>
        <v>102.61176470588236</v>
      </c>
      <c r="S3018" s="8">
        <f t="shared" si="237"/>
        <v>242.27777777777777</v>
      </c>
      <c r="T3018" t="s">
        <v>8317</v>
      </c>
      <c r="U3018" t="s">
        <v>8357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tr">
        <f t="shared" si="235"/>
        <v>successful</v>
      </c>
      <c r="H3019" t="s">
        <v>8224</v>
      </c>
      <c r="I3019" t="s">
        <v>8246</v>
      </c>
      <c r="J3019">
        <v>1408566243</v>
      </c>
      <c r="K3019" s="13">
        <f t="shared" si="238"/>
        <v>41871.850034722222</v>
      </c>
      <c r="L3019" s="15">
        <v>1405974243</v>
      </c>
      <c r="M3019" s="13">
        <f t="shared" si="239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236"/>
        <v>105.84090909090908</v>
      </c>
      <c r="S3019" s="8">
        <f t="shared" si="237"/>
        <v>146.44654088050314</v>
      </c>
      <c r="T3019" t="s">
        <v>8317</v>
      </c>
      <c r="U3019" t="s">
        <v>8357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tr">
        <f t="shared" si="235"/>
        <v>successful</v>
      </c>
      <c r="H3020" t="s">
        <v>8230</v>
      </c>
      <c r="I3020" t="s">
        <v>8249</v>
      </c>
      <c r="J3020">
        <v>1437429600</v>
      </c>
      <c r="K3020" s="13">
        <f t="shared" si="238"/>
        <v>42205.916666666672</v>
      </c>
      <c r="L3020" s="15">
        <v>1433747376</v>
      </c>
      <c r="M3020" s="13">
        <f t="shared" si="239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236"/>
        <v>100.71428571428571</v>
      </c>
      <c r="S3020" s="8">
        <f t="shared" si="237"/>
        <v>103.17073170731707</v>
      </c>
      <c r="T3020" t="s">
        <v>8317</v>
      </c>
      <c r="U3020" t="s">
        <v>8357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tr">
        <f t="shared" si="235"/>
        <v>successful</v>
      </c>
      <c r="H3021" t="s">
        <v>8224</v>
      </c>
      <c r="I3021" t="s">
        <v>8246</v>
      </c>
      <c r="J3021">
        <v>1401159600</v>
      </c>
      <c r="K3021" s="13">
        <f t="shared" si="238"/>
        <v>41786.125</v>
      </c>
      <c r="L3021" s="15">
        <v>1398801620</v>
      </c>
      <c r="M3021" s="13">
        <f t="shared" si="239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236"/>
        <v>121.23333333333332</v>
      </c>
      <c r="S3021" s="8">
        <f t="shared" si="237"/>
        <v>80.464601769911511</v>
      </c>
      <c r="T3021" t="s">
        <v>8317</v>
      </c>
      <c r="U3021" t="s">
        <v>8357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tr">
        <f t="shared" si="235"/>
        <v>successful</v>
      </c>
      <c r="H3022" t="s">
        <v>8224</v>
      </c>
      <c r="I3022" t="s">
        <v>8246</v>
      </c>
      <c r="J3022">
        <v>1439583533</v>
      </c>
      <c r="K3022" s="13">
        <f t="shared" si="238"/>
        <v>42230.846446759257</v>
      </c>
      <c r="L3022" s="15">
        <v>1434399533</v>
      </c>
      <c r="M3022" s="13">
        <f t="shared" si="239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236"/>
        <v>100.57142857142858</v>
      </c>
      <c r="S3022" s="8">
        <f t="shared" si="237"/>
        <v>234.66666666666666</v>
      </c>
      <c r="T3022" t="s">
        <v>8317</v>
      </c>
      <c r="U3022" t="s">
        <v>8357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tr">
        <f t="shared" si="235"/>
        <v>successful</v>
      </c>
      <c r="H3023" t="s">
        <v>8224</v>
      </c>
      <c r="I3023" t="s">
        <v>8246</v>
      </c>
      <c r="J3023">
        <v>1479794340</v>
      </c>
      <c r="K3023" s="13">
        <f t="shared" si="238"/>
        <v>42696.249305555553</v>
      </c>
      <c r="L3023" s="15">
        <v>1476715869</v>
      </c>
      <c r="M3023" s="13">
        <f t="shared" si="239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236"/>
        <v>116.02222222222223</v>
      </c>
      <c r="S3023" s="8">
        <f t="shared" si="237"/>
        <v>50.689320388349515</v>
      </c>
      <c r="T3023" t="s">
        <v>8317</v>
      </c>
      <c r="U3023" t="s">
        <v>8357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tr">
        <f t="shared" si="235"/>
        <v>successful</v>
      </c>
      <c r="H3024" t="s">
        <v>8224</v>
      </c>
      <c r="I3024" t="s">
        <v>8246</v>
      </c>
      <c r="J3024">
        <v>1472338409</v>
      </c>
      <c r="K3024" s="13">
        <f t="shared" si="238"/>
        <v>42609.95380787037</v>
      </c>
      <c r="L3024" s="15">
        <v>1468450409</v>
      </c>
      <c r="M3024" s="13">
        <f t="shared" si="239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236"/>
        <v>100.88</v>
      </c>
      <c r="S3024" s="8">
        <f t="shared" si="237"/>
        <v>162.70967741935485</v>
      </c>
      <c r="T3024" t="s">
        <v>8317</v>
      </c>
      <c r="U3024" t="s">
        <v>8357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tr">
        <f t="shared" si="235"/>
        <v>successful</v>
      </c>
      <c r="H3025" t="s">
        <v>8225</v>
      </c>
      <c r="I3025" t="s">
        <v>8247</v>
      </c>
      <c r="J3025">
        <v>1434039186</v>
      </c>
      <c r="K3025" s="13">
        <f t="shared" si="238"/>
        <v>42166.675763888896</v>
      </c>
      <c r="L3025" s="15">
        <v>1430151186</v>
      </c>
      <c r="M3025" s="13">
        <f t="shared" si="239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236"/>
        <v>103</v>
      </c>
      <c r="S3025" s="8">
        <f t="shared" si="237"/>
        <v>120.16666666666667</v>
      </c>
      <c r="T3025" t="s">
        <v>8317</v>
      </c>
      <c r="U3025" t="s">
        <v>8357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tr">
        <f t="shared" si="235"/>
        <v>successful</v>
      </c>
      <c r="H3026" t="s">
        <v>8224</v>
      </c>
      <c r="I3026" t="s">
        <v>8246</v>
      </c>
      <c r="J3026">
        <v>1349567475</v>
      </c>
      <c r="K3026" s="13">
        <f t="shared" si="238"/>
        <v>41188.993923611109</v>
      </c>
      <c r="L3026" s="15">
        <v>1346975475</v>
      </c>
      <c r="M3026" s="13">
        <f t="shared" si="239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236"/>
        <v>246.42</v>
      </c>
      <c r="S3026" s="8">
        <f t="shared" si="237"/>
        <v>67.697802197802204</v>
      </c>
      <c r="T3026" t="s">
        <v>8317</v>
      </c>
      <c r="U3026" t="s">
        <v>8357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tr">
        <f t="shared" si="235"/>
        <v>successful</v>
      </c>
      <c r="H3027" t="s">
        <v>8225</v>
      </c>
      <c r="I3027" t="s">
        <v>8247</v>
      </c>
      <c r="J3027">
        <v>1401465600</v>
      </c>
      <c r="K3027" s="13">
        <f t="shared" si="238"/>
        <v>41789.666666666664</v>
      </c>
      <c r="L3027" s="15">
        <v>1399032813</v>
      </c>
      <c r="M3027" s="13">
        <f t="shared" si="239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236"/>
        <v>302.2</v>
      </c>
      <c r="S3027" s="8">
        <f t="shared" si="237"/>
        <v>52.103448275862071</v>
      </c>
      <c r="T3027" t="s">
        <v>8317</v>
      </c>
      <c r="U3027" t="s">
        <v>8357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tr">
        <f t="shared" si="235"/>
        <v>successful</v>
      </c>
      <c r="H3028" t="s">
        <v>8225</v>
      </c>
      <c r="I3028" t="s">
        <v>8247</v>
      </c>
      <c r="J3028">
        <v>1488538892</v>
      </c>
      <c r="K3028" s="13">
        <f t="shared" si="238"/>
        <v>42797.459398148145</v>
      </c>
      <c r="L3028" s="15">
        <v>1487329292</v>
      </c>
      <c r="M3028" s="13">
        <f t="shared" si="239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236"/>
        <v>143.33333333333334</v>
      </c>
      <c r="S3028" s="8">
        <f t="shared" si="237"/>
        <v>51.6</v>
      </c>
      <c r="T3028" t="s">
        <v>8317</v>
      </c>
      <c r="U3028" t="s">
        <v>8357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tr">
        <f t="shared" si="235"/>
        <v>successful</v>
      </c>
      <c r="H3029" t="s">
        <v>8224</v>
      </c>
      <c r="I3029" t="s">
        <v>8246</v>
      </c>
      <c r="J3029">
        <v>1426866851</v>
      </c>
      <c r="K3029" s="13">
        <f t="shared" si="238"/>
        <v>42083.662627314814</v>
      </c>
      <c r="L3029" s="15">
        <v>1424278451</v>
      </c>
      <c r="M3029" s="13">
        <f t="shared" si="239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236"/>
        <v>131.44</v>
      </c>
      <c r="S3029" s="8">
        <f t="shared" si="237"/>
        <v>164.3</v>
      </c>
      <c r="T3029" t="s">
        <v>8317</v>
      </c>
      <c r="U3029" t="s">
        <v>8357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tr">
        <f t="shared" si="235"/>
        <v>successful</v>
      </c>
      <c r="H3030" t="s">
        <v>8224</v>
      </c>
      <c r="I3030" t="s">
        <v>8246</v>
      </c>
      <c r="J3030">
        <v>1471242025</v>
      </c>
      <c r="K3030" s="13">
        <f t="shared" si="238"/>
        <v>42597.264178240745</v>
      </c>
      <c r="L3030" s="15">
        <v>1468650025</v>
      </c>
      <c r="M3030" s="13">
        <f t="shared" si="239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236"/>
        <v>168.01999999999998</v>
      </c>
      <c r="S3030" s="8">
        <f t="shared" si="237"/>
        <v>84.858585858585855</v>
      </c>
      <c r="T3030" t="s">
        <v>8317</v>
      </c>
      <c r="U3030" t="s">
        <v>8357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tr">
        <f t="shared" si="235"/>
        <v>successful</v>
      </c>
      <c r="H3031" t="s">
        <v>8224</v>
      </c>
      <c r="I3031" t="s">
        <v>8246</v>
      </c>
      <c r="J3031">
        <v>1416285300</v>
      </c>
      <c r="K3031" s="13">
        <f t="shared" si="238"/>
        <v>41961.190972222219</v>
      </c>
      <c r="L3031" s="15">
        <v>1413824447</v>
      </c>
      <c r="M3031" s="13">
        <f t="shared" si="239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236"/>
        <v>109.67666666666666</v>
      </c>
      <c r="S3031" s="8">
        <f t="shared" si="237"/>
        <v>94.548850574712645</v>
      </c>
      <c r="T3031" t="s">
        <v>8317</v>
      </c>
      <c r="U3031" t="s">
        <v>8357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tr">
        <f t="shared" si="235"/>
        <v>successful</v>
      </c>
      <c r="H3032" t="s">
        <v>8224</v>
      </c>
      <c r="I3032" t="s">
        <v>8246</v>
      </c>
      <c r="J3032">
        <v>1442426171</v>
      </c>
      <c r="K3032" s="13">
        <f t="shared" si="238"/>
        <v>42263.747349537036</v>
      </c>
      <c r="L3032" s="15">
        <v>1439834171</v>
      </c>
      <c r="M3032" s="13">
        <f t="shared" si="239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236"/>
        <v>106.6857142857143</v>
      </c>
      <c r="S3032" s="8">
        <f t="shared" si="237"/>
        <v>45.536585365853661</v>
      </c>
      <c r="T3032" t="s">
        <v>8317</v>
      </c>
      <c r="U3032" t="s">
        <v>8357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tr">
        <f t="shared" si="235"/>
        <v>successful</v>
      </c>
      <c r="H3033" t="s">
        <v>8224</v>
      </c>
      <c r="I3033" t="s">
        <v>8246</v>
      </c>
      <c r="J3033">
        <v>1476479447</v>
      </c>
      <c r="K3033" s="13">
        <f t="shared" si="238"/>
        <v>42657.882488425923</v>
      </c>
      <c r="L3033" s="15">
        <v>1471295447</v>
      </c>
      <c r="M3033" s="13">
        <f t="shared" si="239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236"/>
        <v>100</v>
      </c>
      <c r="S3033" s="8">
        <f t="shared" si="237"/>
        <v>51.724137931034484</v>
      </c>
      <c r="T3033" t="s">
        <v>8317</v>
      </c>
      <c r="U3033" t="s">
        <v>8357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tr">
        <f t="shared" si="235"/>
        <v>successful</v>
      </c>
      <c r="H3034" t="s">
        <v>8224</v>
      </c>
      <c r="I3034" t="s">
        <v>8246</v>
      </c>
      <c r="J3034">
        <v>1441933459</v>
      </c>
      <c r="K3034" s="13">
        <f t="shared" si="238"/>
        <v>42258.044664351852</v>
      </c>
      <c r="L3034" s="15">
        <v>1439341459</v>
      </c>
      <c r="M3034" s="13">
        <f t="shared" si="239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236"/>
        <v>127.2</v>
      </c>
      <c r="S3034" s="8">
        <f t="shared" si="237"/>
        <v>50.88</v>
      </c>
      <c r="T3034" t="s">
        <v>8317</v>
      </c>
      <c r="U3034" t="s">
        <v>8357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tr">
        <f t="shared" si="235"/>
        <v>successful</v>
      </c>
      <c r="H3035" t="s">
        <v>8224</v>
      </c>
      <c r="I3035" t="s">
        <v>8246</v>
      </c>
      <c r="J3035">
        <v>1471487925</v>
      </c>
      <c r="K3035" s="13">
        <f t="shared" si="238"/>
        <v>42600.110243055555</v>
      </c>
      <c r="L3035" s="15">
        <v>1468895925</v>
      </c>
      <c r="M3035" s="13">
        <f t="shared" si="239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236"/>
        <v>146.53333333333333</v>
      </c>
      <c r="S3035" s="8">
        <f t="shared" si="237"/>
        <v>191.13043478260869</v>
      </c>
      <c r="T3035" t="s">
        <v>8317</v>
      </c>
      <c r="U3035" t="s">
        <v>8357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tr">
        <f t="shared" si="235"/>
        <v>successful</v>
      </c>
      <c r="H3036" t="s">
        <v>8224</v>
      </c>
      <c r="I3036" t="s">
        <v>8246</v>
      </c>
      <c r="J3036">
        <v>1477972740</v>
      </c>
      <c r="K3036" s="13">
        <f t="shared" si="238"/>
        <v>42675.165972222225</v>
      </c>
      <c r="L3036" s="15">
        <v>1475326255</v>
      </c>
      <c r="M3036" s="13">
        <f t="shared" si="239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236"/>
        <v>112.53599999999999</v>
      </c>
      <c r="S3036" s="8">
        <f t="shared" si="237"/>
        <v>89.314285714285717</v>
      </c>
      <c r="T3036" t="s">
        <v>8317</v>
      </c>
      <c r="U3036" t="s">
        <v>8357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tr">
        <f t="shared" si="235"/>
        <v>successful</v>
      </c>
      <c r="H3037" t="s">
        <v>8224</v>
      </c>
      <c r="I3037" t="s">
        <v>8246</v>
      </c>
      <c r="J3037">
        <v>1367674009</v>
      </c>
      <c r="K3037" s="13">
        <f t="shared" si="238"/>
        <v>41398.560289351852</v>
      </c>
      <c r="L3037" s="15">
        <v>1365082009</v>
      </c>
      <c r="M3037" s="13">
        <f t="shared" si="239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236"/>
        <v>108.78684000000001</v>
      </c>
      <c r="S3037" s="8">
        <f t="shared" si="237"/>
        <v>88.588631921824103</v>
      </c>
      <c r="T3037" t="s">
        <v>8317</v>
      </c>
      <c r="U3037" t="s">
        <v>8357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tr">
        <f t="shared" si="235"/>
        <v>successful</v>
      </c>
      <c r="H3038" t="s">
        <v>8224</v>
      </c>
      <c r="I3038" t="s">
        <v>8246</v>
      </c>
      <c r="J3038">
        <v>1376654340</v>
      </c>
      <c r="K3038" s="13">
        <f t="shared" si="238"/>
        <v>41502.499305555553</v>
      </c>
      <c r="L3038" s="15">
        <v>1373568644</v>
      </c>
      <c r="M3038" s="13">
        <f t="shared" si="239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236"/>
        <v>126.732</v>
      </c>
      <c r="S3038" s="8">
        <f t="shared" si="237"/>
        <v>96.300911854103347</v>
      </c>
      <c r="T3038" t="s">
        <v>8317</v>
      </c>
      <c r="U3038" t="s">
        <v>8357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tr">
        <f t="shared" si="235"/>
        <v>successful</v>
      </c>
      <c r="H3039" t="s">
        <v>8224</v>
      </c>
      <c r="I3039" t="s">
        <v>8246</v>
      </c>
      <c r="J3039">
        <v>1285995540</v>
      </c>
      <c r="K3039" s="13">
        <f t="shared" si="238"/>
        <v>40453.207638888889</v>
      </c>
      <c r="L3039" s="15">
        <v>1279574773</v>
      </c>
      <c r="M3039" s="13">
        <f t="shared" si="239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236"/>
        <v>213.20000000000002</v>
      </c>
      <c r="S3039" s="8">
        <f t="shared" si="237"/>
        <v>33.3125</v>
      </c>
      <c r="T3039" t="s">
        <v>8317</v>
      </c>
      <c r="U3039" t="s">
        <v>8357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tr">
        <f t="shared" si="235"/>
        <v>successful</v>
      </c>
      <c r="H3040" t="s">
        <v>8224</v>
      </c>
      <c r="I3040" t="s">
        <v>8246</v>
      </c>
      <c r="J3040">
        <v>1457071397</v>
      </c>
      <c r="K3040" s="13">
        <f t="shared" si="238"/>
        <v>42433.252280092594</v>
      </c>
      <c r="L3040" s="15">
        <v>1451887397</v>
      </c>
      <c r="M3040" s="13">
        <f t="shared" si="239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236"/>
        <v>100.49999999999999</v>
      </c>
      <c r="S3040" s="8">
        <f t="shared" si="237"/>
        <v>37.222222222222221</v>
      </c>
      <c r="T3040" t="s">
        <v>8317</v>
      </c>
      <c r="U3040" t="s">
        <v>8357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tr">
        <f t="shared" si="235"/>
        <v>successful</v>
      </c>
      <c r="H3041" t="s">
        <v>8224</v>
      </c>
      <c r="I3041" t="s">
        <v>8246</v>
      </c>
      <c r="J3041">
        <v>1388303940</v>
      </c>
      <c r="K3041" s="13">
        <f t="shared" si="238"/>
        <v>41637.332638888889</v>
      </c>
      <c r="L3041" s="15">
        <v>1386011038</v>
      </c>
      <c r="M3041" s="13">
        <f t="shared" si="239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236"/>
        <v>108.71389999999998</v>
      </c>
      <c r="S3041" s="8">
        <f t="shared" si="237"/>
        <v>92.130423728813554</v>
      </c>
      <c r="T3041" t="s">
        <v>8317</v>
      </c>
      <c r="U3041" t="s">
        <v>8357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tr">
        <f t="shared" si="235"/>
        <v>successful</v>
      </c>
      <c r="H3042" t="s">
        <v>8224</v>
      </c>
      <c r="I3042" t="s">
        <v>8246</v>
      </c>
      <c r="J3042">
        <v>1435359600</v>
      </c>
      <c r="K3042" s="13">
        <f t="shared" si="238"/>
        <v>42181.958333333328</v>
      </c>
      <c r="L3042" s="15">
        <v>1434999621</v>
      </c>
      <c r="M3042" s="13">
        <f t="shared" si="239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236"/>
        <v>107.5</v>
      </c>
      <c r="S3042" s="8">
        <f t="shared" si="237"/>
        <v>76.785714285714292</v>
      </c>
      <c r="T3042" t="s">
        <v>8317</v>
      </c>
      <c r="U3042" t="s">
        <v>8357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tr">
        <f t="shared" si="235"/>
        <v>successful</v>
      </c>
      <c r="H3043" t="s">
        <v>8224</v>
      </c>
      <c r="I3043" t="s">
        <v>8246</v>
      </c>
      <c r="J3043">
        <v>1453323048</v>
      </c>
      <c r="K3043" s="13">
        <f t="shared" si="238"/>
        <v>42389.868611111116</v>
      </c>
      <c r="L3043" s="15">
        <v>1450731048</v>
      </c>
      <c r="M3043" s="13">
        <f t="shared" si="239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236"/>
        <v>110.48192771084338</v>
      </c>
      <c r="S3043" s="8">
        <f t="shared" si="237"/>
        <v>96.526315789473685</v>
      </c>
      <c r="T3043" t="s">
        <v>8317</v>
      </c>
      <c r="U3043" t="s">
        <v>8357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tr">
        <f t="shared" si="235"/>
        <v>successful</v>
      </c>
      <c r="H3044" t="s">
        <v>8225</v>
      </c>
      <c r="I3044" t="s">
        <v>8247</v>
      </c>
      <c r="J3044">
        <v>1444149047</v>
      </c>
      <c r="K3044" s="13">
        <f t="shared" si="238"/>
        <v>42283.688043981485</v>
      </c>
      <c r="L3044" s="15">
        <v>1441557047</v>
      </c>
      <c r="M3044" s="13">
        <f t="shared" si="239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236"/>
        <v>128</v>
      </c>
      <c r="S3044" s="8">
        <f t="shared" si="237"/>
        <v>51.891891891891895</v>
      </c>
      <c r="T3044" t="s">
        <v>8317</v>
      </c>
      <c r="U3044" t="s">
        <v>8357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tr">
        <f t="shared" si="235"/>
        <v>successful</v>
      </c>
      <c r="H3045" t="s">
        <v>8229</v>
      </c>
      <c r="I3045" t="s">
        <v>8251</v>
      </c>
      <c r="J3045">
        <v>1429152600</v>
      </c>
      <c r="K3045" s="13">
        <f t="shared" si="238"/>
        <v>42110.118055555555</v>
      </c>
      <c r="L3045" s="15">
        <v>1426815699</v>
      </c>
      <c r="M3045" s="13">
        <f t="shared" si="239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236"/>
        <v>110.00666666666667</v>
      </c>
      <c r="S3045" s="8">
        <f t="shared" si="237"/>
        <v>128.9140625</v>
      </c>
      <c r="T3045" t="s">
        <v>8317</v>
      </c>
      <c r="U3045" t="s">
        <v>8357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tr">
        <f t="shared" si="235"/>
        <v>successful</v>
      </c>
      <c r="H3046" t="s">
        <v>8224</v>
      </c>
      <c r="I3046" t="s">
        <v>8246</v>
      </c>
      <c r="J3046">
        <v>1454433998</v>
      </c>
      <c r="K3046" s="13">
        <f t="shared" si="238"/>
        <v>42402.7268287037</v>
      </c>
      <c r="L3046" s="15">
        <v>1453137998</v>
      </c>
      <c r="M3046" s="13">
        <f t="shared" si="239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236"/>
        <v>109.34166666666667</v>
      </c>
      <c r="S3046" s="8">
        <f t="shared" si="237"/>
        <v>84.108974358974365</v>
      </c>
      <c r="T3046" t="s">
        <v>8317</v>
      </c>
      <c r="U3046" t="s">
        <v>8357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tr">
        <f t="shared" si="235"/>
        <v>successful</v>
      </c>
      <c r="H3047" t="s">
        <v>8224</v>
      </c>
      <c r="I3047" t="s">
        <v>8246</v>
      </c>
      <c r="J3047">
        <v>1408679055</v>
      </c>
      <c r="K3047" s="13">
        <f t="shared" si="238"/>
        <v>41873.155729166669</v>
      </c>
      <c r="L3047" s="15">
        <v>1406087055</v>
      </c>
      <c r="M3047" s="13">
        <f t="shared" si="239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236"/>
        <v>132.70650000000001</v>
      </c>
      <c r="S3047" s="8">
        <f t="shared" si="237"/>
        <v>82.941562500000003</v>
      </c>
      <c r="T3047" t="s">
        <v>8317</v>
      </c>
      <c r="U3047" t="s">
        <v>8357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tr">
        <f t="shared" si="235"/>
        <v>successful</v>
      </c>
      <c r="H3048" t="s">
        <v>8224</v>
      </c>
      <c r="I3048" t="s">
        <v>8246</v>
      </c>
      <c r="J3048">
        <v>1410324720</v>
      </c>
      <c r="K3048" s="13">
        <f t="shared" si="238"/>
        <v>41892.202777777777</v>
      </c>
      <c r="L3048" s="15">
        <v>1407784586</v>
      </c>
      <c r="M3048" s="13">
        <f t="shared" si="239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236"/>
        <v>190.84810126582278</v>
      </c>
      <c r="S3048" s="8">
        <f t="shared" si="237"/>
        <v>259.94827586206895</v>
      </c>
      <c r="T3048" t="s">
        <v>8317</v>
      </c>
      <c r="U3048" t="s">
        <v>8357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tr">
        <f t="shared" si="235"/>
        <v>successful</v>
      </c>
      <c r="H3049" t="s">
        <v>8224</v>
      </c>
      <c r="I3049" t="s">
        <v>8246</v>
      </c>
      <c r="J3049">
        <v>1461762960</v>
      </c>
      <c r="K3049" s="13">
        <f t="shared" si="238"/>
        <v>42487.552777777775</v>
      </c>
      <c r="L3049" s="15">
        <v>1457999054</v>
      </c>
      <c r="M3049" s="13">
        <f t="shared" si="239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236"/>
        <v>149</v>
      </c>
      <c r="S3049" s="8">
        <f t="shared" si="237"/>
        <v>37.25</v>
      </c>
      <c r="T3049" t="s">
        <v>8317</v>
      </c>
      <c r="U3049" t="s">
        <v>8357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tr">
        <f t="shared" si="235"/>
        <v>successful</v>
      </c>
      <c r="H3050" t="s">
        <v>8224</v>
      </c>
      <c r="I3050" t="s">
        <v>8246</v>
      </c>
      <c r="J3050">
        <v>1420060920</v>
      </c>
      <c r="K3050" s="13">
        <f t="shared" si="238"/>
        <v>42004.890277777777</v>
      </c>
      <c r="L3050" s="15">
        <v>1417556262</v>
      </c>
      <c r="M3050" s="13">
        <f t="shared" si="239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236"/>
        <v>166.4</v>
      </c>
      <c r="S3050" s="8">
        <f t="shared" si="237"/>
        <v>177.02127659574469</v>
      </c>
      <c r="T3050" t="s">
        <v>8317</v>
      </c>
      <c r="U3050" t="s">
        <v>8357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tr">
        <f t="shared" si="235"/>
        <v>successful</v>
      </c>
      <c r="H3051" t="s">
        <v>8224</v>
      </c>
      <c r="I3051" t="s">
        <v>8246</v>
      </c>
      <c r="J3051">
        <v>1434241255</v>
      </c>
      <c r="K3051" s="13">
        <f t="shared" si="238"/>
        <v>42169.014525462961</v>
      </c>
      <c r="L3051" s="15">
        <v>1431649255</v>
      </c>
      <c r="M3051" s="13">
        <f t="shared" si="239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236"/>
        <v>106.66666666666667</v>
      </c>
      <c r="S3051" s="8">
        <f t="shared" si="237"/>
        <v>74.074074074074076</v>
      </c>
      <c r="T3051" t="s">
        <v>8317</v>
      </c>
      <c r="U3051" t="s">
        <v>8357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tr">
        <f t="shared" si="235"/>
        <v>successful</v>
      </c>
      <c r="H3052" t="s">
        <v>8224</v>
      </c>
      <c r="I3052" t="s">
        <v>8246</v>
      </c>
      <c r="J3052">
        <v>1462420960</v>
      </c>
      <c r="K3052" s="13">
        <f t="shared" si="238"/>
        <v>42495.16851851852</v>
      </c>
      <c r="L3052" s="15">
        <v>1459828960</v>
      </c>
      <c r="M3052" s="13">
        <f t="shared" si="239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236"/>
        <v>106</v>
      </c>
      <c r="S3052" s="8">
        <f t="shared" si="237"/>
        <v>70.666666666666671</v>
      </c>
      <c r="T3052" t="s">
        <v>8317</v>
      </c>
      <c r="U3052" t="s">
        <v>8357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tr">
        <f t="shared" si="235"/>
        <v>failed</v>
      </c>
      <c r="H3053" t="s">
        <v>8225</v>
      </c>
      <c r="I3053" t="s">
        <v>8247</v>
      </c>
      <c r="J3053">
        <v>1486547945</v>
      </c>
      <c r="K3053" s="13">
        <f t="shared" si="238"/>
        <v>42774.416030092587</v>
      </c>
      <c r="L3053" s="15">
        <v>1483955945</v>
      </c>
      <c r="M3053" s="13">
        <f t="shared" si="239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236"/>
        <v>23.62857142857143</v>
      </c>
      <c r="S3053" s="8">
        <f t="shared" si="237"/>
        <v>23.62857142857143</v>
      </c>
      <c r="T3053" t="s">
        <v>8317</v>
      </c>
      <c r="U3053" t="s">
        <v>8357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tr">
        <f t="shared" si="235"/>
        <v>failed</v>
      </c>
      <c r="H3054" t="s">
        <v>8224</v>
      </c>
      <c r="I3054" t="s">
        <v>8246</v>
      </c>
      <c r="J3054">
        <v>1432828740</v>
      </c>
      <c r="K3054" s="13">
        <f t="shared" si="238"/>
        <v>42152.665972222225</v>
      </c>
      <c r="L3054" s="15">
        <v>1430237094</v>
      </c>
      <c r="M3054" s="13">
        <f t="shared" si="239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236"/>
        <v>0.15</v>
      </c>
      <c r="S3054" s="8">
        <f t="shared" si="237"/>
        <v>37.5</v>
      </c>
      <c r="T3054" t="s">
        <v>8317</v>
      </c>
      <c r="U3054" t="s">
        <v>8357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tr">
        <f t="shared" si="235"/>
        <v>failed</v>
      </c>
      <c r="H3055" t="s">
        <v>8224</v>
      </c>
      <c r="I3055" t="s">
        <v>8246</v>
      </c>
      <c r="J3055">
        <v>1412222340</v>
      </c>
      <c r="K3055" s="13">
        <f t="shared" si="238"/>
        <v>41914.165972222225</v>
      </c>
      <c r="L3055" s="15">
        <v>1407781013</v>
      </c>
      <c r="M3055" s="13">
        <f t="shared" si="239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236"/>
        <v>0.4</v>
      </c>
      <c r="S3055" s="8">
        <f t="shared" si="237"/>
        <v>13.333333333333334</v>
      </c>
      <c r="T3055" t="s">
        <v>8317</v>
      </c>
      <c r="U3055" t="s">
        <v>8357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tr">
        <f t="shared" si="235"/>
        <v>failed</v>
      </c>
      <c r="H3056" t="s">
        <v>8224</v>
      </c>
      <c r="I3056" t="s">
        <v>8246</v>
      </c>
      <c r="J3056">
        <v>1425258240</v>
      </c>
      <c r="K3056" s="13">
        <f t="shared" si="238"/>
        <v>42065.044444444444</v>
      </c>
      <c r="L3056" s="15">
        <v>1422043154</v>
      </c>
      <c r="M3056" s="13">
        <f t="shared" si="239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236"/>
        <v>0</v>
      </c>
      <c r="S3056" s="8" t="e">
        <f t="shared" si="237"/>
        <v>#DIV/0!</v>
      </c>
      <c r="T3056" t="s">
        <v>8317</v>
      </c>
      <c r="U3056" t="s">
        <v>8357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tr">
        <f t="shared" si="235"/>
        <v>failed</v>
      </c>
      <c r="H3057" t="s">
        <v>8224</v>
      </c>
      <c r="I3057" t="s">
        <v>8246</v>
      </c>
      <c r="J3057">
        <v>1420844390</v>
      </c>
      <c r="K3057" s="13">
        <f t="shared" si="238"/>
        <v>42013.95821759259</v>
      </c>
      <c r="L3057" s="15">
        <v>1415660390</v>
      </c>
      <c r="M3057" s="13">
        <f t="shared" si="239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236"/>
        <v>5.0000000000000001E-3</v>
      </c>
      <c r="S3057" s="8">
        <f t="shared" si="237"/>
        <v>1</v>
      </c>
      <c r="T3057" t="s">
        <v>8317</v>
      </c>
      <c r="U3057" t="s">
        <v>8357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tr">
        <f t="shared" si="235"/>
        <v>failed</v>
      </c>
      <c r="H3058" t="s">
        <v>8224</v>
      </c>
      <c r="I3058" t="s">
        <v>8246</v>
      </c>
      <c r="J3058">
        <v>1412003784</v>
      </c>
      <c r="K3058" s="13">
        <f t="shared" si="238"/>
        <v>41911.636388888888</v>
      </c>
      <c r="L3058" s="15">
        <v>1406819784</v>
      </c>
      <c r="M3058" s="13">
        <f t="shared" si="239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236"/>
        <v>0</v>
      </c>
      <c r="S3058" s="8" t="e">
        <f t="shared" si="237"/>
        <v>#DIV/0!</v>
      </c>
      <c r="T3058" t="s">
        <v>8317</v>
      </c>
      <c r="U3058" t="s">
        <v>8357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tr">
        <f t="shared" si="235"/>
        <v>failed</v>
      </c>
      <c r="H3059" t="s">
        <v>8225</v>
      </c>
      <c r="I3059" t="s">
        <v>8247</v>
      </c>
      <c r="J3059">
        <v>1459694211</v>
      </c>
      <c r="K3059" s="13">
        <f t="shared" si="238"/>
        <v>42463.608923611115</v>
      </c>
      <c r="L3059" s="15">
        <v>1457105811</v>
      </c>
      <c r="M3059" s="13">
        <f t="shared" si="239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236"/>
        <v>0</v>
      </c>
      <c r="S3059" s="8" t="e">
        <f t="shared" si="237"/>
        <v>#DIV/0!</v>
      </c>
      <c r="T3059" t="s">
        <v>8317</v>
      </c>
      <c r="U3059" t="s">
        <v>8357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tr">
        <f t="shared" si="235"/>
        <v>failed</v>
      </c>
      <c r="H3060" t="s">
        <v>8237</v>
      </c>
      <c r="I3060" t="s">
        <v>8249</v>
      </c>
      <c r="J3060">
        <v>1463734740</v>
      </c>
      <c r="K3060" s="13">
        <f t="shared" si="238"/>
        <v>42510.374305555553</v>
      </c>
      <c r="L3060" s="15">
        <v>1459414740</v>
      </c>
      <c r="M3060" s="13">
        <f t="shared" si="239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236"/>
        <v>1.6666666666666666E-2</v>
      </c>
      <c r="S3060" s="8">
        <f t="shared" si="237"/>
        <v>1</v>
      </c>
      <c r="T3060" t="s">
        <v>8317</v>
      </c>
      <c r="U3060" t="s">
        <v>8357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tr">
        <f t="shared" si="235"/>
        <v>failed</v>
      </c>
      <c r="H3061" t="s">
        <v>8224</v>
      </c>
      <c r="I3061" t="s">
        <v>8246</v>
      </c>
      <c r="J3061">
        <v>1407536846</v>
      </c>
      <c r="K3061" s="13">
        <f t="shared" si="238"/>
        <v>41859.935717592591</v>
      </c>
      <c r="L3061" s="15">
        <v>1404944846</v>
      </c>
      <c r="M3061" s="13">
        <f t="shared" si="239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236"/>
        <v>3.0066666666666664</v>
      </c>
      <c r="S3061" s="8">
        <f t="shared" si="237"/>
        <v>41</v>
      </c>
      <c r="T3061" t="s">
        <v>8317</v>
      </c>
      <c r="U3061" t="s">
        <v>8357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tr">
        <f t="shared" si="235"/>
        <v>failed</v>
      </c>
      <c r="H3062" t="s">
        <v>8224</v>
      </c>
      <c r="I3062" t="s">
        <v>8246</v>
      </c>
      <c r="J3062">
        <v>1443422134</v>
      </c>
      <c r="K3062" s="13">
        <f t="shared" si="238"/>
        <v>42275.274699074071</v>
      </c>
      <c r="L3062" s="15">
        <v>1440830134</v>
      </c>
      <c r="M3062" s="13">
        <f t="shared" si="239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236"/>
        <v>0.15227272727272728</v>
      </c>
      <c r="S3062" s="8">
        <f t="shared" si="237"/>
        <v>55.833333333333336</v>
      </c>
      <c r="T3062" t="s">
        <v>8317</v>
      </c>
      <c r="U3062" t="s">
        <v>8357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tr">
        <f t="shared" si="235"/>
        <v>failed</v>
      </c>
      <c r="H3063" t="s">
        <v>8224</v>
      </c>
      <c r="I3063" t="s">
        <v>8246</v>
      </c>
      <c r="J3063">
        <v>1407955748</v>
      </c>
      <c r="K3063" s="13">
        <f t="shared" si="238"/>
        <v>41864.784120370372</v>
      </c>
      <c r="L3063" s="15">
        <v>1405363748</v>
      </c>
      <c r="M3063" s="13">
        <f t="shared" si="239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236"/>
        <v>0</v>
      </c>
      <c r="S3063" s="8" t="e">
        <f t="shared" si="237"/>
        <v>#DIV/0!</v>
      </c>
      <c r="T3063" t="s">
        <v>8317</v>
      </c>
      <c r="U3063" t="s">
        <v>8357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tr">
        <f t="shared" si="235"/>
        <v>failed</v>
      </c>
      <c r="H3064" t="s">
        <v>8224</v>
      </c>
      <c r="I3064" t="s">
        <v>8246</v>
      </c>
      <c r="J3064">
        <v>1443636000</v>
      </c>
      <c r="K3064" s="13">
        <f t="shared" si="238"/>
        <v>42277.75</v>
      </c>
      <c r="L3064" s="15">
        <v>1441111892</v>
      </c>
      <c r="M3064" s="13">
        <f t="shared" si="239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236"/>
        <v>66.84</v>
      </c>
      <c r="S3064" s="8">
        <f t="shared" si="237"/>
        <v>99.761194029850742</v>
      </c>
      <c r="T3064" t="s">
        <v>8317</v>
      </c>
      <c r="U3064" t="s">
        <v>8357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tr">
        <f t="shared" si="235"/>
        <v>failed</v>
      </c>
      <c r="H3065" t="s">
        <v>8224</v>
      </c>
      <c r="I3065" t="s">
        <v>8246</v>
      </c>
      <c r="J3065">
        <v>1477174138</v>
      </c>
      <c r="K3065" s="13">
        <f t="shared" si="238"/>
        <v>42665.922893518517</v>
      </c>
      <c r="L3065" s="15">
        <v>1474150138</v>
      </c>
      <c r="M3065" s="13">
        <f t="shared" si="239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236"/>
        <v>19.566666666666666</v>
      </c>
      <c r="S3065" s="8">
        <f t="shared" si="237"/>
        <v>25.521739130434781</v>
      </c>
      <c r="T3065" t="s">
        <v>8317</v>
      </c>
      <c r="U3065" t="s">
        <v>8357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tr">
        <f t="shared" si="235"/>
        <v>failed</v>
      </c>
      <c r="H3066" t="s">
        <v>8224</v>
      </c>
      <c r="I3066" t="s">
        <v>8246</v>
      </c>
      <c r="J3066">
        <v>1448175540</v>
      </c>
      <c r="K3066" s="13">
        <f t="shared" si="238"/>
        <v>42330.290972222225</v>
      </c>
      <c r="L3066" s="15">
        <v>1445483246</v>
      </c>
      <c r="M3066" s="13">
        <f t="shared" si="239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236"/>
        <v>11.294666666666666</v>
      </c>
      <c r="S3066" s="8">
        <f t="shared" si="237"/>
        <v>117.65277777777777</v>
      </c>
      <c r="T3066" t="s">
        <v>8317</v>
      </c>
      <c r="U3066" t="s">
        <v>8357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tr">
        <f t="shared" si="235"/>
        <v>failed</v>
      </c>
      <c r="H3067" t="s">
        <v>8224</v>
      </c>
      <c r="I3067" t="s">
        <v>8246</v>
      </c>
      <c r="J3067">
        <v>1406683172</v>
      </c>
      <c r="K3067" s="13">
        <f t="shared" si="238"/>
        <v>41850.055231481485</v>
      </c>
      <c r="L3067" s="15">
        <v>1404523172</v>
      </c>
      <c r="M3067" s="13">
        <f t="shared" si="239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236"/>
        <v>0.04</v>
      </c>
      <c r="S3067" s="8">
        <f t="shared" si="237"/>
        <v>5</v>
      </c>
      <c r="T3067" t="s">
        <v>8317</v>
      </c>
      <c r="U3067" t="s">
        <v>8357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tr">
        <f t="shared" si="235"/>
        <v>failed</v>
      </c>
      <c r="H3068" t="s">
        <v>8226</v>
      </c>
      <c r="I3068" t="s">
        <v>8248</v>
      </c>
      <c r="J3068">
        <v>1468128537</v>
      </c>
      <c r="K3068" s="13">
        <f t="shared" si="238"/>
        <v>42561.228437500002</v>
      </c>
      <c r="L3068" s="15">
        <v>1465536537</v>
      </c>
      <c r="M3068" s="13">
        <f t="shared" si="239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236"/>
        <v>11.985714285714286</v>
      </c>
      <c r="S3068" s="8">
        <f t="shared" si="237"/>
        <v>2796.6666666666665</v>
      </c>
      <c r="T3068" t="s">
        <v>8317</v>
      </c>
      <c r="U3068" t="s">
        <v>8357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tr">
        <f t="shared" si="235"/>
        <v>failed</v>
      </c>
      <c r="H3069" t="s">
        <v>8228</v>
      </c>
      <c r="I3069" t="s">
        <v>8250</v>
      </c>
      <c r="J3069">
        <v>1441837879</v>
      </c>
      <c r="K3069" s="13">
        <f t="shared" si="238"/>
        <v>42256.938414351855</v>
      </c>
      <c r="L3069" s="15">
        <v>1439245879</v>
      </c>
      <c r="M3069" s="13">
        <f t="shared" si="239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236"/>
        <v>2.5</v>
      </c>
      <c r="S3069" s="8">
        <f t="shared" si="237"/>
        <v>200</v>
      </c>
      <c r="T3069" t="s">
        <v>8317</v>
      </c>
      <c r="U3069" t="s">
        <v>8357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tr">
        <f t="shared" si="235"/>
        <v>failed</v>
      </c>
      <c r="H3070" t="s">
        <v>8224</v>
      </c>
      <c r="I3070" t="s">
        <v>8246</v>
      </c>
      <c r="J3070">
        <v>1445013352</v>
      </c>
      <c r="K3070" s="13">
        <f t="shared" si="238"/>
        <v>42293.691574074073</v>
      </c>
      <c r="L3070" s="15">
        <v>1442421352</v>
      </c>
      <c r="M3070" s="13">
        <f t="shared" si="239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236"/>
        <v>6.9999999999999993E-2</v>
      </c>
      <c r="S3070" s="8">
        <f t="shared" si="237"/>
        <v>87.5</v>
      </c>
      <c r="T3070" t="s">
        <v>8317</v>
      </c>
      <c r="U3070" t="s">
        <v>8357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tr">
        <f t="shared" si="235"/>
        <v>failed</v>
      </c>
      <c r="H3071" t="s">
        <v>8224</v>
      </c>
      <c r="I3071" t="s">
        <v>8246</v>
      </c>
      <c r="J3071">
        <v>1418587234</v>
      </c>
      <c r="K3071" s="13">
        <f t="shared" si="238"/>
        <v>41987.833726851852</v>
      </c>
      <c r="L3071" s="15">
        <v>1415995234</v>
      </c>
      <c r="M3071" s="13">
        <f t="shared" si="239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236"/>
        <v>14.099999999999998</v>
      </c>
      <c r="S3071" s="8">
        <f t="shared" si="237"/>
        <v>20.142857142857142</v>
      </c>
      <c r="T3071" t="s">
        <v>8317</v>
      </c>
      <c r="U3071" t="s">
        <v>8357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tr">
        <f t="shared" si="235"/>
        <v>failed</v>
      </c>
      <c r="H3072" t="s">
        <v>8225</v>
      </c>
      <c r="I3072" t="s">
        <v>8247</v>
      </c>
      <c r="J3072">
        <v>1481132169</v>
      </c>
      <c r="K3072" s="13">
        <f t="shared" si="238"/>
        <v>42711.733437499999</v>
      </c>
      <c r="L3072" s="15">
        <v>1479317769</v>
      </c>
      <c r="M3072" s="13">
        <f t="shared" si="239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236"/>
        <v>3.34</v>
      </c>
      <c r="S3072" s="8">
        <f t="shared" si="237"/>
        <v>20.875</v>
      </c>
      <c r="T3072" t="s">
        <v>8317</v>
      </c>
      <c r="U3072" t="s">
        <v>8357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tr">
        <f t="shared" si="235"/>
        <v>failed</v>
      </c>
      <c r="H3073" t="s">
        <v>8224</v>
      </c>
      <c r="I3073" t="s">
        <v>8246</v>
      </c>
      <c r="J3073">
        <v>1429595940</v>
      </c>
      <c r="K3073" s="13">
        <f t="shared" si="238"/>
        <v>42115.249305555553</v>
      </c>
      <c r="L3073" s="15">
        <v>1428082481</v>
      </c>
      <c r="M3073" s="13">
        <f t="shared" si="239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236"/>
        <v>59.774999999999999</v>
      </c>
      <c r="S3073" s="8">
        <f t="shared" si="237"/>
        <v>61.307692307692307</v>
      </c>
      <c r="T3073" t="s">
        <v>8317</v>
      </c>
      <c r="U3073" t="s">
        <v>8357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tr">
        <f t="shared" ref="G3074:G3137" si="240">F3074</f>
        <v>failed</v>
      </c>
      <c r="H3074" t="s">
        <v>8224</v>
      </c>
      <c r="I3074" t="s">
        <v>8246</v>
      </c>
      <c r="J3074">
        <v>1477791960</v>
      </c>
      <c r="K3074" s="13">
        <f t="shared" si="238"/>
        <v>42673.073611111111</v>
      </c>
      <c r="L3074" s="15">
        <v>1476549262</v>
      </c>
      <c r="M3074" s="13">
        <f t="shared" si="239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241">(E3074/D3074)*100</f>
        <v>1.6666666666666666E-2</v>
      </c>
      <c r="S3074" s="8">
        <f t="shared" ref="S3074:S3137" si="242">E3074/O3074</f>
        <v>1</v>
      </c>
      <c r="T3074" t="s">
        <v>8317</v>
      </c>
      <c r="U3074" t="s">
        <v>8357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tr">
        <f t="shared" si="240"/>
        <v>failed</v>
      </c>
      <c r="H3075" t="s">
        <v>8224</v>
      </c>
      <c r="I3075" t="s">
        <v>8246</v>
      </c>
      <c r="J3075">
        <v>1434309540</v>
      </c>
      <c r="K3075" s="13">
        <f t="shared" ref="K3075:K3138" si="243">(((J3075/60)/60)/24)+DATE(1970,1,1)</f>
        <v>42169.804861111115</v>
      </c>
      <c r="L3075" s="15">
        <v>1429287900</v>
      </c>
      <c r="M3075" s="13">
        <f t="shared" ref="M3075:M3138" si="244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241"/>
        <v>2.3035714285714284E-2</v>
      </c>
      <c r="S3075" s="8">
        <f t="shared" si="242"/>
        <v>92.142857142857139</v>
      </c>
      <c r="T3075" t="s">
        <v>8317</v>
      </c>
      <c r="U3075" t="s">
        <v>8357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tr">
        <f t="shared" si="240"/>
        <v>failed</v>
      </c>
      <c r="H3076" t="s">
        <v>8230</v>
      </c>
      <c r="I3076" t="s">
        <v>8249</v>
      </c>
      <c r="J3076">
        <v>1457617359</v>
      </c>
      <c r="K3076" s="13">
        <f t="shared" si="243"/>
        <v>42439.571284722217</v>
      </c>
      <c r="L3076" s="15">
        <v>1455025359</v>
      </c>
      <c r="M3076" s="13">
        <f t="shared" si="244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241"/>
        <v>8.8000000000000009E-2</v>
      </c>
      <c r="S3076" s="8">
        <f t="shared" si="242"/>
        <v>7.333333333333333</v>
      </c>
      <c r="T3076" t="s">
        <v>8317</v>
      </c>
      <c r="U3076" t="s">
        <v>8357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tr">
        <f t="shared" si="240"/>
        <v>failed</v>
      </c>
      <c r="H3077" t="s">
        <v>8224</v>
      </c>
      <c r="I3077" t="s">
        <v>8246</v>
      </c>
      <c r="J3077">
        <v>1471573640</v>
      </c>
      <c r="K3077" s="13">
        <f t="shared" si="243"/>
        <v>42601.102314814809</v>
      </c>
      <c r="L3077" s="15">
        <v>1467253640</v>
      </c>
      <c r="M3077" s="13">
        <f t="shared" si="244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241"/>
        <v>8.64</v>
      </c>
      <c r="S3077" s="8">
        <f t="shared" si="242"/>
        <v>64.8</v>
      </c>
      <c r="T3077" t="s">
        <v>8317</v>
      </c>
      <c r="U3077" t="s">
        <v>8357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tr">
        <f t="shared" si="240"/>
        <v>failed</v>
      </c>
      <c r="H3078" t="s">
        <v>8224</v>
      </c>
      <c r="I3078" t="s">
        <v>8246</v>
      </c>
      <c r="J3078">
        <v>1444405123</v>
      </c>
      <c r="K3078" s="13">
        <f t="shared" si="243"/>
        <v>42286.651886574073</v>
      </c>
      <c r="L3078" s="15">
        <v>1439221123</v>
      </c>
      <c r="M3078" s="13">
        <f t="shared" si="244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241"/>
        <v>15.06</v>
      </c>
      <c r="S3078" s="8">
        <f t="shared" si="242"/>
        <v>30.12</v>
      </c>
      <c r="T3078" t="s">
        <v>8317</v>
      </c>
      <c r="U3078" t="s">
        <v>8357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tr">
        <f t="shared" si="240"/>
        <v>failed</v>
      </c>
      <c r="H3079" t="s">
        <v>8229</v>
      </c>
      <c r="I3079" t="s">
        <v>8251</v>
      </c>
      <c r="J3079">
        <v>1488495478</v>
      </c>
      <c r="K3079" s="13">
        <f t="shared" si="243"/>
        <v>42796.956921296296</v>
      </c>
      <c r="L3079" s="15">
        <v>1485903478</v>
      </c>
      <c r="M3079" s="13">
        <f t="shared" si="244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241"/>
        <v>0.47727272727272729</v>
      </c>
      <c r="S3079" s="8">
        <f t="shared" si="242"/>
        <v>52.5</v>
      </c>
      <c r="T3079" t="s">
        <v>8317</v>
      </c>
      <c r="U3079" t="s">
        <v>8357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tr">
        <f t="shared" si="240"/>
        <v>failed</v>
      </c>
      <c r="H3080" t="s">
        <v>8224</v>
      </c>
      <c r="I3080" t="s">
        <v>8246</v>
      </c>
      <c r="J3080">
        <v>1424920795</v>
      </c>
      <c r="K3080" s="13">
        <f t="shared" si="243"/>
        <v>42061.138831018514</v>
      </c>
      <c r="L3080" s="15">
        <v>1422328795</v>
      </c>
      <c r="M3080" s="13">
        <f t="shared" si="244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241"/>
        <v>0.11833333333333333</v>
      </c>
      <c r="S3080" s="8">
        <f t="shared" si="242"/>
        <v>23.666666666666668</v>
      </c>
      <c r="T3080" t="s">
        <v>8317</v>
      </c>
      <c r="U3080" t="s">
        <v>8357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tr">
        <f t="shared" si="240"/>
        <v>failed</v>
      </c>
      <c r="H3081" t="s">
        <v>8224</v>
      </c>
      <c r="I3081" t="s">
        <v>8246</v>
      </c>
      <c r="J3081">
        <v>1427040435</v>
      </c>
      <c r="K3081" s="13">
        <f t="shared" si="243"/>
        <v>42085.671701388885</v>
      </c>
      <c r="L3081" s="15">
        <v>1424452035</v>
      </c>
      <c r="M3081" s="13">
        <f t="shared" si="244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241"/>
        <v>0.8417399858735245</v>
      </c>
      <c r="S3081" s="8">
        <f t="shared" si="242"/>
        <v>415.77777777777777</v>
      </c>
      <c r="T3081" t="s">
        <v>8317</v>
      </c>
      <c r="U3081" t="s">
        <v>8357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tr">
        <f t="shared" si="240"/>
        <v>failed</v>
      </c>
      <c r="H3082" t="s">
        <v>8224</v>
      </c>
      <c r="I3082" t="s">
        <v>8246</v>
      </c>
      <c r="J3082">
        <v>1419644444</v>
      </c>
      <c r="K3082" s="13">
        <f t="shared" si="243"/>
        <v>42000.0699537037</v>
      </c>
      <c r="L3082" s="15">
        <v>1414456844</v>
      </c>
      <c r="M3082" s="13">
        <f t="shared" si="244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241"/>
        <v>1.8799999999999997E-2</v>
      </c>
      <c r="S3082" s="8">
        <f t="shared" si="242"/>
        <v>53.714285714285715</v>
      </c>
      <c r="T3082" t="s">
        <v>8317</v>
      </c>
      <c r="U3082" t="s">
        <v>8357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tr">
        <f t="shared" si="240"/>
        <v>failed</v>
      </c>
      <c r="H3083" t="s">
        <v>8224</v>
      </c>
      <c r="I3083" t="s">
        <v>8246</v>
      </c>
      <c r="J3083">
        <v>1442722891</v>
      </c>
      <c r="K3083" s="13">
        <f t="shared" si="243"/>
        <v>42267.181608796294</v>
      </c>
      <c r="L3083" s="15">
        <v>1440130891</v>
      </c>
      <c r="M3083" s="13">
        <f t="shared" si="244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241"/>
        <v>0.21029999999999999</v>
      </c>
      <c r="S3083" s="8">
        <f t="shared" si="242"/>
        <v>420.6</v>
      </c>
      <c r="T3083" t="s">
        <v>8317</v>
      </c>
      <c r="U3083" t="s">
        <v>8357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tr">
        <f t="shared" si="240"/>
        <v>failed</v>
      </c>
      <c r="H3084" t="s">
        <v>8224</v>
      </c>
      <c r="I3084" t="s">
        <v>8246</v>
      </c>
      <c r="J3084">
        <v>1447628946</v>
      </c>
      <c r="K3084" s="13">
        <f t="shared" si="243"/>
        <v>42323.96465277778</v>
      </c>
      <c r="L3084" s="15">
        <v>1445033346</v>
      </c>
      <c r="M3084" s="13">
        <f t="shared" si="244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241"/>
        <v>0</v>
      </c>
      <c r="S3084" s="8" t="e">
        <f t="shared" si="242"/>
        <v>#DIV/0!</v>
      </c>
      <c r="T3084" t="s">
        <v>8317</v>
      </c>
      <c r="U3084" t="s">
        <v>8357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tr">
        <f t="shared" si="240"/>
        <v>failed</v>
      </c>
      <c r="H3085" t="s">
        <v>8224</v>
      </c>
      <c r="I3085" t="s">
        <v>8246</v>
      </c>
      <c r="J3085">
        <v>1409547600</v>
      </c>
      <c r="K3085" s="13">
        <f t="shared" si="243"/>
        <v>41883.208333333336</v>
      </c>
      <c r="L3085" s="15">
        <v>1406986278</v>
      </c>
      <c r="M3085" s="13">
        <f t="shared" si="244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241"/>
        <v>0.27999999999999997</v>
      </c>
      <c r="S3085" s="8">
        <f t="shared" si="242"/>
        <v>18.666666666666668</v>
      </c>
      <c r="T3085" t="s">
        <v>8317</v>
      </c>
      <c r="U3085" t="s">
        <v>8357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tr">
        <f t="shared" si="240"/>
        <v>failed</v>
      </c>
      <c r="H3086" t="s">
        <v>8224</v>
      </c>
      <c r="I3086" t="s">
        <v>8246</v>
      </c>
      <c r="J3086">
        <v>1430851680</v>
      </c>
      <c r="K3086" s="13">
        <f t="shared" si="243"/>
        <v>42129.783333333333</v>
      </c>
      <c r="L3086" s="15">
        <v>1428340931</v>
      </c>
      <c r="M3086" s="13">
        <f t="shared" si="244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241"/>
        <v>11.57920670115792</v>
      </c>
      <c r="S3086" s="8">
        <f t="shared" si="242"/>
        <v>78.333333333333329</v>
      </c>
      <c r="T3086" t="s">
        <v>8317</v>
      </c>
      <c r="U3086" t="s">
        <v>8357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tr">
        <f t="shared" si="240"/>
        <v>failed</v>
      </c>
      <c r="H3087" t="s">
        <v>8224</v>
      </c>
      <c r="I3087" t="s">
        <v>8246</v>
      </c>
      <c r="J3087">
        <v>1443561159</v>
      </c>
      <c r="K3087" s="13">
        <f t="shared" si="243"/>
        <v>42276.883784722217</v>
      </c>
      <c r="L3087" s="15">
        <v>1440969159</v>
      </c>
      <c r="M3087" s="13">
        <f t="shared" si="244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241"/>
        <v>2.44</v>
      </c>
      <c r="S3087" s="8">
        <f t="shared" si="242"/>
        <v>67.777777777777771</v>
      </c>
      <c r="T3087" t="s">
        <v>8317</v>
      </c>
      <c r="U3087" t="s">
        <v>8357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tr">
        <f t="shared" si="240"/>
        <v>failed</v>
      </c>
      <c r="H3088" t="s">
        <v>8237</v>
      </c>
      <c r="I3088" t="s">
        <v>8249</v>
      </c>
      <c r="J3088">
        <v>1439827559</v>
      </c>
      <c r="K3088" s="13">
        <f t="shared" si="243"/>
        <v>42233.67082175926</v>
      </c>
      <c r="L3088" s="15">
        <v>1434643559</v>
      </c>
      <c r="M3088" s="13">
        <f t="shared" si="244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241"/>
        <v>0.25</v>
      </c>
      <c r="S3088" s="8">
        <f t="shared" si="242"/>
        <v>16.666666666666668</v>
      </c>
      <c r="T3088" t="s">
        <v>8317</v>
      </c>
      <c r="U3088" t="s">
        <v>8357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tr">
        <f t="shared" si="240"/>
        <v>failed</v>
      </c>
      <c r="H3089" t="s">
        <v>8224</v>
      </c>
      <c r="I3089" t="s">
        <v>8246</v>
      </c>
      <c r="J3089">
        <v>1482294990</v>
      </c>
      <c r="K3089" s="13">
        <f t="shared" si="243"/>
        <v>42725.192013888889</v>
      </c>
      <c r="L3089" s="15">
        <v>1477107390</v>
      </c>
      <c r="M3089" s="13">
        <f t="shared" si="244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241"/>
        <v>0.625</v>
      </c>
      <c r="S3089" s="8">
        <f t="shared" si="242"/>
        <v>62.5</v>
      </c>
      <c r="T3089" t="s">
        <v>8317</v>
      </c>
      <c r="U3089" t="s">
        <v>8357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tr">
        <f t="shared" si="240"/>
        <v>failed</v>
      </c>
      <c r="H3090" t="s">
        <v>8224</v>
      </c>
      <c r="I3090" t="s">
        <v>8246</v>
      </c>
      <c r="J3090">
        <v>1420724460</v>
      </c>
      <c r="K3090" s="13">
        <f t="shared" si="243"/>
        <v>42012.570138888885</v>
      </c>
      <c r="L3090" s="15">
        <v>1418046247</v>
      </c>
      <c r="M3090" s="13">
        <f t="shared" si="244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241"/>
        <v>0.19384615384615383</v>
      </c>
      <c r="S3090" s="8">
        <f t="shared" si="242"/>
        <v>42</v>
      </c>
      <c r="T3090" t="s">
        <v>8317</v>
      </c>
      <c r="U3090" t="s">
        <v>8357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tr">
        <f t="shared" si="240"/>
        <v>failed</v>
      </c>
      <c r="H3091" t="s">
        <v>8224</v>
      </c>
      <c r="I3091" t="s">
        <v>8246</v>
      </c>
      <c r="J3091">
        <v>1468029540</v>
      </c>
      <c r="K3091" s="13">
        <f t="shared" si="243"/>
        <v>42560.082638888889</v>
      </c>
      <c r="L3091" s="15">
        <v>1465304483</v>
      </c>
      <c r="M3091" s="13">
        <f t="shared" si="244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241"/>
        <v>23.416</v>
      </c>
      <c r="S3091" s="8">
        <f t="shared" si="242"/>
        <v>130.0888888888889</v>
      </c>
      <c r="T3091" t="s">
        <v>8317</v>
      </c>
      <c r="U3091" t="s">
        <v>8357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tr">
        <f t="shared" si="240"/>
        <v>failed</v>
      </c>
      <c r="H3092" t="s">
        <v>8224</v>
      </c>
      <c r="I3092" t="s">
        <v>8246</v>
      </c>
      <c r="J3092">
        <v>1430505545</v>
      </c>
      <c r="K3092" s="13">
        <f t="shared" si="243"/>
        <v>42125.777141203704</v>
      </c>
      <c r="L3092" s="15">
        <v>1425325145</v>
      </c>
      <c r="M3092" s="13">
        <f t="shared" si="244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241"/>
        <v>5.0808888888888886</v>
      </c>
      <c r="S3092" s="8">
        <f t="shared" si="242"/>
        <v>1270.2222222222222</v>
      </c>
      <c r="T3092" t="s">
        <v>8317</v>
      </c>
      <c r="U3092" t="s">
        <v>8357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tr">
        <f t="shared" si="240"/>
        <v>failed</v>
      </c>
      <c r="H3093" t="s">
        <v>8224</v>
      </c>
      <c r="I3093" t="s">
        <v>8246</v>
      </c>
      <c r="J3093">
        <v>1471214743</v>
      </c>
      <c r="K3093" s="13">
        <f t="shared" si="243"/>
        <v>42596.948414351849</v>
      </c>
      <c r="L3093" s="15">
        <v>1468622743</v>
      </c>
      <c r="M3093" s="13">
        <f t="shared" si="244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241"/>
        <v>15.920000000000002</v>
      </c>
      <c r="S3093" s="8">
        <f t="shared" si="242"/>
        <v>88.444444444444443</v>
      </c>
      <c r="T3093" t="s">
        <v>8317</v>
      </c>
      <c r="U3093" t="s">
        <v>8357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tr">
        <f t="shared" si="240"/>
        <v>failed</v>
      </c>
      <c r="H3094" t="s">
        <v>8224</v>
      </c>
      <c r="I3094" t="s">
        <v>8246</v>
      </c>
      <c r="J3094">
        <v>1444946400</v>
      </c>
      <c r="K3094" s="13">
        <f t="shared" si="243"/>
        <v>42292.916666666672</v>
      </c>
      <c r="L3094" s="15">
        <v>1441723912</v>
      </c>
      <c r="M3094" s="13">
        <f t="shared" si="244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241"/>
        <v>1.1831900000000002</v>
      </c>
      <c r="S3094" s="8">
        <f t="shared" si="242"/>
        <v>56.342380952380957</v>
      </c>
      <c r="T3094" t="s">
        <v>8317</v>
      </c>
      <c r="U3094" t="s">
        <v>8357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tr">
        <f t="shared" si="240"/>
        <v>failed</v>
      </c>
      <c r="H3095" t="s">
        <v>8229</v>
      </c>
      <c r="I3095" t="s">
        <v>8251</v>
      </c>
      <c r="J3095">
        <v>1401595140</v>
      </c>
      <c r="K3095" s="13">
        <f t="shared" si="243"/>
        <v>41791.165972222225</v>
      </c>
      <c r="L3095" s="15">
        <v>1398980941</v>
      </c>
      <c r="M3095" s="13">
        <f t="shared" si="244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241"/>
        <v>22.75</v>
      </c>
      <c r="S3095" s="8">
        <f t="shared" si="242"/>
        <v>53.529411764705884</v>
      </c>
      <c r="T3095" t="s">
        <v>8317</v>
      </c>
      <c r="U3095" t="s">
        <v>8357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tr">
        <f t="shared" si="240"/>
        <v>failed</v>
      </c>
      <c r="H3096" t="s">
        <v>8224</v>
      </c>
      <c r="I3096" t="s">
        <v>8246</v>
      </c>
      <c r="J3096">
        <v>1442775956</v>
      </c>
      <c r="K3096" s="13">
        <f t="shared" si="243"/>
        <v>42267.795787037037</v>
      </c>
      <c r="L3096" s="15">
        <v>1437591956</v>
      </c>
      <c r="M3096" s="13">
        <f t="shared" si="244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241"/>
        <v>2.5000000000000001E-2</v>
      </c>
      <c r="S3096" s="8">
        <f t="shared" si="242"/>
        <v>25</v>
      </c>
      <c r="T3096" t="s">
        <v>8317</v>
      </c>
      <c r="U3096" t="s">
        <v>8357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tr">
        <f t="shared" si="240"/>
        <v>failed</v>
      </c>
      <c r="H3097" t="s">
        <v>8224</v>
      </c>
      <c r="I3097" t="s">
        <v>8246</v>
      </c>
      <c r="J3097">
        <v>1470011780</v>
      </c>
      <c r="K3097" s="13">
        <f t="shared" si="243"/>
        <v>42583.025231481486</v>
      </c>
      <c r="L3097" s="15">
        <v>1464827780</v>
      </c>
      <c r="M3097" s="13">
        <f t="shared" si="244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241"/>
        <v>0.33512064343163539</v>
      </c>
      <c r="S3097" s="8">
        <f t="shared" si="242"/>
        <v>50</v>
      </c>
      <c r="T3097" t="s">
        <v>8317</v>
      </c>
      <c r="U3097" t="s">
        <v>8357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tr">
        <f t="shared" si="240"/>
        <v>failed</v>
      </c>
      <c r="H3098" t="s">
        <v>8224</v>
      </c>
      <c r="I3098" t="s">
        <v>8246</v>
      </c>
      <c r="J3098">
        <v>1432151326</v>
      </c>
      <c r="K3098" s="13">
        <f t="shared" si="243"/>
        <v>42144.825532407413</v>
      </c>
      <c r="L3098" s="15">
        <v>1429559326</v>
      </c>
      <c r="M3098" s="13">
        <f t="shared" si="244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241"/>
        <v>3.9750000000000001</v>
      </c>
      <c r="S3098" s="8">
        <f t="shared" si="242"/>
        <v>56.785714285714285</v>
      </c>
      <c r="T3098" t="s">
        <v>8317</v>
      </c>
      <c r="U3098" t="s">
        <v>8357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tr">
        <f t="shared" si="240"/>
        <v>failed</v>
      </c>
      <c r="H3099" t="s">
        <v>8225</v>
      </c>
      <c r="I3099" t="s">
        <v>8247</v>
      </c>
      <c r="J3099">
        <v>1475848800</v>
      </c>
      <c r="K3099" s="13">
        <f t="shared" si="243"/>
        <v>42650.583333333328</v>
      </c>
      <c r="L3099" s="15">
        <v>1474027501</v>
      </c>
      <c r="M3099" s="13">
        <f t="shared" si="244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241"/>
        <v>17.150000000000002</v>
      </c>
      <c r="S3099" s="8">
        <f t="shared" si="242"/>
        <v>40.833333333333336</v>
      </c>
      <c r="T3099" t="s">
        <v>8317</v>
      </c>
      <c r="U3099" t="s">
        <v>8357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tr">
        <f t="shared" si="240"/>
        <v>failed</v>
      </c>
      <c r="H3100" t="s">
        <v>8224</v>
      </c>
      <c r="I3100" t="s">
        <v>8246</v>
      </c>
      <c r="J3100">
        <v>1454890620</v>
      </c>
      <c r="K3100" s="13">
        <f t="shared" si="243"/>
        <v>42408.01180555555</v>
      </c>
      <c r="L3100" s="15">
        <v>1450724449</v>
      </c>
      <c r="M3100" s="13">
        <f t="shared" si="244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241"/>
        <v>3.6080041046690612</v>
      </c>
      <c r="S3100" s="8">
        <f t="shared" si="242"/>
        <v>65.111111111111114</v>
      </c>
      <c r="T3100" t="s">
        <v>8317</v>
      </c>
      <c r="U3100" t="s">
        <v>8357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tr">
        <f t="shared" si="240"/>
        <v>failed</v>
      </c>
      <c r="H3101" t="s">
        <v>8224</v>
      </c>
      <c r="I3101" t="s">
        <v>8246</v>
      </c>
      <c r="J3101">
        <v>1455251591</v>
      </c>
      <c r="K3101" s="13">
        <f t="shared" si="243"/>
        <v>42412.189710648148</v>
      </c>
      <c r="L3101" s="15">
        <v>1452659591</v>
      </c>
      <c r="M3101" s="13">
        <f t="shared" si="244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241"/>
        <v>13.900000000000002</v>
      </c>
      <c r="S3101" s="8">
        <f t="shared" si="242"/>
        <v>55.6</v>
      </c>
      <c r="T3101" t="s">
        <v>8317</v>
      </c>
      <c r="U3101" t="s">
        <v>8357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tr">
        <f t="shared" si="240"/>
        <v>failed</v>
      </c>
      <c r="H3102" t="s">
        <v>8224</v>
      </c>
      <c r="I3102" t="s">
        <v>8246</v>
      </c>
      <c r="J3102">
        <v>1413816975</v>
      </c>
      <c r="K3102" s="13">
        <f t="shared" si="243"/>
        <v>41932.622395833336</v>
      </c>
      <c r="L3102" s="15">
        <v>1411224975</v>
      </c>
      <c r="M3102" s="13">
        <f t="shared" si="244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241"/>
        <v>15.225</v>
      </c>
      <c r="S3102" s="8">
        <f t="shared" si="242"/>
        <v>140.53846153846155</v>
      </c>
      <c r="T3102" t="s">
        <v>8317</v>
      </c>
      <c r="U3102" t="s">
        <v>8357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tr">
        <f t="shared" si="240"/>
        <v>failed</v>
      </c>
      <c r="H3103" t="s">
        <v>8230</v>
      </c>
      <c r="I3103" t="s">
        <v>8249</v>
      </c>
      <c r="J3103">
        <v>1437033360</v>
      </c>
      <c r="K3103" s="13">
        <f t="shared" si="243"/>
        <v>42201.330555555556</v>
      </c>
      <c r="L3103" s="15">
        <v>1434445937</v>
      </c>
      <c r="M3103" s="13">
        <f t="shared" si="244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241"/>
        <v>12</v>
      </c>
      <c r="S3103" s="8">
        <f t="shared" si="242"/>
        <v>25</v>
      </c>
      <c r="T3103" t="s">
        <v>8317</v>
      </c>
      <c r="U3103" t="s">
        <v>8357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tr">
        <f t="shared" si="240"/>
        <v>failed</v>
      </c>
      <c r="H3104" t="s">
        <v>8225</v>
      </c>
      <c r="I3104" t="s">
        <v>8247</v>
      </c>
      <c r="J3104">
        <v>1471939818</v>
      </c>
      <c r="K3104" s="13">
        <f t="shared" si="243"/>
        <v>42605.340486111112</v>
      </c>
      <c r="L3104" s="15">
        <v>1467619818</v>
      </c>
      <c r="M3104" s="13">
        <f t="shared" si="244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241"/>
        <v>39.112499999999997</v>
      </c>
      <c r="S3104" s="8">
        <f t="shared" si="242"/>
        <v>69.533333333333331</v>
      </c>
      <c r="T3104" t="s">
        <v>8317</v>
      </c>
      <c r="U3104" t="s">
        <v>8357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tr">
        <f t="shared" si="240"/>
        <v>failed</v>
      </c>
      <c r="H3105" t="s">
        <v>8224</v>
      </c>
      <c r="I3105" t="s">
        <v>8246</v>
      </c>
      <c r="J3105">
        <v>1434080706</v>
      </c>
      <c r="K3105" s="13">
        <f t="shared" si="243"/>
        <v>42167.156319444446</v>
      </c>
      <c r="L3105" s="15">
        <v>1428896706</v>
      </c>
      <c r="M3105" s="13">
        <f t="shared" si="244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241"/>
        <v>0.26829268292682928</v>
      </c>
      <c r="S3105" s="8">
        <f t="shared" si="242"/>
        <v>5.5</v>
      </c>
      <c r="T3105" t="s">
        <v>8317</v>
      </c>
      <c r="U3105" t="s">
        <v>8357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tr">
        <f t="shared" si="240"/>
        <v>failed</v>
      </c>
      <c r="H3106" t="s">
        <v>8226</v>
      </c>
      <c r="I3106" t="s">
        <v>8248</v>
      </c>
      <c r="J3106">
        <v>1422928800</v>
      </c>
      <c r="K3106" s="13">
        <f t="shared" si="243"/>
        <v>42038.083333333328</v>
      </c>
      <c r="L3106" s="15">
        <v>1420235311</v>
      </c>
      <c r="M3106" s="13">
        <f t="shared" si="244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241"/>
        <v>29.625</v>
      </c>
      <c r="S3106" s="8">
        <f t="shared" si="242"/>
        <v>237</v>
      </c>
      <c r="T3106" t="s">
        <v>8317</v>
      </c>
      <c r="U3106" t="s">
        <v>8357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tr">
        <f t="shared" si="240"/>
        <v>failed</v>
      </c>
      <c r="H3107" t="s">
        <v>8224</v>
      </c>
      <c r="I3107" t="s">
        <v>8246</v>
      </c>
      <c r="J3107">
        <v>1413694800</v>
      </c>
      <c r="K3107" s="13">
        <f t="shared" si="243"/>
        <v>41931.208333333336</v>
      </c>
      <c r="L3107" s="15">
        <v>1408986916</v>
      </c>
      <c r="M3107" s="13">
        <f t="shared" si="244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241"/>
        <v>42.360992301112063</v>
      </c>
      <c r="S3107" s="8">
        <f t="shared" si="242"/>
        <v>79.870967741935488</v>
      </c>
      <c r="T3107" t="s">
        <v>8317</v>
      </c>
      <c r="U3107" t="s">
        <v>8357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tr">
        <f t="shared" si="240"/>
        <v>failed</v>
      </c>
      <c r="H3108" t="s">
        <v>8225</v>
      </c>
      <c r="I3108" t="s">
        <v>8247</v>
      </c>
      <c r="J3108">
        <v>1442440800</v>
      </c>
      <c r="K3108" s="13">
        <f t="shared" si="243"/>
        <v>42263.916666666672</v>
      </c>
      <c r="L3108" s="15">
        <v>1440497876</v>
      </c>
      <c r="M3108" s="13">
        <f t="shared" si="244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241"/>
        <v>4.1000000000000005</v>
      </c>
      <c r="S3108" s="8">
        <f t="shared" si="242"/>
        <v>10.25</v>
      </c>
      <c r="T3108" t="s">
        <v>8317</v>
      </c>
      <c r="U3108" t="s">
        <v>8357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tr">
        <f t="shared" si="240"/>
        <v>failed</v>
      </c>
      <c r="H3109" t="s">
        <v>8224</v>
      </c>
      <c r="I3109" t="s">
        <v>8246</v>
      </c>
      <c r="J3109">
        <v>1431372751</v>
      </c>
      <c r="K3109" s="13">
        <f t="shared" si="243"/>
        <v>42135.814247685179</v>
      </c>
      <c r="L3109" s="15">
        <v>1430767951</v>
      </c>
      <c r="M3109" s="13">
        <f t="shared" si="244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241"/>
        <v>19.762499999999999</v>
      </c>
      <c r="S3109" s="8">
        <f t="shared" si="242"/>
        <v>272.58620689655174</v>
      </c>
      <c r="T3109" t="s">
        <v>8317</v>
      </c>
      <c r="U3109" t="s">
        <v>8357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tr">
        <f t="shared" si="240"/>
        <v>failed</v>
      </c>
      <c r="H3110" t="s">
        <v>8224</v>
      </c>
      <c r="I3110" t="s">
        <v>8246</v>
      </c>
      <c r="J3110">
        <v>1430234394</v>
      </c>
      <c r="K3110" s="13">
        <f t="shared" si="243"/>
        <v>42122.638819444444</v>
      </c>
      <c r="L3110" s="15">
        <v>1425053994</v>
      </c>
      <c r="M3110" s="13">
        <f t="shared" si="244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241"/>
        <v>5.1999999999999998E-2</v>
      </c>
      <c r="S3110" s="8">
        <f t="shared" si="242"/>
        <v>13</v>
      </c>
      <c r="T3110" t="s">
        <v>8317</v>
      </c>
      <c r="U3110" t="s">
        <v>8357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tr">
        <f t="shared" si="240"/>
        <v>failed</v>
      </c>
      <c r="H3111" t="s">
        <v>8224</v>
      </c>
      <c r="I3111" t="s">
        <v>8246</v>
      </c>
      <c r="J3111">
        <v>1409194810</v>
      </c>
      <c r="K3111" s="13">
        <f t="shared" si="243"/>
        <v>41879.125115740739</v>
      </c>
      <c r="L3111" s="15">
        <v>1406170810</v>
      </c>
      <c r="M3111" s="13">
        <f t="shared" si="244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241"/>
        <v>25.030188679245285</v>
      </c>
      <c r="S3111" s="8">
        <f t="shared" si="242"/>
        <v>58.184210526315788</v>
      </c>
      <c r="T3111" t="s">
        <v>8317</v>
      </c>
      <c r="U3111" t="s">
        <v>8357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tr">
        <f t="shared" si="240"/>
        <v>failed</v>
      </c>
      <c r="H3112" t="s">
        <v>8224</v>
      </c>
      <c r="I3112" t="s">
        <v>8246</v>
      </c>
      <c r="J3112">
        <v>1487465119</v>
      </c>
      <c r="K3112" s="13">
        <f t="shared" si="243"/>
        <v>42785.031469907408</v>
      </c>
      <c r="L3112" s="15">
        <v>1484009119</v>
      </c>
      <c r="M3112" s="13">
        <f t="shared" si="244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241"/>
        <v>0.04</v>
      </c>
      <c r="S3112" s="8">
        <f t="shared" si="242"/>
        <v>10</v>
      </c>
      <c r="T3112" t="s">
        <v>8317</v>
      </c>
      <c r="U3112" t="s">
        <v>8357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tr">
        <f t="shared" si="240"/>
        <v>failed</v>
      </c>
      <c r="H3113" t="s">
        <v>8224</v>
      </c>
      <c r="I3113" t="s">
        <v>8246</v>
      </c>
      <c r="J3113">
        <v>1412432220</v>
      </c>
      <c r="K3113" s="13">
        <f t="shared" si="243"/>
        <v>41916.595138888886</v>
      </c>
      <c r="L3113" s="15">
        <v>1409753820</v>
      </c>
      <c r="M3113" s="13">
        <f t="shared" si="244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241"/>
        <v>26.640000000000004</v>
      </c>
      <c r="S3113" s="8">
        <f t="shared" si="242"/>
        <v>70.10526315789474</v>
      </c>
      <c r="T3113" t="s">
        <v>8317</v>
      </c>
      <c r="U3113" t="s">
        <v>8357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tr">
        <f t="shared" si="240"/>
        <v>failed</v>
      </c>
      <c r="H3114" t="s">
        <v>8224</v>
      </c>
      <c r="I3114" t="s">
        <v>8246</v>
      </c>
      <c r="J3114">
        <v>1477968934</v>
      </c>
      <c r="K3114" s="13">
        <f t="shared" si="243"/>
        <v>42675.121921296297</v>
      </c>
      <c r="L3114" s="15">
        <v>1472784934</v>
      </c>
      <c r="M3114" s="13">
        <f t="shared" si="244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241"/>
        <v>4.7363636363636363</v>
      </c>
      <c r="S3114" s="8">
        <f t="shared" si="242"/>
        <v>57.888888888888886</v>
      </c>
      <c r="T3114" t="s">
        <v>8317</v>
      </c>
      <c r="U3114" t="s">
        <v>8357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tr">
        <f t="shared" si="240"/>
        <v>failed</v>
      </c>
      <c r="H3115" t="s">
        <v>8224</v>
      </c>
      <c r="I3115" t="s">
        <v>8246</v>
      </c>
      <c r="J3115">
        <v>1429291982</v>
      </c>
      <c r="K3115" s="13">
        <f t="shared" si="243"/>
        <v>42111.731273148151</v>
      </c>
      <c r="L3115" s="15">
        <v>1426699982</v>
      </c>
      <c r="M3115" s="13">
        <f t="shared" si="244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241"/>
        <v>4.2435339894712749</v>
      </c>
      <c r="S3115" s="8">
        <f t="shared" si="242"/>
        <v>125.27027027027027</v>
      </c>
      <c r="T3115" t="s">
        <v>8317</v>
      </c>
      <c r="U3115" t="s">
        <v>8357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tr">
        <f t="shared" si="240"/>
        <v>failed</v>
      </c>
      <c r="H3116" t="s">
        <v>8224</v>
      </c>
      <c r="I3116" t="s">
        <v>8246</v>
      </c>
      <c r="J3116">
        <v>1411312250</v>
      </c>
      <c r="K3116" s="13">
        <f t="shared" si="243"/>
        <v>41903.632523148146</v>
      </c>
      <c r="L3116" s="15">
        <v>1406128250</v>
      </c>
      <c r="M3116" s="13">
        <f t="shared" si="244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241"/>
        <v>0</v>
      </c>
      <c r="S3116" s="8" t="e">
        <f t="shared" si="242"/>
        <v>#DIV/0!</v>
      </c>
      <c r="T3116" t="s">
        <v>8317</v>
      </c>
      <c r="U3116" t="s">
        <v>8357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tr">
        <f t="shared" si="240"/>
        <v>failed</v>
      </c>
      <c r="H3117" t="s">
        <v>8235</v>
      </c>
      <c r="I3117" t="s">
        <v>8255</v>
      </c>
      <c r="J3117">
        <v>1465123427</v>
      </c>
      <c r="K3117" s="13">
        <f t="shared" si="243"/>
        <v>42526.447071759263</v>
      </c>
      <c r="L3117" s="15">
        <v>1462531427</v>
      </c>
      <c r="M3117" s="13">
        <f t="shared" si="244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241"/>
        <v>3</v>
      </c>
      <c r="S3117" s="8">
        <f t="shared" si="242"/>
        <v>300</v>
      </c>
      <c r="T3117" t="s">
        <v>8317</v>
      </c>
      <c r="U3117" t="s">
        <v>8357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tr">
        <f t="shared" si="240"/>
        <v>failed</v>
      </c>
      <c r="H3118" t="s">
        <v>8224</v>
      </c>
      <c r="I3118" t="s">
        <v>8246</v>
      </c>
      <c r="J3118">
        <v>1427890925</v>
      </c>
      <c r="K3118" s="13">
        <f t="shared" si="243"/>
        <v>42095.515335648146</v>
      </c>
      <c r="L3118" s="15">
        <v>1426681325</v>
      </c>
      <c r="M3118" s="13">
        <f t="shared" si="244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241"/>
        <v>57.333333333333336</v>
      </c>
      <c r="S3118" s="8">
        <f t="shared" si="242"/>
        <v>43</v>
      </c>
      <c r="T3118" t="s">
        <v>8317</v>
      </c>
      <c r="U3118" t="s">
        <v>8357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tr">
        <f t="shared" si="240"/>
        <v>failed</v>
      </c>
      <c r="H3119" t="s">
        <v>8225</v>
      </c>
      <c r="I3119" t="s">
        <v>8247</v>
      </c>
      <c r="J3119">
        <v>1464354720</v>
      </c>
      <c r="K3119" s="13">
        <f t="shared" si="243"/>
        <v>42517.55</v>
      </c>
      <c r="L3119" s="15">
        <v>1463648360</v>
      </c>
      <c r="M3119" s="13">
        <f t="shared" si="244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241"/>
        <v>0.1</v>
      </c>
      <c r="S3119" s="8">
        <f t="shared" si="242"/>
        <v>1</v>
      </c>
      <c r="T3119" t="s">
        <v>8317</v>
      </c>
      <c r="U3119" t="s">
        <v>8357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tr">
        <f t="shared" si="240"/>
        <v>failed</v>
      </c>
      <c r="H3120" t="s">
        <v>8235</v>
      </c>
      <c r="I3120" t="s">
        <v>8255</v>
      </c>
      <c r="J3120">
        <v>1467473723</v>
      </c>
      <c r="K3120" s="13">
        <f t="shared" si="243"/>
        <v>42553.649571759262</v>
      </c>
      <c r="L3120" s="15">
        <v>1465832123</v>
      </c>
      <c r="M3120" s="13">
        <f t="shared" si="244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241"/>
        <v>0.31</v>
      </c>
      <c r="S3120" s="8">
        <f t="shared" si="242"/>
        <v>775</v>
      </c>
      <c r="T3120" t="s">
        <v>8317</v>
      </c>
      <c r="U3120" t="s">
        <v>8357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tr">
        <f t="shared" si="240"/>
        <v>failed</v>
      </c>
      <c r="H3121" t="s">
        <v>8224</v>
      </c>
      <c r="I3121" t="s">
        <v>8246</v>
      </c>
      <c r="J3121">
        <v>1427414732</v>
      </c>
      <c r="K3121" s="13">
        <f t="shared" si="243"/>
        <v>42090.003842592589</v>
      </c>
      <c r="L3121" s="15">
        <v>1424826332</v>
      </c>
      <c r="M3121" s="13">
        <f t="shared" si="244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241"/>
        <v>0.05</v>
      </c>
      <c r="S3121" s="8">
        <f t="shared" si="242"/>
        <v>5</v>
      </c>
      <c r="T3121" t="s">
        <v>8317</v>
      </c>
      <c r="U3121" t="s">
        <v>8357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tr">
        <f t="shared" si="240"/>
        <v>failed</v>
      </c>
      <c r="H3122" t="s">
        <v>8233</v>
      </c>
      <c r="I3122" t="s">
        <v>8249</v>
      </c>
      <c r="J3122">
        <v>1462484196</v>
      </c>
      <c r="K3122" s="13">
        <f t="shared" si="243"/>
        <v>42495.900416666671</v>
      </c>
      <c r="L3122" s="15">
        <v>1457303796</v>
      </c>
      <c r="M3122" s="13">
        <f t="shared" si="244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241"/>
        <v>9.8461538461538465E-3</v>
      </c>
      <c r="S3122" s="8">
        <f t="shared" si="242"/>
        <v>12.8</v>
      </c>
      <c r="T3122" t="s">
        <v>8317</v>
      </c>
      <c r="U3122" t="s">
        <v>8357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tr">
        <f t="shared" si="240"/>
        <v>canceled</v>
      </c>
      <c r="H3123" t="s">
        <v>8229</v>
      </c>
      <c r="I3123" t="s">
        <v>8251</v>
      </c>
      <c r="J3123">
        <v>1411748335</v>
      </c>
      <c r="K3123" s="13">
        <f t="shared" si="243"/>
        <v>41908.679803240739</v>
      </c>
      <c r="L3123" s="15">
        <v>1406564335</v>
      </c>
      <c r="M3123" s="13">
        <f t="shared" si="244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241"/>
        <v>0.66666666666666674</v>
      </c>
      <c r="S3123" s="8">
        <f t="shared" si="242"/>
        <v>10</v>
      </c>
      <c r="T3123" t="s">
        <v>8317</v>
      </c>
      <c r="U3123" t="s">
        <v>8357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tr">
        <f t="shared" si="240"/>
        <v>canceled</v>
      </c>
      <c r="H3124" t="s">
        <v>8224</v>
      </c>
      <c r="I3124" t="s">
        <v>8246</v>
      </c>
      <c r="J3124">
        <v>1478733732</v>
      </c>
      <c r="K3124" s="13">
        <f t="shared" si="243"/>
        <v>42683.973750000005</v>
      </c>
      <c r="L3124" s="15">
        <v>1478298132</v>
      </c>
      <c r="M3124" s="13">
        <f t="shared" si="244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241"/>
        <v>58.291457286432156</v>
      </c>
      <c r="S3124" s="8">
        <f t="shared" si="242"/>
        <v>58</v>
      </c>
      <c r="T3124" t="s">
        <v>8317</v>
      </c>
      <c r="U3124" t="s">
        <v>8357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tr">
        <f t="shared" si="240"/>
        <v>canceled</v>
      </c>
      <c r="H3125" t="s">
        <v>8224</v>
      </c>
      <c r="I3125" t="s">
        <v>8246</v>
      </c>
      <c r="J3125">
        <v>1468108198</v>
      </c>
      <c r="K3125" s="13">
        <f t="shared" si="243"/>
        <v>42560.993032407408</v>
      </c>
      <c r="L3125" s="15">
        <v>1465516198</v>
      </c>
      <c r="M3125" s="13">
        <f t="shared" si="244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241"/>
        <v>68.153599999999997</v>
      </c>
      <c r="S3125" s="8">
        <f t="shared" si="242"/>
        <v>244.80459770114942</v>
      </c>
      <c r="T3125" t="s">
        <v>8317</v>
      </c>
      <c r="U3125" t="s">
        <v>8357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tr">
        <f t="shared" si="240"/>
        <v>canceled</v>
      </c>
      <c r="H3126" t="s">
        <v>8224</v>
      </c>
      <c r="I3126" t="s">
        <v>8246</v>
      </c>
      <c r="J3126">
        <v>1422902601</v>
      </c>
      <c r="K3126" s="13">
        <f t="shared" si="243"/>
        <v>42037.780104166668</v>
      </c>
      <c r="L3126" s="15">
        <v>1417718601</v>
      </c>
      <c r="M3126" s="13">
        <f t="shared" si="244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241"/>
        <v>3.2499999999999999E-3</v>
      </c>
      <c r="S3126" s="8">
        <f t="shared" si="242"/>
        <v>6.5</v>
      </c>
      <c r="T3126" t="s">
        <v>8317</v>
      </c>
      <c r="U3126" t="s">
        <v>8357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tr">
        <f t="shared" si="240"/>
        <v>canceled</v>
      </c>
      <c r="H3127" t="s">
        <v>8224</v>
      </c>
      <c r="I3127" t="s">
        <v>8246</v>
      </c>
      <c r="J3127">
        <v>1452142672</v>
      </c>
      <c r="K3127" s="13">
        <f t="shared" si="243"/>
        <v>42376.20685185185</v>
      </c>
      <c r="L3127" s="15">
        <v>1449550672</v>
      </c>
      <c r="M3127" s="13">
        <f t="shared" si="244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241"/>
        <v>0</v>
      </c>
      <c r="S3127" s="8" t="e">
        <f t="shared" si="242"/>
        <v>#DIV/0!</v>
      </c>
      <c r="T3127" t="s">
        <v>8317</v>
      </c>
      <c r="U3127" t="s">
        <v>8357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tr">
        <f t="shared" si="240"/>
        <v>canceled</v>
      </c>
      <c r="H3128" t="s">
        <v>8224</v>
      </c>
      <c r="I3128" t="s">
        <v>8246</v>
      </c>
      <c r="J3128">
        <v>1459121162</v>
      </c>
      <c r="K3128" s="13">
        <f t="shared" si="243"/>
        <v>42456.976412037038</v>
      </c>
      <c r="L3128" s="15">
        <v>1456532762</v>
      </c>
      <c r="M3128" s="13">
        <f t="shared" si="244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241"/>
        <v>4.16</v>
      </c>
      <c r="S3128" s="8">
        <f t="shared" si="242"/>
        <v>61.176470588235297</v>
      </c>
      <c r="T3128" t="s">
        <v>8317</v>
      </c>
      <c r="U3128" t="s">
        <v>8357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tr">
        <f t="shared" si="240"/>
        <v>canceled</v>
      </c>
      <c r="H3129" t="s">
        <v>8224</v>
      </c>
      <c r="I3129" t="s">
        <v>8246</v>
      </c>
      <c r="J3129">
        <v>1425242029</v>
      </c>
      <c r="K3129" s="13">
        <f t="shared" si="243"/>
        <v>42064.856817129628</v>
      </c>
      <c r="L3129" s="15">
        <v>1422650029</v>
      </c>
      <c r="M3129" s="13">
        <f t="shared" si="244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241"/>
        <v>0</v>
      </c>
      <c r="S3129" s="8" t="e">
        <f t="shared" si="242"/>
        <v>#DIV/0!</v>
      </c>
      <c r="T3129" t="s">
        <v>8317</v>
      </c>
      <c r="U3129" t="s">
        <v>8357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tr">
        <f t="shared" si="240"/>
        <v>live</v>
      </c>
      <c r="H3130" t="s">
        <v>8224</v>
      </c>
      <c r="I3130" t="s">
        <v>8246</v>
      </c>
      <c r="J3130">
        <v>1489690141</v>
      </c>
      <c r="K3130" s="13">
        <f t="shared" si="243"/>
        <v>42810.784039351856</v>
      </c>
      <c r="L3130" s="15">
        <v>1487101741</v>
      </c>
      <c r="M3130" s="13">
        <f t="shared" si="244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241"/>
        <v>108.60666666666667</v>
      </c>
      <c r="S3130" s="8">
        <f t="shared" si="242"/>
        <v>139.23931623931625</v>
      </c>
      <c r="T3130" t="s">
        <v>8317</v>
      </c>
      <c r="U3130" t="s">
        <v>8318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tr">
        <f t="shared" si="240"/>
        <v>live</v>
      </c>
      <c r="H3131" t="s">
        <v>8224</v>
      </c>
      <c r="I3131" t="s">
        <v>8246</v>
      </c>
      <c r="J3131">
        <v>1492542819</v>
      </c>
      <c r="K3131" s="13">
        <f t="shared" si="243"/>
        <v>42843.801145833335</v>
      </c>
      <c r="L3131" s="15">
        <v>1489090419</v>
      </c>
      <c r="M3131" s="13">
        <f t="shared" si="244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241"/>
        <v>0.8</v>
      </c>
      <c r="S3131" s="8">
        <f t="shared" si="242"/>
        <v>10</v>
      </c>
      <c r="T3131" t="s">
        <v>8317</v>
      </c>
      <c r="U3131" t="s">
        <v>8318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tr">
        <f t="shared" si="240"/>
        <v>live</v>
      </c>
      <c r="H3132" t="s">
        <v>8224</v>
      </c>
      <c r="I3132" t="s">
        <v>8246</v>
      </c>
      <c r="J3132">
        <v>1492145940</v>
      </c>
      <c r="K3132" s="13">
        <f t="shared" si="243"/>
        <v>42839.207638888889</v>
      </c>
      <c r="L3132" s="15">
        <v>1489504916</v>
      </c>
      <c r="M3132" s="13">
        <f t="shared" si="244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241"/>
        <v>3.75</v>
      </c>
      <c r="S3132" s="8">
        <f t="shared" si="242"/>
        <v>93.75</v>
      </c>
      <c r="T3132" t="s">
        <v>8317</v>
      </c>
      <c r="U3132" t="s">
        <v>8318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tr">
        <f t="shared" si="240"/>
        <v>live</v>
      </c>
      <c r="H3133" t="s">
        <v>8224</v>
      </c>
      <c r="I3133" t="s">
        <v>8246</v>
      </c>
      <c r="J3133">
        <v>1491656045</v>
      </c>
      <c r="K3133" s="13">
        <f t="shared" si="243"/>
        <v>42833.537557870368</v>
      </c>
      <c r="L3133" s="15">
        <v>1489067645</v>
      </c>
      <c r="M3133" s="13">
        <f t="shared" si="244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241"/>
        <v>15.731707317073171</v>
      </c>
      <c r="S3133" s="8">
        <f t="shared" si="242"/>
        <v>53.75</v>
      </c>
      <c r="T3133" t="s">
        <v>8317</v>
      </c>
      <c r="U3133" t="s">
        <v>8318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tr">
        <f t="shared" si="240"/>
        <v>live</v>
      </c>
      <c r="H3134" t="s">
        <v>8224</v>
      </c>
      <c r="I3134" t="s">
        <v>8246</v>
      </c>
      <c r="J3134">
        <v>1492759460</v>
      </c>
      <c r="K3134" s="13">
        <f t="shared" si="243"/>
        <v>42846.308564814812</v>
      </c>
      <c r="L3134" s="15">
        <v>1487579060</v>
      </c>
      <c r="M3134" s="13">
        <f t="shared" si="244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241"/>
        <v>3.3333333333333333E-2</v>
      </c>
      <c r="S3134" s="8">
        <f t="shared" si="242"/>
        <v>10</v>
      </c>
      <c r="T3134" t="s">
        <v>8317</v>
      </c>
      <c r="U3134" t="s">
        <v>8318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tr">
        <f t="shared" si="240"/>
        <v>live</v>
      </c>
      <c r="H3135" t="s">
        <v>8225</v>
      </c>
      <c r="I3135" t="s">
        <v>8247</v>
      </c>
      <c r="J3135">
        <v>1490358834</v>
      </c>
      <c r="K3135" s="13">
        <f t="shared" si="243"/>
        <v>42818.523541666669</v>
      </c>
      <c r="L3135" s="15">
        <v>1487770434</v>
      </c>
      <c r="M3135" s="13">
        <f t="shared" si="244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241"/>
        <v>108</v>
      </c>
      <c r="S3135" s="8">
        <f t="shared" si="242"/>
        <v>33.75</v>
      </c>
      <c r="T3135" t="s">
        <v>8317</v>
      </c>
      <c r="U3135" t="s">
        <v>8318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tr">
        <f t="shared" si="240"/>
        <v>live</v>
      </c>
      <c r="H3136" t="s">
        <v>8225</v>
      </c>
      <c r="I3136" t="s">
        <v>8247</v>
      </c>
      <c r="J3136">
        <v>1490631419</v>
      </c>
      <c r="K3136" s="13">
        <f t="shared" si="243"/>
        <v>42821.678460648152</v>
      </c>
      <c r="L3136" s="15">
        <v>1488820619</v>
      </c>
      <c r="M3136" s="13">
        <f t="shared" si="244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241"/>
        <v>22.5</v>
      </c>
      <c r="S3136" s="8">
        <f t="shared" si="242"/>
        <v>18.75</v>
      </c>
      <c r="T3136" t="s">
        <v>8317</v>
      </c>
      <c r="U3136" t="s">
        <v>8318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tr">
        <f t="shared" si="240"/>
        <v>live</v>
      </c>
      <c r="H3137" t="s">
        <v>8224</v>
      </c>
      <c r="I3137" t="s">
        <v>8246</v>
      </c>
      <c r="J3137">
        <v>1491277121</v>
      </c>
      <c r="K3137" s="13">
        <f t="shared" si="243"/>
        <v>42829.151863425926</v>
      </c>
      <c r="L3137" s="15">
        <v>1489376321</v>
      </c>
      <c r="M3137" s="13">
        <f t="shared" si="244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241"/>
        <v>20.849420849420849</v>
      </c>
      <c r="S3137" s="8">
        <f t="shared" si="242"/>
        <v>23.142857142857142</v>
      </c>
      <c r="T3137" t="s">
        <v>8317</v>
      </c>
      <c r="U3137" t="s">
        <v>8318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tr">
        <f t="shared" ref="G3138:G3201" si="245">F3138</f>
        <v>live</v>
      </c>
      <c r="H3138" t="s">
        <v>8225</v>
      </c>
      <c r="I3138" t="s">
        <v>8247</v>
      </c>
      <c r="J3138">
        <v>1491001140</v>
      </c>
      <c r="K3138" s="13">
        <f t="shared" si="243"/>
        <v>42825.957638888889</v>
      </c>
      <c r="L3138" s="15">
        <v>1487847954</v>
      </c>
      <c r="M3138" s="13">
        <f t="shared" si="244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246">(E3138/D3138)*100</f>
        <v>127.8</v>
      </c>
      <c r="S3138" s="8">
        <f t="shared" ref="S3138:S3201" si="247">E3138/O3138</f>
        <v>29.045454545454547</v>
      </c>
      <c r="T3138" t="s">
        <v>8317</v>
      </c>
      <c r="U3138" t="s">
        <v>8318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tr">
        <f t="shared" si="245"/>
        <v>live</v>
      </c>
      <c r="H3139" t="s">
        <v>8224</v>
      </c>
      <c r="I3139" t="s">
        <v>8246</v>
      </c>
      <c r="J3139">
        <v>1493838720</v>
      </c>
      <c r="K3139" s="13">
        <f t="shared" ref="K3139:K3202" si="248">(((J3139/60)/60)/24)+DATE(1970,1,1)</f>
        <v>42858.8</v>
      </c>
      <c r="L3139" s="15">
        <v>1489439669</v>
      </c>
      <c r="M3139" s="13">
        <f t="shared" ref="M3139:M3202" si="249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246"/>
        <v>3.3333333333333335</v>
      </c>
      <c r="S3139" s="8">
        <f t="shared" si="247"/>
        <v>50</v>
      </c>
      <c r="T3139" t="s">
        <v>8317</v>
      </c>
      <c r="U3139" t="s">
        <v>8318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tr">
        <f t="shared" si="245"/>
        <v>live</v>
      </c>
      <c r="H3140" t="s">
        <v>8225</v>
      </c>
      <c r="I3140" t="s">
        <v>8247</v>
      </c>
      <c r="J3140">
        <v>1491233407</v>
      </c>
      <c r="K3140" s="13">
        <f t="shared" si="248"/>
        <v>42828.645914351851</v>
      </c>
      <c r="L3140" s="15">
        <v>1489591807</v>
      </c>
      <c r="M3140" s="13">
        <f t="shared" si="249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246"/>
        <v>0</v>
      </c>
      <c r="S3140" s="8" t="e">
        <f t="shared" si="247"/>
        <v>#DIV/0!</v>
      </c>
      <c r="T3140" t="s">
        <v>8317</v>
      </c>
      <c r="U3140" t="s">
        <v>8318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tr">
        <f t="shared" si="245"/>
        <v>live</v>
      </c>
      <c r="H3141" t="s">
        <v>8238</v>
      </c>
      <c r="I3141" t="s">
        <v>8256</v>
      </c>
      <c r="J3141">
        <v>1490416380</v>
      </c>
      <c r="K3141" s="13">
        <f t="shared" si="248"/>
        <v>42819.189583333333</v>
      </c>
      <c r="L3141" s="15">
        <v>1487485760</v>
      </c>
      <c r="M3141" s="13">
        <f t="shared" si="249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246"/>
        <v>5.4</v>
      </c>
      <c r="S3141" s="8">
        <f t="shared" si="247"/>
        <v>450</v>
      </c>
      <c r="T3141" t="s">
        <v>8317</v>
      </c>
      <c r="U3141" t="s">
        <v>8318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tr">
        <f t="shared" si="245"/>
        <v>live</v>
      </c>
      <c r="H3142" t="s">
        <v>8230</v>
      </c>
      <c r="I3142" t="s">
        <v>8249</v>
      </c>
      <c r="J3142">
        <v>1491581703</v>
      </c>
      <c r="K3142" s="13">
        <f t="shared" si="248"/>
        <v>42832.677118055552</v>
      </c>
      <c r="L3142" s="15">
        <v>1488993303</v>
      </c>
      <c r="M3142" s="13">
        <f t="shared" si="249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246"/>
        <v>0.96</v>
      </c>
      <c r="S3142" s="8">
        <f t="shared" si="247"/>
        <v>24</v>
      </c>
      <c r="T3142" t="s">
        <v>8317</v>
      </c>
      <c r="U3142" t="s">
        <v>8318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tr">
        <f t="shared" si="245"/>
        <v>live</v>
      </c>
      <c r="H3143" t="s">
        <v>8233</v>
      </c>
      <c r="I3143" t="s">
        <v>8249</v>
      </c>
      <c r="J3143">
        <v>1492372800</v>
      </c>
      <c r="K3143" s="13">
        <f t="shared" si="248"/>
        <v>42841.833333333328</v>
      </c>
      <c r="L3143" s="15">
        <v>1488823488</v>
      </c>
      <c r="M3143" s="13">
        <f t="shared" si="249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246"/>
        <v>51.6</v>
      </c>
      <c r="S3143" s="8">
        <f t="shared" si="247"/>
        <v>32.25</v>
      </c>
      <c r="T3143" t="s">
        <v>8317</v>
      </c>
      <c r="U3143" t="s">
        <v>8318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tr">
        <f t="shared" si="245"/>
        <v>live</v>
      </c>
      <c r="H3144" t="s">
        <v>8225</v>
      </c>
      <c r="I3144" t="s">
        <v>8247</v>
      </c>
      <c r="J3144">
        <v>1489922339</v>
      </c>
      <c r="K3144" s="13">
        <f t="shared" si="248"/>
        <v>42813.471516203703</v>
      </c>
      <c r="L3144" s="15">
        <v>1487333939</v>
      </c>
      <c r="M3144" s="13">
        <f t="shared" si="249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246"/>
        <v>1.6363636363636365</v>
      </c>
      <c r="S3144" s="8">
        <f t="shared" si="247"/>
        <v>15</v>
      </c>
      <c r="T3144" t="s">
        <v>8317</v>
      </c>
      <c r="U3144" t="s">
        <v>8318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tr">
        <f t="shared" si="245"/>
        <v>live</v>
      </c>
      <c r="H3145" t="s">
        <v>8225</v>
      </c>
      <c r="I3145" t="s">
        <v>8247</v>
      </c>
      <c r="J3145">
        <v>1491726956</v>
      </c>
      <c r="K3145" s="13">
        <f t="shared" si="248"/>
        <v>42834.358287037037</v>
      </c>
      <c r="L3145" s="15">
        <v>1489480556</v>
      </c>
      <c r="M3145" s="13">
        <f t="shared" si="249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246"/>
        <v>0</v>
      </c>
      <c r="S3145" s="8" t="e">
        <f t="shared" si="247"/>
        <v>#DIV/0!</v>
      </c>
      <c r="T3145" t="s">
        <v>8317</v>
      </c>
      <c r="U3145" t="s">
        <v>8318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tr">
        <f t="shared" si="245"/>
        <v>live</v>
      </c>
      <c r="H3146" t="s">
        <v>8224</v>
      </c>
      <c r="I3146" t="s">
        <v>8246</v>
      </c>
      <c r="J3146">
        <v>1489903200</v>
      </c>
      <c r="K3146" s="13">
        <f t="shared" si="248"/>
        <v>42813.25</v>
      </c>
      <c r="L3146" s="15">
        <v>1488459307</v>
      </c>
      <c r="M3146" s="13">
        <f t="shared" si="249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246"/>
        <v>75.400000000000006</v>
      </c>
      <c r="S3146" s="8">
        <f t="shared" si="247"/>
        <v>251.33333333333334</v>
      </c>
      <c r="T3146" t="s">
        <v>8317</v>
      </c>
      <c r="U3146" t="s">
        <v>8318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tr">
        <f t="shared" si="245"/>
        <v>live</v>
      </c>
      <c r="H3147" t="s">
        <v>8224</v>
      </c>
      <c r="I3147" t="s">
        <v>8246</v>
      </c>
      <c r="J3147">
        <v>1490659134</v>
      </c>
      <c r="K3147" s="13">
        <f t="shared" si="248"/>
        <v>42821.999236111107</v>
      </c>
      <c r="L3147" s="15">
        <v>1485478734</v>
      </c>
      <c r="M3147" s="13">
        <f t="shared" si="249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246"/>
        <v>0</v>
      </c>
      <c r="S3147" s="8" t="e">
        <f t="shared" si="247"/>
        <v>#DIV/0!</v>
      </c>
      <c r="T3147" t="s">
        <v>8317</v>
      </c>
      <c r="U3147" t="s">
        <v>8318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tr">
        <f t="shared" si="245"/>
        <v>live</v>
      </c>
      <c r="H3148" t="s">
        <v>8238</v>
      </c>
      <c r="I3148" t="s">
        <v>8256</v>
      </c>
      <c r="J3148">
        <v>1492356166</v>
      </c>
      <c r="K3148" s="13">
        <f t="shared" si="248"/>
        <v>42841.640810185185</v>
      </c>
      <c r="L3148" s="15">
        <v>1488471766</v>
      </c>
      <c r="M3148" s="13">
        <f t="shared" si="249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246"/>
        <v>10.5</v>
      </c>
      <c r="S3148" s="8">
        <f t="shared" si="247"/>
        <v>437.5</v>
      </c>
      <c r="T3148" t="s">
        <v>8317</v>
      </c>
      <c r="U3148" t="s">
        <v>8318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tr">
        <f t="shared" si="245"/>
        <v>successful</v>
      </c>
      <c r="H3149" t="s">
        <v>8224</v>
      </c>
      <c r="I3149" t="s">
        <v>8246</v>
      </c>
      <c r="J3149">
        <v>1415319355</v>
      </c>
      <c r="K3149" s="13">
        <f t="shared" si="248"/>
        <v>41950.011053240742</v>
      </c>
      <c r="L3149" s="15">
        <v>1411859755</v>
      </c>
      <c r="M3149" s="13">
        <f t="shared" si="249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246"/>
        <v>117.52499999999999</v>
      </c>
      <c r="S3149" s="8">
        <f t="shared" si="247"/>
        <v>110.35211267605634</v>
      </c>
      <c r="T3149" t="s">
        <v>8317</v>
      </c>
      <c r="U3149" t="s">
        <v>8318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tr">
        <f t="shared" si="245"/>
        <v>successful</v>
      </c>
      <c r="H3150" t="s">
        <v>8224</v>
      </c>
      <c r="I3150" t="s">
        <v>8246</v>
      </c>
      <c r="J3150">
        <v>1412136000</v>
      </c>
      <c r="K3150" s="13">
        <f t="shared" si="248"/>
        <v>41913.166666666664</v>
      </c>
      <c r="L3150" s="15">
        <v>1410278284</v>
      </c>
      <c r="M3150" s="13">
        <f t="shared" si="249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246"/>
        <v>131.16666666666669</v>
      </c>
      <c r="S3150" s="8">
        <f t="shared" si="247"/>
        <v>41.421052631578945</v>
      </c>
      <c r="T3150" t="s">
        <v>8317</v>
      </c>
      <c r="U3150" t="s">
        <v>8318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tr">
        <f t="shared" si="245"/>
        <v>successful</v>
      </c>
      <c r="H3151" t="s">
        <v>8224</v>
      </c>
      <c r="I3151" t="s">
        <v>8246</v>
      </c>
      <c r="J3151">
        <v>1354845600</v>
      </c>
      <c r="K3151" s="13">
        <f t="shared" si="248"/>
        <v>41250.083333333336</v>
      </c>
      <c r="L3151" s="15">
        <v>1352766300</v>
      </c>
      <c r="M3151" s="13">
        <f t="shared" si="249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246"/>
        <v>104</v>
      </c>
      <c r="S3151" s="8">
        <f t="shared" si="247"/>
        <v>52</v>
      </c>
      <c r="T3151" t="s">
        <v>8317</v>
      </c>
      <c r="U3151" t="s">
        <v>8318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tr">
        <f t="shared" si="245"/>
        <v>successful</v>
      </c>
      <c r="H3152" t="s">
        <v>8224</v>
      </c>
      <c r="I3152" t="s">
        <v>8246</v>
      </c>
      <c r="J3152">
        <v>1295928000</v>
      </c>
      <c r="K3152" s="13">
        <f t="shared" si="248"/>
        <v>40568.166666666664</v>
      </c>
      <c r="L3152" s="15">
        <v>1288160403</v>
      </c>
      <c r="M3152" s="13">
        <f t="shared" si="249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246"/>
        <v>101</v>
      </c>
      <c r="S3152" s="8">
        <f t="shared" si="247"/>
        <v>33.990384615384613</v>
      </c>
      <c r="T3152" t="s">
        <v>8317</v>
      </c>
      <c r="U3152" t="s">
        <v>8318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tr">
        <f t="shared" si="245"/>
        <v>successful</v>
      </c>
      <c r="H3153" t="s">
        <v>8224</v>
      </c>
      <c r="I3153" t="s">
        <v>8246</v>
      </c>
      <c r="J3153">
        <v>1410379774</v>
      </c>
      <c r="K3153" s="13">
        <f t="shared" si="248"/>
        <v>41892.83997685185</v>
      </c>
      <c r="L3153" s="15">
        <v>1407787774</v>
      </c>
      <c r="M3153" s="13">
        <f t="shared" si="249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246"/>
        <v>100.4</v>
      </c>
      <c r="S3153" s="8">
        <f t="shared" si="247"/>
        <v>103.35294117647059</v>
      </c>
      <c r="T3153" t="s">
        <v>8317</v>
      </c>
      <c r="U3153" t="s">
        <v>8318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tr">
        <f t="shared" si="245"/>
        <v>successful</v>
      </c>
      <c r="H3154" t="s">
        <v>8225</v>
      </c>
      <c r="I3154" t="s">
        <v>8247</v>
      </c>
      <c r="J3154">
        <v>1383425367</v>
      </c>
      <c r="K3154" s="13">
        <f t="shared" si="248"/>
        <v>41580.867673611108</v>
      </c>
      <c r="L3154" s="15">
        <v>1380833367</v>
      </c>
      <c r="M3154" s="13">
        <f t="shared" si="249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246"/>
        <v>105.95454545454545</v>
      </c>
      <c r="S3154" s="8">
        <f t="shared" si="247"/>
        <v>34.791044776119406</v>
      </c>
      <c r="T3154" t="s">
        <v>8317</v>
      </c>
      <c r="U3154" t="s">
        <v>8318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tr">
        <f t="shared" si="245"/>
        <v>successful</v>
      </c>
      <c r="H3155" t="s">
        <v>8224</v>
      </c>
      <c r="I3155" t="s">
        <v>8246</v>
      </c>
      <c r="J3155">
        <v>1304225940</v>
      </c>
      <c r="K3155" s="13">
        <f t="shared" si="248"/>
        <v>40664.207638888889</v>
      </c>
      <c r="L3155" s="15">
        <v>1301542937</v>
      </c>
      <c r="M3155" s="13">
        <f t="shared" si="249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246"/>
        <v>335.58333333333337</v>
      </c>
      <c r="S3155" s="8">
        <f t="shared" si="247"/>
        <v>41.773858921161825</v>
      </c>
      <c r="T3155" t="s">
        <v>8317</v>
      </c>
      <c r="U3155" t="s">
        <v>8318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tr">
        <f t="shared" si="245"/>
        <v>successful</v>
      </c>
      <c r="H3156" t="s">
        <v>8224</v>
      </c>
      <c r="I3156" t="s">
        <v>8246</v>
      </c>
      <c r="J3156">
        <v>1333310458</v>
      </c>
      <c r="K3156" s="13">
        <f t="shared" si="248"/>
        <v>41000.834004629629</v>
      </c>
      <c r="L3156" s="15">
        <v>1330722058</v>
      </c>
      <c r="M3156" s="13">
        <f t="shared" si="249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246"/>
        <v>112.92857142857142</v>
      </c>
      <c r="S3156" s="8">
        <f t="shared" si="247"/>
        <v>64.268292682926827</v>
      </c>
      <c r="T3156" t="s">
        <v>8317</v>
      </c>
      <c r="U3156" t="s">
        <v>8318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tr">
        <f t="shared" si="245"/>
        <v>successful</v>
      </c>
      <c r="H3157" t="s">
        <v>8225</v>
      </c>
      <c r="I3157" t="s">
        <v>8247</v>
      </c>
      <c r="J3157">
        <v>1356004725</v>
      </c>
      <c r="K3157" s="13">
        <f t="shared" si="248"/>
        <v>41263.499131944445</v>
      </c>
      <c r="L3157" s="15">
        <v>1353412725</v>
      </c>
      <c r="M3157" s="13">
        <f t="shared" si="249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246"/>
        <v>188.50460000000001</v>
      </c>
      <c r="S3157" s="8">
        <f t="shared" si="247"/>
        <v>31.209370860927152</v>
      </c>
      <c r="T3157" t="s">
        <v>8317</v>
      </c>
      <c r="U3157" t="s">
        <v>8318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tr">
        <f t="shared" si="245"/>
        <v>successful</v>
      </c>
      <c r="H3158" t="s">
        <v>8224</v>
      </c>
      <c r="I3158" t="s">
        <v>8246</v>
      </c>
      <c r="J3158">
        <v>1338591144</v>
      </c>
      <c r="K3158" s="13">
        <f t="shared" si="248"/>
        <v>41061.953055555554</v>
      </c>
      <c r="L3158" s="15">
        <v>1335567144</v>
      </c>
      <c r="M3158" s="13">
        <f t="shared" si="249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246"/>
        <v>101.81818181818181</v>
      </c>
      <c r="S3158" s="8">
        <f t="shared" si="247"/>
        <v>62.921348314606739</v>
      </c>
      <c r="T3158" t="s">
        <v>8317</v>
      </c>
      <c r="U3158" t="s">
        <v>8318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tr">
        <f t="shared" si="245"/>
        <v>successful</v>
      </c>
      <c r="H3159" t="s">
        <v>8224</v>
      </c>
      <c r="I3159" t="s">
        <v>8246</v>
      </c>
      <c r="J3159">
        <v>1405746000</v>
      </c>
      <c r="K3159" s="13">
        <f t="shared" si="248"/>
        <v>41839.208333333336</v>
      </c>
      <c r="L3159" s="15">
        <v>1404932105</v>
      </c>
      <c r="M3159" s="13">
        <f t="shared" si="249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246"/>
        <v>101</v>
      </c>
      <c r="S3159" s="8">
        <f t="shared" si="247"/>
        <v>98.536585365853654</v>
      </c>
      <c r="T3159" t="s">
        <v>8317</v>
      </c>
      <c r="U3159" t="s">
        <v>8318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tr">
        <f t="shared" si="245"/>
        <v>successful</v>
      </c>
      <c r="H3160" t="s">
        <v>8224</v>
      </c>
      <c r="I3160" t="s">
        <v>8246</v>
      </c>
      <c r="J3160">
        <v>1374523752</v>
      </c>
      <c r="K3160" s="13">
        <f t="shared" si="248"/>
        <v>41477.839722222219</v>
      </c>
      <c r="L3160" s="15">
        <v>1371931752</v>
      </c>
      <c r="M3160" s="13">
        <f t="shared" si="249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246"/>
        <v>113.99999999999999</v>
      </c>
      <c r="S3160" s="8">
        <f t="shared" si="247"/>
        <v>82.608695652173907</v>
      </c>
      <c r="T3160" t="s">
        <v>8317</v>
      </c>
      <c r="U3160" t="s">
        <v>8318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tr">
        <f t="shared" si="245"/>
        <v>successful</v>
      </c>
      <c r="H3161" t="s">
        <v>8224</v>
      </c>
      <c r="I3161" t="s">
        <v>8246</v>
      </c>
      <c r="J3161">
        <v>1326927600</v>
      </c>
      <c r="K3161" s="13">
        <f t="shared" si="248"/>
        <v>40926.958333333336</v>
      </c>
      <c r="L3161" s="15">
        <v>1323221761</v>
      </c>
      <c r="M3161" s="13">
        <f t="shared" si="249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246"/>
        <v>133.48133333333334</v>
      </c>
      <c r="S3161" s="8">
        <f t="shared" si="247"/>
        <v>38.504230769230773</v>
      </c>
      <c r="T3161" t="s">
        <v>8317</v>
      </c>
      <c r="U3161" t="s">
        <v>8318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tr">
        <f t="shared" si="245"/>
        <v>successful</v>
      </c>
      <c r="H3162" t="s">
        <v>8224</v>
      </c>
      <c r="I3162" t="s">
        <v>8246</v>
      </c>
      <c r="J3162">
        <v>1407905940</v>
      </c>
      <c r="K3162" s="13">
        <f t="shared" si="248"/>
        <v>41864.207638888889</v>
      </c>
      <c r="L3162" s="15">
        <v>1405923687</v>
      </c>
      <c r="M3162" s="13">
        <f t="shared" si="249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246"/>
        <v>101.53333333333335</v>
      </c>
      <c r="S3162" s="8">
        <f t="shared" si="247"/>
        <v>80.15789473684211</v>
      </c>
      <c r="T3162" t="s">
        <v>8317</v>
      </c>
      <c r="U3162" t="s">
        <v>8318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tr">
        <f t="shared" si="245"/>
        <v>successful</v>
      </c>
      <c r="H3163" t="s">
        <v>8225</v>
      </c>
      <c r="I3163" t="s">
        <v>8247</v>
      </c>
      <c r="J3163">
        <v>1413377522</v>
      </c>
      <c r="K3163" s="13">
        <f t="shared" si="248"/>
        <v>41927.536134259259</v>
      </c>
      <c r="L3163" s="15">
        <v>1410785522</v>
      </c>
      <c r="M3163" s="13">
        <f t="shared" si="249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246"/>
        <v>105.1</v>
      </c>
      <c r="S3163" s="8">
        <f t="shared" si="247"/>
        <v>28.405405405405407</v>
      </c>
      <c r="T3163" t="s">
        <v>8317</v>
      </c>
      <c r="U3163" t="s">
        <v>8318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tr">
        <f t="shared" si="245"/>
        <v>successful</v>
      </c>
      <c r="H3164" t="s">
        <v>8224</v>
      </c>
      <c r="I3164" t="s">
        <v>8246</v>
      </c>
      <c r="J3164">
        <v>1404698400</v>
      </c>
      <c r="K3164" s="13">
        <f t="shared" si="248"/>
        <v>41827.083333333336</v>
      </c>
      <c r="L3164" s="15">
        <v>1402331262</v>
      </c>
      <c r="M3164" s="13">
        <f t="shared" si="249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246"/>
        <v>127.15</v>
      </c>
      <c r="S3164" s="8">
        <f t="shared" si="247"/>
        <v>80.730158730158735</v>
      </c>
      <c r="T3164" t="s">
        <v>8317</v>
      </c>
      <c r="U3164" t="s">
        <v>8318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tr">
        <f t="shared" si="245"/>
        <v>successful</v>
      </c>
      <c r="H3165" t="s">
        <v>8224</v>
      </c>
      <c r="I3165" t="s">
        <v>8246</v>
      </c>
      <c r="J3165">
        <v>1402855525</v>
      </c>
      <c r="K3165" s="13">
        <f t="shared" si="248"/>
        <v>41805.753761574073</v>
      </c>
      <c r="L3165" s="15">
        <v>1400263525</v>
      </c>
      <c r="M3165" s="13">
        <f t="shared" si="249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246"/>
        <v>111.15384615384616</v>
      </c>
      <c r="S3165" s="8">
        <f t="shared" si="247"/>
        <v>200.69444444444446</v>
      </c>
      <c r="T3165" t="s">
        <v>8317</v>
      </c>
      <c r="U3165" t="s">
        <v>8318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tr">
        <f t="shared" si="245"/>
        <v>successful</v>
      </c>
      <c r="H3166" t="s">
        <v>8224</v>
      </c>
      <c r="I3166" t="s">
        <v>8246</v>
      </c>
      <c r="J3166">
        <v>1402341615</v>
      </c>
      <c r="K3166" s="13">
        <f t="shared" si="248"/>
        <v>41799.80572916667</v>
      </c>
      <c r="L3166" s="15">
        <v>1399490415</v>
      </c>
      <c r="M3166" s="13">
        <f t="shared" si="249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246"/>
        <v>106.76</v>
      </c>
      <c r="S3166" s="8">
        <f t="shared" si="247"/>
        <v>37.591549295774648</v>
      </c>
      <c r="T3166" t="s">
        <v>8317</v>
      </c>
      <c r="U3166" t="s">
        <v>8318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tr">
        <f t="shared" si="245"/>
        <v>successful</v>
      </c>
      <c r="H3167" t="s">
        <v>8224</v>
      </c>
      <c r="I3167" t="s">
        <v>8246</v>
      </c>
      <c r="J3167">
        <v>1304395140</v>
      </c>
      <c r="K3167" s="13">
        <f t="shared" si="248"/>
        <v>40666.165972222225</v>
      </c>
      <c r="L3167" s="15">
        <v>1302493760</v>
      </c>
      <c r="M3167" s="13">
        <f t="shared" si="249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246"/>
        <v>162.66666666666666</v>
      </c>
      <c r="S3167" s="8">
        <f t="shared" si="247"/>
        <v>58.095238095238095</v>
      </c>
      <c r="T3167" t="s">
        <v>8317</v>
      </c>
      <c r="U3167" t="s">
        <v>8318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tr">
        <f t="shared" si="245"/>
        <v>successful</v>
      </c>
      <c r="H3168" t="s">
        <v>8224</v>
      </c>
      <c r="I3168" t="s">
        <v>8246</v>
      </c>
      <c r="J3168">
        <v>1416988740</v>
      </c>
      <c r="K3168" s="13">
        <f t="shared" si="248"/>
        <v>41969.332638888889</v>
      </c>
      <c r="L3168" s="15">
        <v>1414514153</v>
      </c>
      <c r="M3168" s="13">
        <f t="shared" si="249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246"/>
        <v>160.22808571428573</v>
      </c>
      <c r="S3168" s="8">
        <f t="shared" si="247"/>
        <v>60.300892473118282</v>
      </c>
      <c r="T3168" t="s">
        <v>8317</v>
      </c>
      <c r="U3168" t="s">
        <v>8318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tr">
        <f t="shared" si="245"/>
        <v>successful</v>
      </c>
      <c r="H3169" t="s">
        <v>8224</v>
      </c>
      <c r="I3169" t="s">
        <v>8246</v>
      </c>
      <c r="J3169">
        <v>1406952781</v>
      </c>
      <c r="K3169" s="13">
        <f t="shared" si="248"/>
        <v>41853.175706018519</v>
      </c>
      <c r="L3169" s="15">
        <v>1405743181</v>
      </c>
      <c r="M3169" s="13">
        <f t="shared" si="249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246"/>
        <v>116.16666666666666</v>
      </c>
      <c r="S3169" s="8">
        <f t="shared" si="247"/>
        <v>63.363636363636367</v>
      </c>
      <c r="T3169" t="s">
        <v>8317</v>
      </c>
      <c r="U3169" t="s">
        <v>8318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tr">
        <f t="shared" si="245"/>
        <v>successful</v>
      </c>
      <c r="H3170" t="s">
        <v>8224</v>
      </c>
      <c r="I3170" t="s">
        <v>8246</v>
      </c>
      <c r="J3170">
        <v>1402696800</v>
      </c>
      <c r="K3170" s="13">
        <f t="shared" si="248"/>
        <v>41803.916666666664</v>
      </c>
      <c r="L3170" s="15">
        <v>1399948353</v>
      </c>
      <c r="M3170" s="13">
        <f t="shared" si="249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246"/>
        <v>124.2</v>
      </c>
      <c r="S3170" s="8">
        <f t="shared" si="247"/>
        <v>50.901639344262293</v>
      </c>
      <c r="T3170" t="s">
        <v>8317</v>
      </c>
      <c r="U3170" t="s">
        <v>8318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tr">
        <f t="shared" si="245"/>
        <v>successful</v>
      </c>
      <c r="H3171" t="s">
        <v>8224</v>
      </c>
      <c r="I3171" t="s">
        <v>8246</v>
      </c>
      <c r="J3171">
        <v>1386910740</v>
      </c>
      <c r="K3171" s="13">
        <f t="shared" si="248"/>
        <v>41621.207638888889</v>
      </c>
      <c r="L3171" s="15">
        <v>1384364561</v>
      </c>
      <c r="M3171" s="13">
        <f t="shared" si="249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246"/>
        <v>103.01249999999999</v>
      </c>
      <c r="S3171" s="8">
        <f t="shared" si="247"/>
        <v>100.5</v>
      </c>
      <c r="T3171" t="s">
        <v>8317</v>
      </c>
      <c r="U3171" t="s">
        <v>8318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tr">
        <f t="shared" si="245"/>
        <v>successful</v>
      </c>
      <c r="H3172" t="s">
        <v>8224</v>
      </c>
      <c r="I3172" t="s">
        <v>8246</v>
      </c>
      <c r="J3172">
        <v>1404273600</v>
      </c>
      <c r="K3172" s="13">
        <f t="shared" si="248"/>
        <v>41822.166666666664</v>
      </c>
      <c r="L3172" s="15">
        <v>1401414944</v>
      </c>
      <c r="M3172" s="13">
        <f t="shared" si="249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246"/>
        <v>112.25</v>
      </c>
      <c r="S3172" s="8">
        <f t="shared" si="247"/>
        <v>31.619718309859156</v>
      </c>
      <c r="T3172" t="s">
        <v>8317</v>
      </c>
      <c r="U3172" t="s">
        <v>8318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tr">
        <f t="shared" si="245"/>
        <v>successful</v>
      </c>
      <c r="H3173" t="s">
        <v>8225</v>
      </c>
      <c r="I3173" t="s">
        <v>8247</v>
      </c>
      <c r="J3173">
        <v>1462545358</v>
      </c>
      <c r="K3173" s="13">
        <f t="shared" si="248"/>
        <v>42496.608310185184</v>
      </c>
      <c r="L3173" s="15">
        <v>1459953358</v>
      </c>
      <c r="M3173" s="13">
        <f t="shared" si="249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246"/>
        <v>108.8142857142857</v>
      </c>
      <c r="S3173" s="8">
        <f t="shared" si="247"/>
        <v>65.102564102564102</v>
      </c>
      <c r="T3173" t="s">
        <v>8317</v>
      </c>
      <c r="U3173" t="s">
        <v>8318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tr">
        <f t="shared" si="245"/>
        <v>successful</v>
      </c>
      <c r="H3174" t="s">
        <v>8224</v>
      </c>
      <c r="I3174" t="s">
        <v>8246</v>
      </c>
      <c r="J3174">
        <v>1329240668</v>
      </c>
      <c r="K3174" s="13">
        <f t="shared" si="248"/>
        <v>40953.729953703703</v>
      </c>
      <c r="L3174" s="15">
        <v>1326648668</v>
      </c>
      <c r="M3174" s="13">
        <f t="shared" si="249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246"/>
        <v>114.99999999999999</v>
      </c>
      <c r="S3174" s="8">
        <f t="shared" si="247"/>
        <v>79.310344827586206</v>
      </c>
      <c r="T3174" t="s">
        <v>8317</v>
      </c>
      <c r="U3174" t="s">
        <v>8318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tr">
        <f t="shared" si="245"/>
        <v>successful</v>
      </c>
      <c r="H3175" t="s">
        <v>8224</v>
      </c>
      <c r="I3175" t="s">
        <v>8246</v>
      </c>
      <c r="J3175">
        <v>1411765492</v>
      </c>
      <c r="K3175" s="13">
        <f t="shared" si="248"/>
        <v>41908.878379629627</v>
      </c>
      <c r="L3175" s="15">
        <v>1409173492</v>
      </c>
      <c r="M3175" s="13">
        <f t="shared" si="249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246"/>
        <v>103</v>
      </c>
      <c r="S3175" s="8">
        <f t="shared" si="247"/>
        <v>139.18918918918919</v>
      </c>
      <c r="T3175" t="s">
        <v>8317</v>
      </c>
      <c r="U3175" t="s">
        <v>8318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tr">
        <f t="shared" si="245"/>
        <v>successful</v>
      </c>
      <c r="H3176" t="s">
        <v>8224</v>
      </c>
      <c r="I3176" t="s">
        <v>8246</v>
      </c>
      <c r="J3176">
        <v>1408999508</v>
      </c>
      <c r="K3176" s="13">
        <f t="shared" si="248"/>
        <v>41876.864675925928</v>
      </c>
      <c r="L3176" s="15">
        <v>1407789908</v>
      </c>
      <c r="M3176" s="13">
        <f t="shared" si="249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246"/>
        <v>101.13333333333334</v>
      </c>
      <c r="S3176" s="8">
        <f t="shared" si="247"/>
        <v>131.91304347826087</v>
      </c>
      <c r="T3176" t="s">
        <v>8317</v>
      </c>
      <c r="U3176" t="s">
        <v>8318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tr">
        <f t="shared" si="245"/>
        <v>successful</v>
      </c>
      <c r="H3177" t="s">
        <v>8224</v>
      </c>
      <c r="I3177" t="s">
        <v>8246</v>
      </c>
      <c r="J3177">
        <v>1297977427</v>
      </c>
      <c r="K3177" s="13">
        <f t="shared" si="248"/>
        <v>40591.886886574073</v>
      </c>
      <c r="L3177" s="15">
        <v>1292793427</v>
      </c>
      <c r="M3177" s="13">
        <f t="shared" si="249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246"/>
        <v>109.55999999999999</v>
      </c>
      <c r="S3177" s="8">
        <f t="shared" si="247"/>
        <v>91.3</v>
      </c>
      <c r="T3177" t="s">
        <v>8317</v>
      </c>
      <c r="U3177" t="s">
        <v>8318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tr">
        <f t="shared" si="245"/>
        <v>successful</v>
      </c>
      <c r="H3178" t="s">
        <v>8224</v>
      </c>
      <c r="I3178" t="s">
        <v>8246</v>
      </c>
      <c r="J3178">
        <v>1376838000</v>
      </c>
      <c r="K3178" s="13">
        <f t="shared" si="248"/>
        <v>41504.625</v>
      </c>
      <c r="L3178" s="15">
        <v>1374531631</v>
      </c>
      <c r="M3178" s="13">
        <f t="shared" si="249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246"/>
        <v>114.8421052631579</v>
      </c>
      <c r="S3178" s="8">
        <f t="shared" si="247"/>
        <v>39.672727272727272</v>
      </c>
      <c r="T3178" t="s">
        <v>8317</v>
      </c>
      <c r="U3178" t="s">
        <v>8318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tr">
        <f t="shared" si="245"/>
        <v>successful</v>
      </c>
      <c r="H3179" t="s">
        <v>8224</v>
      </c>
      <c r="I3179" t="s">
        <v>8246</v>
      </c>
      <c r="J3179">
        <v>1403366409</v>
      </c>
      <c r="K3179" s="13">
        <f t="shared" si="248"/>
        <v>41811.666770833333</v>
      </c>
      <c r="L3179" s="15">
        <v>1400774409</v>
      </c>
      <c r="M3179" s="13">
        <f t="shared" si="249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246"/>
        <v>117.39999999999999</v>
      </c>
      <c r="S3179" s="8">
        <f t="shared" si="247"/>
        <v>57.549019607843135</v>
      </c>
      <c r="T3179" t="s">
        <v>8317</v>
      </c>
      <c r="U3179" t="s">
        <v>8318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tr">
        <f t="shared" si="245"/>
        <v>successful</v>
      </c>
      <c r="H3180" t="s">
        <v>8225</v>
      </c>
      <c r="I3180" t="s">
        <v>8247</v>
      </c>
      <c r="J3180">
        <v>1405521075</v>
      </c>
      <c r="K3180" s="13">
        <f t="shared" si="248"/>
        <v>41836.605034722219</v>
      </c>
      <c r="L3180" s="15">
        <v>1402929075</v>
      </c>
      <c r="M3180" s="13">
        <f t="shared" si="249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246"/>
        <v>171.73333333333335</v>
      </c>
      <c r="S3180" s="8">
        <f t="shared" si="247"/>
        <v>33.025641025641029</v>
      </c>
      <c r="T3180" t="s">
        <v>8317</v>
      </c>
      <c r="U3180" t="s">
        <v>8318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tr">
        <f t="shared" si="245"/>
        <v>successful</v>
      </c>
      <c r="H3181" t="s">
        <v>8224</v>
      </c>
      <c r="I3181" t="s">
        <v>8246</v>
      </c>
      <c r="J3181">
        <v>1367859071</v>
      </c>
      <c r="K3181" s="13">
        <f t="shared" si="248"/>
        <v>41400.702210648145</v>
      </c>
      <c r="L3181" s="15">
        <v>1365699071</v>
      </c>
      <c r="M3181" s="13">
        <f t="shared" si="249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246"/>
        <v>114.16238095238094</v>
      </c>
      <c r="S3181" s="8">
        <f t="shared" si="247"/>
        <v>77.335806451612896</v>
      </c>
      <c r="T3181" t="s">
        <v>8317</v>
      </c>
      <c r="U3181" t="s">
        <v>8318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tr">
        <f t="shared" si="245"/>
        <v>successful</v>
      </c>
      <c r="H3182" t="s">
        <v>8225</v>
      </c>
      <c r="I3182" t="s">
        <v>8247</v>
      </c>
      <c r="J3182">
        <v>1403258049</v>
      </c>
      <c r="K3182" s="13">
        <f t="shared" si="248"/>
        <v>41810.412604166668</v>
      </c>
      <c r="L3182" s="15">
        <v>1400666049</v>
      </c>
      <c r="M3182" s="13">
        <f t="shared" si="249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246"/>
        <v>119.75</v>
      </c>
      <c r="S3182" s="8">
        <f t="shared" si="247"/>
        <v>31.933333333333334</v>
      </c>
      <c r="T3182" t="s">
        <v>8317</v>
      </c>
      <c r="U3182" t="s">
        <v>8318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tr">
        <f t="shared" si="245"/>
        <v>successful</v>
      </c>
      <c r="H3183" t="s">
        <v>8225</v>
      </c>
      <c r="I3183" t="s">
        <v>8247</v>
      </c>
      <c r="J3183">
        <v>1402848000</v>
      </c>
      <c r="K3183" s="13">
        <f t="shared" si="248"/>
        <v>41805.666666666664</v>
      </c>
      <c r="L3183" s="15">
        <v>1400570787</v>
      </c>
      <c r="M3183" s="13">
        <f t="shared" si="249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246"/>
        <v>109.00000000000001</v>
      </c>
      <c r="S3183" s="8">
        <f t="shared" si="247"/>
        <v>36.333333333333336</v>
      </c>
      <c r="T3183" t="s">
        <v>8317</v>
      </c>
      <c r="U3183" t="s">
        <v>8318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tr">
        <f t="shared" si="245"/>
        <v>successful</v>
      </c>
      <c r="H3184" t="s">
        <v>8224</v>
      </c>
      <c r="I3184" t="s">
        <v>8246</v>
      </c>
      <c r="J3184">
        <v>1328029200</v>
      </c>
      <c r="K3184" s="13">
        <f t="shared" si="248"/>
        <v>40939.708333333336</v>
      </c>
      <c r="L3184" s="15">
        <v>1323211621</v>
      </c>
      <c r="M3184" s="13">
        <f t="shared" si="249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246"/>
        <v>100.88571428571429</v>
      </c>
      <c r="S3184" s="8">
        <f t="shared" si="247"/>
        <v>46.768211920529801</v>
      </c>
      <c r="T3184" t="s">
        <v>8317</v>
      </c>
      <c r="U3184" t="s">
        <v>8318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tr">
        <f t="shared" si="245"/>
        <v>successful</v>
      </c>
      <c r="H3185" t="s">
        <v>8224</v>
      </c>
      <c r="I3185" t="s">
        <v>8246</v>
      </c>
      <c r="J3185">
        <v>1377284669</v>
      </c>
      <c r="K3185" s="13">
        <f t="shared" si="248"/>
        <v>41509.79478009259</v>
      </c>
      <c r="L3185" s="15">
        <v>1375729469</v>
      </c>
      <c r="M3185" s="13">
        <f t="shared" si="249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246"/>
        <v>109.00000000000001</v>
      </c>
      <c r="S3185" s="8">
        <f t="shared" si="247"/>
        <v>40.073529411764703</v>
      </c>
      <c r="T3185" t="s">
        <v>8317</v>
      </c>
      <c r="U3185" t="s">
        <v>8318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tr">
        <f t="shared" si="245"/>
        <v>successful</v>
      </c>
      <c r="H3186" t="s">
        <v>8224</v>
      </c>
      <c r="I3186" t="s">
        <v>8246</v>
      </c>
      <c r="J3186">
        <v>1404258631</v>
      </c>
      <c r="K3186" s="13">
        <f t="shared" si="248"/>
        <v>41821.993414351848</v>
      </c>
      <c r="L3186" s="15">
        <v>1401666631</v>
      </c>
      <c r="M3186" s="13">
        <f t="shared" si="249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246"/>
        <v>107.20930232558139</v>
      </c>
      <c r="S3186" s="8">
        <f t="shared" si="247"/>
        <v>100.21739130434783</v>
      </c>
      <c r="T3186" t="s">
        <v>8317</v>
      </c>
      <c r="U3186" t="s">
        <v>8318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tr">
        <f t="shared" si="245"/>
        <v>successful</v>
      </c>
      <c r="H3187" t="s">
        <v>8225</v>
      </c>
      <c r="I3187" t="s">
        <v>8247</v>
      </c>
      <c r="J3187">
        <v>1405553241</v>
      </c>
      <c r="K3187" s="13">
        <f t="shared" si="248"/>
        <v>41836.977326388893</v>
      </c>
      <c r="L3187" s="15">
        <v>1404948441</v>
      </c>
      <c r="M3187" s="13">
        <f t="shared" si="249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246"/>
        <v>100</v>
      </c>
      <c r="S3187" s="8">
        <f t="shared" si="247"/>
        <v>41.666666666666664</v>
      </c>
      <c r="T3187" t="s">
        <v>8317</v>
      </c>
      <c r="U3187" t="s">
        <v>8318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tr">
        <f t="shared" si="245"/>
        <v>successful</v>
      </c>
      <c r="H3188" t="s">
        <v>8225</v>
      </c>
      <c r="I3188" t="s">
        <v>8247</v>
      </c>
      <c r="J3188">
        <v>1410901200</v>
      </c>
      <c r="K3188" s="13">
        <f t="shared" si="248"/>
        <v>41898.875</v>
      </c>
      <c r="L3188" s="15">
        <v>1408313438</v>
      </c>
      <c r="M3188" s="13">
        <f t="shared" si="249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246"/>
        <v>102.18750000000001</v>
      </c>
      <c r="S3188" s="8">
        <f t="shared" si="247"/>
        <v>46.714285714285715</v>
      </c>
      <c r="T3188" t="s">
        <v>8317</v>
      </c>
      <c r="U3188" t="s">
        <v>8318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tr">
        <f t="shared" si="245"/>
        <v>successful</v>
      </c>
      <c r="H3189" t="s">
        <v>8224</v>
      </c>
      <c r="I3189" t="s">
        <v>8246</v>
      </c>
      <c r="J3189">
        <v>1407167973</v>
      </c>
      <c r="K3189" s="13">
        <f t="shared" si="248"/>
        <v>41855.666354166664</v>
      </c>
      <c r="L3189" s="15">
        <v>1405439973</v>
      </c>
      <c r="M3189" s="13">
        <f t="shared" si="249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246"/>
        <v>116.29333333333334</v>
      </c>
      <c r="S3189" s="8">
        <f t="shared" si="247"/>
        <v>71.491803278688522</v>
      </c>
      <c r="T3189" t="s">
        <v>8317</v>
      </c>
      <c r="U3189" t="s">
        <v>8318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tr">
        <f t="shared" si="245"/>
        <v>failed</v>
      </c>
      <c r="H3190" t="s">
        <v>8225</v>
      </c>
      <c r="I3190" t="s">
        <v>8247</v>
      </c>
      <c r="J3190">
        <v>1433930302</v>
      </c>
      <c r="K3190" s="13">
        <f t="shared" si="248"/>
        <v>42165.415532407409</v>
      </c>
      <c r="L3190" s="15">
        <v>1432115902</v>
      </c>
      <c r="M3190" s="13">
        <f t="shared" si="249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246"/>
        <v>65</v>
      </c>
      <c r="S3190" s="8">
        <f t="shared" si="247"/>
        <v>14.444444444444445</v>
      </c>
      <c r="T3190" t="s">
        <v>8317</v>
      </c>
      <c r="U3190" t="s">
        <v>8359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tr">
        <f t="shared" si="245"/>
        <v>failed</v>
      </c>
      <c r="H3191" t="s">
        <v>8235</v>
      </c>
      <c r="I3191" t="s">
        <v>8255</v>
      </c>
      <c r="J3191">
        <v>1432455532</v>
      </c>
      <c r="K3191" s="13">
        <f t="shared" si="248"/>
        <v>42148.346435185187</v>
      </c>
      <c r="L3191" s="15">
        <v>1429863532</v>
      </c>
      <c r="M3191" s="13">
        <f t="shared" si="249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246"/>
        <v>12.327272727272726</v>
      </c>
      <c r="S3191" s="8">
        <f t="shared" si="247"/>
        <v>356.84210526315792</v>
      </c>
      <c r="T3191" t="s">
        <v>8317</v>
      </c>
      <c r="U3191" t="s">
        <v>8359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tr">
        <f t="shared" si="245"/>
        <v>failed</v>
      </c>
      <c r="H3192" t="s">
        <v>8229</v>
      </c>
      <c r="I3192" t="s">
        <v>8251</v>
      </c>
      <c r="J3192">
        <v>1481258275</v>
      </c>
      <c r="K3192" s="13">
        <f t="shared" si="248"/>
        <v>42713.192997685182</v>
      </c>
      <c r="L3192" s="15">
        <v>1478662675</v>
      </c>
      <c r="M3192" s="13">
        <f t="shared" si="249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246"/>
        <v>0</v>
      </c>
      <c r="S3192" s="8" t="e">
        <f t="shared" si="247"/>
        <v>#DIV/0!</v>
      </c>
      <c r="T3192" t="s">
        <v>8317</v>
      </c>
      <c r="U3192" t="s">
        <v>8359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tr">
        <f t="shared" si="245"/>
        <v>failed</v>
      </c>
      <c r="H3193" t="s">
        <v>8224</v>
      </c>
      <c r="I3193" t="s">
        <v>8246</v>
      </c>
      <c r="J3193">
        <v>1471370869</v>
      </c>
      <c r="K3193" s="13">
        <f t="shared" si="248"/>
        <v>42598.755428240736</v>
      </c>
      <c r="L3193" s="15">
        <v>1466186869</v>
      </c>
      <c r="M3193" s="13">
        <f t="shared" si="249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246"/>
        <v>4.0266666666666664</v>
      </c>
      <c r="S3193" s="8">
        <f t="shared" si="247"/>
        <v>37.75</v>
      </c>
      <c r="T3193" t="s">
        <v>8317</v>
      </c>
      <c r="U3193" t="s">
        <v>8359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tr">
        <f t="shared" si="245"/>
        <v>failed</v>
      </c>
      <c r="H3194" t="s">
        <v>8225</v>
      </c>
      <c r="I3194" t="s">
        <v>8247</v>
      </c>
      <c r="J3194">
        <v>1425160800</v>
      </c>
      <c r="K3194" s="13">
        <f t="shared" si="248"/>
        <v>42063.916666666672</v>
      </c>
      <c r="L3194" s="15">
        <v>1421274859</v>
      </c>
      <c r="M3194" s="13">
        <f t="shared" si="249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246"/>
        <v>1.02</v>
      </c>
      <c r="S3194" s="8">
        <f t="shared" si="247"/>
        <v>12.75</v>
      </c>
      <c r="T3194" t="s">
        <v>8317</v>
      </c>
      <c r="U3194" t="s">
        <v>8359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tr">
        <f t="shared" si="245"/>
        <v>failed</v>
      </c>
      <c r="H3195" t="s">
        <v>8225</v>
      </c>
      <c r="I3195" t="s">
        <v>8247</v>
      </c>
      <c r="J3195">
        <v>1424474056</v>
      </c>
      <c r="K3195" s="13">
        <f t="shared" si="248"/>
        <v>42055.968240740738</v>
      </c>
      <c r="L3195" s="15">
        <v>1420586056</v>
      </c>
      <c r="M3195" s="13">
        <f t="shared" si="249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246"/>
        <v>11.74</v>
      </c>
      <c r="S3195" s="8">
        <f t="shared" si="247"/>
        <v>24.458333333333332</v>
      </c>
      <c r="T3195" t="s">
        <v>8317</v>
      </c>
      <c r="U3195" t="s">
        <v>8359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tr">
        <f t="shared" si="245"/>
        <v>failed</v>
      </c>
      <c r="H3196" t="s">
        <v>8224</v>
      </c>
      <c r="I3196" t="s">
        <v>8246</v>
      </c>
      <c r="J3196">
        <v>1437960598</v>
      </c>
      <c r="K3196" s="13">
        <f t="shared" si="248"/>
        <v>42212.062476851846</v>
      </c>
      <c r="L3196" s="15">
        <v>1435368598</v>
      </c>
      <c r="M3196" s="13">
        <f t="shared" si="249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246"/>
        <v>0</v>
      </c>
      <c r="S3196" s="8" t="e">
        <f t="shared" si="247"/>
        <v>#DIV/0!</v>
      </c>
      <c r="T3196" t="s">
        <v>8317</v>
      </c>
      <c r="U3196" t="s">
        <v>8359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tr">
        <f t="shared" si="245"/>
        <v>failed</v>
      </c>
      <c r="H3197" t="s">
        <v>8224</v>
      </c>
      <c r="I3197" t="s">
        <v>8246</v>
      </c>
      <c r="J3197">
        <v>1423750542</v>
      </c>
      <c r="K3197" s="13">
        <f t="shared" si="248"/>
        <v>42047.594236111108</v>
      </c>
      <c r="L3197" s="15">
        <v>1421158542</v>
      </c>
      <c r="M3197" s="13">
        <f t="shared" si="249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246"/>
        <v>59.142857142857139</v>
      </c>
      <c r="S3197" s="8">
        <f t="shared" si="247"/>
        <v>53.07692307692308</v>
      </c>
      <c r="T3197" t="s">
        <v>8317</v>
      </c>
      <c r="U3197" t="s">
        <v>8359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tr">
        <f t="shared" si="245"/>
        <v>failed</v>
      </c>
      <c r="H3198" t="s">
        <v>8224</v>
      </c>
      <c r="I3198" t="s">
        <v>8246</v>
      </c>
      <c r="J3198">
        <v>1438437600</v>
      </c>
      <c r="K3198" s="13">
        <f t="shared" si="248"/>
        <v>42217.583333333328</v>
      </c>
      <c r="L3198" s="15">
        <v>1433254875</v>
      </c>
      <c r="M3198" s="13">
        <f t="shared" si="249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246"/>
        <v>0.06</v>
      </c>
      <c r="S3198" s="8">
        <f t="shared" si="247"/>
        <v>300</v>
      </c>
      <c r="T3198" t="s">
        <v>8317</v>
      </c>
      <c r="U3198" t="s">
        <v>8359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tr">
        <f t="shared" si="245"/>
        <v>failed</v>
      </c>
      <c r="H3199" t="s">
        <v>8234</v>
      </c>
      <c r="I3199" t="s">
        <v>8254</v>
      </c>
      <c r="J3199">
        <v>1423050618</v>
      </c>
      <c r="K3199" s="13">
        <f t="shared" si="248"/>
        <v>42039.493263888886</v>
      </c>
      <c r="L3199" s="15">
        <v>1420458618</v>
      </c>
      <c r="M3199" s="13">
        <f t="shared" si="249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246"/>
        <v>11.450000000000001</v>
      </c>
      <c r="S3199" s="8">
        <f t="shared" si="247"/>
        <v>286.25</v>
      </c>
      <c r="T3199" t="s">
        <v>8317</v>
      </c>
      <c r="U3199" t="s">
        <v>8359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tr">
        <f t="shared" si="245"/>
        <v>failed</v>
      </c>
      <c r="H3200" t="s">
        <v>8232</v>
      </c>
      <c r="I3200" t="s">
        <v>8253</v>
      </c>
      <c r="J3200">
        <v>1424081477</v>
      </c>
      <c r="K3200" s="13">
        <f t="shared" si="248"/>
        <v>42051.424502314811</v>
      </c>
      <c r="L3200" s="15">
        <v>1420798277</v>
      </c>
      <c r="M3200" s="13">
        <f t="shared" si="249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246"/>
        <v>0.36666666666666664</v>
      </c>
      <c r="S3200" s="8">
        <f t="shared" si="247"/>
        <v>36.666666666666664</v>
      </c>
      <c r="T3200" t="s">
        <v>8317</v>
      </c>
      <c r="U3200" t="s">
        <v>8359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tr">
        <f t="shared" si="245"/>
        <v>failed</v>
      </c>
      <c r="H3201" t="s">
        <v>8224</v>
      </c>
      <c r="I3201" t="s">
        <v>8246</v>
      </c>
      <c r="J3201">
        <v>1410037200</v>
      </c>
      <c r="K3201" s="13">
        <f t="shared" si="248"/>
        <v>41888.875</v>
      </c>
      <c r="L3201" s="15">
        <v>1407435418</v>
      </c>
      <c r="M3201" s="13">
        <f t="shared" si="249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246"/>
        <v>52.16</v>
      </c>
      <c r="S3201" s="8">
        <f t="shared" si="247"/>
        <v>49.20754716981132</v>
      </c>
      <c r="T3201" t="s">
        <v>8317</v>
      </c>
      <c r="U3201" t="s">
        <v>8359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tr">
        <f t="shared" ref="G3202:G3265" si="250">F3202</f>
        <v>failed</v>
      </c>
      <c r="H3202" t="s">
        <v>8224</v>
      </c>
      <c r="I3202" t="s">
        <v>8246</v>
      </c>
      <c r="J3202">
        <v>1461994440</v>
      </c>
      <c r="K3202" s="13">
        <f t="shared" si="248"/>
        <v>42490.231944444444</v>
      </c>
      <c r="L3202" s="15">
        <v>1459410101</v>
      </c>
      <c r="M3202" s="13">
        <f t="shared" si="249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51">(E3202/D3202)*100</f>
        <v>2E-3</v>
      </c>
      <c r="S3202" s="8">
        <f t="shared" ref="S3202:S3265" si="252">E3202/O3202</f>
        <v>1</v>
      </c>
      <c r="T3202" t="s">
        <v>8317</v>
      </c>
      <c r="U3202" t="s">
        <v>8359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tr">
        <f t="shared" si="250"/>
        <v>failed</v>
      </c>
      <c r="H3203" t="s">
        <v>8225</v>
      </c>
      <c r="I3203" t="s">
        <v>8247</v>
      </c>
      <c r="J3203">
        <v>1409509477</v>
      </c>
      <c r="K3203" s="13">
        <f t="shared" ref="K3203:K3266" si="253">(((J3203/60)/60)/24)+DATE(1970,1,1)</f>
        <v>41882.767094907409</v>
      </c>
      <c r="L3203" s="15">
        <v>1407695077</v>
      </c>
      <c r="M3203" s="13">
        <f t="shared" ref="M3203:M3266" si="254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51"/>
        <v>1.25</v>
      </c>
      <c r="S3203" s="8">
        <f t="shared" si="252"/>
        <v>12.5</v>
      </c>
      <c r="T3203" t="s">
        <v>8317</v>
      </c>
      <c r="U3203" t="s">
        <v>8359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tr">
        <f t="shared" si="250"/>
        <v>failed</v>
      </c>
      <c r="H3204" t="s">
        <v>8224</v>
      </c>
      <c r="I3204" t="s">
        <v>8246</v>
      </c>
      <c r="J3204">
        <v>1450072740</v>
      </c>
      <c r="K3204" s="13">
        <f t="shared" si="253"/>
        <v>42352.249305555553</v>
      </c>
      <c r="L3204" s="15">
        <v>1445027346</v>
      </c>
      <c r="M3204" s="13">
        <f t="shared" si="254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51"/>
        <v>54.52</v>
      </c>
      <c r="S3204" s="8">
        <f t="shared" si="252"/>
        <v>109.04</v>
      </c>
      <c r="T3204" t="s">
        <v>8317</v>
      </c>
      <c r="U3204" t="s">
        <v>8359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tr">
        <f t="shared" si="250"/>
        <v>failed</v>
      </c>
      <c r="H3205" t="s">
        <v>8224</v>
      </c>
      <c r="I3205" t="s">
        <v>8246</v>
      </c>
      <c r="J3205">
        <v>1443224622</v>
      </c>
      <c r="K3205" s="13">
        <f t="shared" si="253"/>
        <v>42272.988680555558</v>
      </c>
      <c r="L3205" s="15">
        <v>1440632622</v>
      </c>
      <c r="M3205" s="13">
        <f t="shared" si="254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51"/>
        <v>25</v>
      </c>
      <c r="S3205" s="8">
        <f t="shared" si="252"/>
        <v>41.666666666666664</v>
      </c>
      <c r="T3205" t="s">
        <v>8317</v>
      </c>
      <c r="U3205" t="s">
        <v>8359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tr">
        <f t="shared" si="250"/>
        <v>failed</v>
      </c>
      <c r="H3206" t="s">
        <v>8224</v>
      </c>
      <c r="I3206" t="s">
        <v>8246</v>
      </c>
      <c r="J3206">
        <v>1437149640</v>
      </c>
      <c r="K3206" s="13">
        <f t="shared" si="253"/>
        <v>42202.676388888889</v>
      </c>
      <c r="L3206" s="15">
        <v>1434558479</v>
      </c>
      <c r="M3206" s="13">
        <f t="shared" si="254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51"/>
        <v>0</v>
      </c>
      <c r="S3206" s="8" t="e">
        <f t="shared" si="252"/>
        <v>#DIV/0!</v>
      </c>
      <c r="T3206" t="s">
        <v>8317</v>
      </c>
      <c r="U3206" t="s">
        <v>8359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tr">
        <f t="shared" si="250"/>
        <v>failed</v>
      </c>
      <c r="H3207" t="s">
        <v>8225</v>
      </c>
      <c r="I3207" t="s">
        <v>8247</v>
      </c>
      <c r="J3207">
        <v>1430470772</v>
      </c>
      <c r="K3207" s="13">
        <f t="shared" si="253"/>
        <v>42125.374675925923</v>
      </c>
      <c r="L3207" s="15">
        <v>1427878772</v>
      </c>
      <c r="M3207" s="13">
        <f t="shared" si="254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51"/>
        <v>3.4125000000000001</v>
      </c>
      <c r="S3207" s="8">
        <f t="shared" si="252"/>
        <v>22.75</v>
      </c>
      <c r="T3207" t="s">
        <v>8317</v>
      </c>
      <c r="U3207" t="s">
        <v>8359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tr">
        <f t="shared" si="250"/>
        <v>failed</v>
      </c>
      <c r="H3208" t="s">
        <v>8224</v>
      </c>
      <c r="I3208" t="s">
        <v>8246</v>
      </c>
      <c r="J3208">
        <v>1442644651</v>
      </c>
      <c r="K3208" s="13">
        <f t="shared" si="253"/>
        <v>42266.276053240741</v>
      </c>
      <c r="L3208" s="15">
        <v>1440052651</v>
      </c>
      <c r="M3208" s="13">
        <f t="shared" si="254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51"/>
        <v>0</v>
      </c>
      <c r="S3208" s="8" t="e">
        <f t="shared" si="252"/>
        <v>#DIV/0!</v>
      </c>
      <c r="T3208" t="s">
        <v>8317</v>
      </c>
      <c r="U3208" t="s">
        <v>8359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tr">
        <f t="shared" si="250"/>
        <v>failed</v>
      </c>
      <c r="H3209" t="s">
        <v>8224</v>
      </c>
      <c r="I3209" t="s">
        <v>8246</v>
      </c>
      <c r="J3209">
        <v>1429767607</v>
      </c>
      <c r="K3209" s="13">
        <f t="shared" si="253"/>
        <v>42117.236192129625</v>
      </c>
      <c r="L3209" s="15">
        <v>1424587207</v>
      </c>
      <c r="M3209" s="13">
        <f t="shared" si="254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51"/>
        <v>46.36363636363636</v>
      </c>
      <c r="S3209" s="8">
        <f t="shared" si="252"/>
        <v>70.833333333333329</v>
      </c>
      <c r="T3209" t="s">
        <v>8317</v>
      </c>
      <c r="U3209" t="s">
        <v>8359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tr">
        <f t="shared" si="250"/>
        <v>successful</v>
      </c>
      <c r="H3210" t="s">
        <v>8224</v>
      </c>
      <c r="I3210" t="s">
        <v>8246</v>
      </c>
      <c r="J3210">
        <v>1406557877</v>
      </c>
      <c r="K3210" s="13">
        <f t="shared" si="253"/>
        <v>41848.605057870373</v>
      </c>
      <c r="L3210" s="15">
        <v>1404743477</v>
      </c>
      <c r="M3210" s="13">
        <f t="shared" si="254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51"/>
        <v>103.49999999999999</v>
      </c>
      <c r="S3210" s="8">
        <f t="shared" si="252"/>
        <v>63.109756097560975</v>
      </c>
      <c r="T3210" t="s">
        <v>8317</v>
      </c>
      <c r="U3210" t="s">
        <v>8318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tr">
        <f t="shared" si="250"/>
        <v>successful</v>
      </c>
      <c r="H3211" t="s">
        <v>8224</v>
      </c>
      <c r="I3211" t="s">
        <v>8246</v>
      </c>
      <c r="J3211">
        <v>1403305200</v>
      </c>
      <c r="K3211" s="13">
        <f t="shared" si="253"/>
        <v>41810.958333333336</v>
      </c>
      <c r="L3211" s="15">
        <v>1400512658</v>
      </c>
      <c r="M3211" s="13">
        <f t="shared" si="254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51"/>
        <v>119.32315789473684</v>
      </c>
      <c r="S3211" s="8">
        <f t="shared" si="252"/>
        <v>50.157964601769912</v>
      </c>
      <c r="T3211" t="s">
        <v>8317</v>
      </c>
      <c r="U3211" t="s">
        <v>8318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tr">
        <f t="shared" si="250"/>
        <v>successful</v>
      </c>
      <c r="H3212" t="s">
        <v>8224</v>
      </c>
      <c r="I3212" t="s">
        <v>8246</v>
      </c>
      <c r="J3212">
        <v>1338523140</v>
      </c>
      <c r="K3212" s="13">
        <f t="shared" si="253"/>
        <v>41061.165972222225</v>
      </c>
      <c r="L3212" s="15">
        <v>1334442519</v>
      </c>
      <c r="M3212" s="13">
        <f t="shared" si="254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51"/>
        <v>125.76666666666667</v>
      </c>
      <c r="S3212" s="8">
        <f t="shared" si="252"/>
        <v>62.883333333333333</v>
      </c>
      <c r="T3212" t="s">
        <v>8317</v>
      </c>
      <c r="U3212" t="s">
        <v>8318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tr">
        <f t="shared" si="250"/>
        <v>successful</v>
      </c>
      <c r="H3213" t="s">
        <v>8224</v>
      </c>
      <c r="I3213" t="s">
        <v>8246</v>
      </c>
      <c r="J3213">
        <v>1408068000</v>
      </c>
      <c r="K3213" s="13">
        <f t="shared" si="253"/>
        <v>41866.083333333336</v>
      </c>
      <c r="L3213" s="15">
        <v>1405346680</v>
      </c>
      <c r="M3213" s="13">
        <f t="shared" si="254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51"/>
        <v>119.74347826086958</v>
      </c>
      <c r="S3213" s="8">
        <f t="shared" si="252"/>
        <v>85.531055900621112</v>
      </c>
      <c r="T3213" t="s">
        <v>8317</v>
      </c>
      <c r="U3213" t="s">
        <v>8318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tr">
        <f t="shared" si="250"/>
        <v>successful</v>
      </c>
      <c r="H3214" t="s">
        <v>8224</v>
      </c>
      <c r="I3214" t="s">
        <v>8246</v>
      </c>
      <c r="J3214">
        <v>1407524751</v>
      </c>
      <c r="K3214" s="13">
        <f t="shared" si="253"/>
        <v>41859.795729166668</v>
      </c>
      <c r="L3214" s="15">
        <v>1404932751</v>
      </c>
      <c r="M3214" s="13">
        <f t="shared" si="254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51"/>
        <v>126.25</v>
      </c>
      <c r="S3214" s="8">
        <f t="shared" si="252"/>
        <v>53.723404255319146</v>
      </c>
      <c r="T3214" t="s">
        <v>8317</v>
      </c>
      <c r="U3214" t="s">
        <v>8318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tr">
        <f t="shared" si="250"/>
        <v>successful</v>
      </c>
      <c r="H3215" t="s">
        <v>8225</v>
      </c>
      <c r="I3215" t="s">
        <v>8247</v>
      </c>
      <c r="J3215">
        <v>1437934759</v>
      </c>
      <c r="K3215" s="13">
        <f t="shared" si="253"/>
        <v>42211.763414351852</v>
      </c>
      <c r="L3215" s="15">
        <v>1434478759</v>
      </c>
      <c r="M3215" s="13">
        <f t="shared" si="254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51"/>
        <v>100.11666666666667</v>
      </c>
      <c r="S3215" s="8">
        <f t="shared" si="252"/>
        <v>127.80851063829788</v>
      </c>
      <c r="T3215" t="s">
        <v>8317</v>
      </c>
      <c r="U3215" t="s">
        <v>8318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tr">
        <f t="shared" si="250"/>
        <v>successful</v>
      </c>
      <c r="H3216" t="s">
        <v>8225</v>
      </c>
      <c r="I3216" t="s">
        <v>8247</v>
      </c>
      <c r="J3216">
        <v>1452038100</v>
      </c>
      <c r="K3216" s="13">
        <f t="shared" si="253"/>
        <v>42374.996527777781</v>
      </c>
      <c r="L3216" s="15">
        <v>1448823673</v>
      </c>
      <c r="M3216" s="13">
        <f t="shared" si="254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51"/>
        <v>102.13333333333334</v>
      </c>
      <c r="S3216" s="8">
        <f t="shared" si="252"/>
        <v>106.57391304347826</v>
      </c>
      <c r="T3216" t="s">
        <v>8317</v>
      </c>
      <c r="U3216" t="s">
        <v>8318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tr">
        <f t="shared" si="250"/>
        <v>successful</v>
      </c>
      <c r="H3217" t="s">
        <v>8224</v>
      </c>
      <c r="I3217" t="s">
        <v>8246</v>
      </c>
      <c r="J3217">
        <v>1441857540</v>
      </c>
      <c r="K3217" s="13">
        <f t="shared" si="253"/>
        <v>42257.165972222225</v>
      </c>
      <c r="L3217" s="15">
        <v>1438617471</v>
      </c>
      <c r="M3217" s="13">
        <f t="shared" si="254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51"/>
        <v>100.35142857142858</v>
      </c>
      <c r="S3217" s="8">
        <f t="shared" si="252"/>
        <v>262.11194029850748</v>
      </c>
      <c r="T3217" t="s">
        <v>8317</v>
      </c>
      <c r="U3217" t="s">
        <v>8318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tr">
        <f t="shared" si="250"/>
        <v>successful</v>
      </c>
      <c r="H3218" t="s">
        <v>8225</v>
      </c>
      <c r="I3218" t="s">
        <v>8247</v>
      </c>
      <c r="J3218">
        <v>1436625000</v>
      </c>
      <c r="K3218" s="13">
        <f t="shared" si="253"/>
        <v>42196.604166666672</v>
      </c>
      <c r="L3218" s="15">
        <v>1433934371</v>
      </c>
      <c r="M3218" s="13">
        <f t="shared" si="254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51"/>
        <v>100.05</v>
      </c>
      <c r="S3218" s="8">
        <f t="shared" si="252"/>
        <v>57.171428571428571</v>
      </c>
      <c r="T3218" t="s">
        <v>8317</v>
      </c>
      <c r="U3218" t="s">
        <v>8318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tr">
        <f t="shared" si="250"/>
        <v>successful</v>
      </c>
      <c r="H3219" t="s">
        <v>8224</v>
      </c>
      <c r="I3219" t="s">
        <v>8246</v>
      </c>
      <c r="J3219">
        <v>1478264784</v>
      </c>
      <c r="K3219" s="13">
        <f t="shared" si="253"/>
        <v>42678.546111111107</v>
      </c>
      <c r="L3219" s="15">
        <v>1475672784</v>
      </c>
      <c r="M3219" s="13">
        <f t="shared" si="254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51"/>
        <v>116.02222222222223</v>
      </c>
      <c r="S3219" s="8">
        <f t="shared" si="252"/>
        <v>50.20192307692308</v>
      </c>
      <c r="T3219" t="s">
        <v>8317</v>
      </c>
      <c r="U3219" t="s">
        <v>8318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tr">
        <f t="shared" si="250"/>
        <v>successful</v>
      </c>
      <c r="H3220" t="s">
        <v>8225</v>
      </c>
      <c r="I3220" t="s">
        <v>8247</v>
      </c>
      <c r="J3220">
        <v>1419984000</v>
      </c>
      <c r="K3220" s="13">
        <f t="shared" si="253"/>
        <v>42004</v>
      </c>
      <c r="L3220" s="15">
        <v>1417132986</v>
      </c>
      <c r="M3220" s="13">
        <f t="shared" si="254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51"/>
        <v>102.1</v>
      </c>
      <c r="S3220" s="8">
        <f t="shared" si="252"/>
        <v>66.586956521739125</v>
      </c>
      <c r="T3220" t="s">
        <v>8317</v>
      </c>
      <c r="U3220" t="s">
        <v>8318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tr">
        <f t="shared" si="250"/>
        <v>successful</v>
      </c>
      <c r="H3221" t="s">
        <v>8224</v>
      </c>
      <c r="I3221" t="s">
        <v>8246</v>
      </c>
      <c r="J3221">
        <v>1427063747</v>
      </c>
      <c r="K3221" s="13">
        <f t="shared" si="253"/>
        <v>42085.941516203704</v>
      </c>
      <c r="L3221" s="15">
        <v>1424043347</v>
      </c>
      <c r="M3221" s="13">
        <f t="shared" si="254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51"/>
        <v>100.11000000000001</v>
      </c>
      <c r="S3221" s="8">
        <f t="shared" si="252"/>
        <v>168.25210084033614</v>
      </c>
      <c r="T3221" t="s">
        <v>8317</v>
      </c>
      <c r="U3221" t="s">
        <v>8318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tr">
        <f t="shared" si="250"/>
        <v>successful</v>
      </c>
      <c r="H3222" t="s">
        <v>8224</v>
      </c>
      <c r="I3222" t="s">
        <v>8246</v>
      </c>
      <c r="J3222">
        <v>1489352400</v>
      </c>
      <c r="K3222" s="13">
        <f t="shared" si="253"/>
        <v>42806.875</v>
      </c>
      <c r="L3222" s="15">
        <v>1486411204</v>
      </c>
      <c r="M3222" s="13">
        <f t="shared" si="254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51"/>
        <v>100.84</v>
      </c>
      <c r="S3222" s="8">
        <f t="shared" si="252"/>
        <v>256.37288135593218</v>
      </c>
      <c r="T3222" t="s">
        <v>8317</v>
      </c>
      <c r="U3222" t="s">
        <v>8318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tr">
        <f t="shared" si="250"/>
        <v>successful</v>
      </c>
      <c r="H3223" t="s">
        <v>8225</v>
      </c>
      <c r="I3223" t="s">
        <v>8247</v>
      </c>
      <c r="J3223">
        <v>1436114603</v>
      </c>
      <c r="K3223" s="13">
        <f t="shared" si="253"/>
        <v>42190.696793981479</v>
      </c>
      <c r="L3223" s="15">
        <v>1433090603</v>
      </c>
      <c r="M3223" s="13">
        <f t="shared" si="254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51"/>
        <v>103.42499999999998</v>
      </c>
      <c r="S3223" s="8">
        <f t="shared" si="252"/>
        <v>36.610619469026545</v>
      </c>
      <c r="T3223" t="s">
        <v>8317</v>
      </c>
      <c r="U3223" t="s">
        <v>8318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tr">
        <f t="shared" si="250"/>
        <v>successful</v>
      </c>
      <c r="H3224" t="s">
        <v>8224</v>
      </c>
      <c r="I3224" t="s">
        <v>8246</v>
      </c>
      <c r="J3224">
        <v>1445722140</v>
      </c>
      <c r="K3224" s="13">
        <f t="shared" si="253"/>
        <v>42301.895138888889</v>
      </c>
      <c r="L3224" s="15">
        <v>1443016697</v>
      </c>
      <c r="M3224" s="13">
        <f t="shared" si="254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51"/>
        <v>124.8</v>
      </c>
      <c r="S3224" s="8">
        <f t="shared" si="252"/>
        <v>37.142857142857146</v>
      </c>
      <c r="T3224" t="s">
        <v>8317</v>
      </c>
      <c r="U3224" t="s">
        <v>8318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tr">
        <f t="shared" si="250"/>
        <v>successful</v>
      </c>
      <c r="H3225" t="s">
        <v>8224</v>
      </c>
      <c r="I3225" t="s">
        <v>8246</v>
      </c>
      <c r="J3225">
        <v>1440100976</v>
      </c>
      <c r="K3225" s="13">
        <f t="shared" si="253"/>
        <v>42236.835370370376</v>
      </c>
      <c r="L3225" s="15">
        <v>1437508976</v>
      </c>
      <c r="M3225" s="13">
        <f t="shared" si="254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51"/>
        <v>109.51612903225806</v>
      </c>
      <c r="S3225" s="8">
        <f t="shared" si="252"/>
        <v>45.878378378378379</v>
      </c>
      <c r="T3225" t="s">
        <v>8317</v>
      </c>
      <c r="U3225" t="s">
        <v>8318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tr">
        <f t="shared" si="250"/>
        <v>successful</v>
      </c>
      <c r="H3226" t="s">
        <v>8224</v>
      </c>
      <c r="I3226" t="s">
        <v>8246</v>
      </c>
      <c r="J3226">
        <v>1484024400</v>
      </c>
      <c r="K3226" s="13">
        <f t="shared" si="253"/>
        <v>42745.208333333328</v>
      </c>
      <c r="L3226" s="15">
        <v>1479932713</v>
      </c>
      <c r="M3226" s="13">
        <f t="shared" si="254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51"/>
        <v>102.03333333333333</v>
      </c>
      <c r="S3226" s="8">
        <f t="shared" si="252"/>
        <v>141.71296296296296</v>
      </c>
      <c r="T3226" t="s">
        <v>8317</v>
      </c>
      <c r="U3226" t="s">
        <v>8318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tr">
        <f t="shared" si="250"/>
        <v>successful</v>
      </c>
      <c r="H3227" t="s">
        <v>8224</v>
      </c>
      <c r="I3227" t="s">
        <v>8246</v>
      </c>
      <c r="J3227">
        <v>1464987600</v>
      </c>
      <c r="K3227" s="13">
        <f t="shared" si="253"/>
        <v>42524.875</v>
      </c>
      <c r="L3227" s="15">
        <v>1463145938</v>
      </c>
      <c r="M3227" s="13">
        <f t="shared" si="254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51"/>
        <v>102.35000000000001</v>
      </c>
      <c r="S3227" s="8">
        <f t="shared" si="252"/>
        <v>52.487179487179489</v>
      </c>
      <c r="T3227" t="s">
        <v>8317</v>
      </c>
      <c r="U3227" t="s">
        <v>8318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tr">
        <f t="shared" si="250"/>
        <v>successful</v>
      </c>
      <c r="H3228" t="s">
        <v>8225</v>
      </c>
      <c r="I3228" t="s">
        <v>8247</v>
      </c>
      <c r="J3228">
        <v>1446213612</v>
      </c>
      <c r="K3228" s="13">
        <f t="shared" si="253"/>
        <v>42307.583472222221</v>
      </c>
      <c r="L3228" s="15">
        <v>1443621612</v>
      </c>
      <c r="M3228" s="13">
        <f t="shared" si="254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51"/>
        <v>104.16666666666667</v>
      </c>
      <c r="S3228" s="8">
        <f t="shared" si="252"/>
        <v>59.523809523809526</v>
      </c>
      <c r="T3228" t="s">
        <v>8317</v>
      </c>
      <c r="U3228" t="s">
        <v>8318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tr">
        <f t="shared" si="250"/>
        <v>successful</v>
      </c>
      <c r="H3229" t="s">
        <v>8225</v>
      </c>
      <c r="I3229" t="s">
        <v>8247</v>
      </c>
      <c r="J3229">
        <v>1484687436</v>
      </c>
      <c r="K3229" s="13">
        <f t="shared" si="253"/>
        <v>42752.882361111115</v>
      </c>
      <c r="L3229" s="15">
        <v>1482095436</v>
      </c>
      <c r="M3229" s="13">
        <f t="shared" si="254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51"/>
        <v>125</v>
      </c>
      <c r="S3229" s="8">
        <f t="shared" si="252"/>
        <v>50</v>
      </c>
      <c r="T3229" t="s">
        <v>8317</v>
      </c>
      <c r="U3229" t="s">
        <v>8318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tr">
        <f t="shared" si="250"/>
        <v>successful</v>
      </c>
      <c r="H3230" t="s">
        <v>8224</v>
      </c>
      <c r="I3230" t="s">
        <v>8246</v>
      </c>
      <c r="J3230">
        <v>1450328340</v>
      </c>
      <c r="K3230" s="13">
        <f t="shared" si="253"/>
        <v>42355.207638888889</v>
      </c>
      <c r="L3230" s="15">
        <v>1447606884</v>
      </c>
      <c r="M3230" s="13">
        <f t="shared" si="254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51"/>
        <v>102.34285714285714</v>
      </c>
      <c r="S3230" s="8">
        <f t="shared" si="252"/>
        <v>193.62162162162161</v>
      </c>
      <c r="T3230" t="s">
        <v>8317</v>
      </c>
      <c r="U3230" t="s">
        <v>8318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tr">
        <f t="shared" si="250"/>
        <v>successful</v>
      </c>
      <c r="H3231" t="s">
        <v>8224</v>
      </c>
      <c r="I3231" t="s">
        <v>8246</v>
      </c>
      <c r="J3231">
        <v>1416470398</v>
      </c>
      <c r="K3231" s="13">
        <f t="shared" si="253"/>
        <v>41963.333310185189</v>
      </c>
      <c r="L3231" s="15">
        <v>1413874798</v>
      </c>
      <c r="M3231" s="13">
        <f t="shared" si="254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51"/>
        <v>107.86500000000001</v>
      </c>
      <c r="S3231" s="8">
        <f t="shared" si="252"/>
        <v>106.79702970297029</v>
      </c>
      <c r="T3231" t="s">
        <v>8317</v>
      </c>
      <c r="U3231" t="s">
        <v>8318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tr">
        <f t="shared" si="250"/>
        <v>successful</v>
      </c>
      <c r="H3232" t="s">
        <v>8224</v>
      </c>
      <c r="I3232" t="s">
        <v>8246</v>
      </c>
      <c r="J3232">
        <v>1412135940</v>
      </c>
      <c r="K3232" s="13">
        <f t="shared" si="253"/>
        <v>41913.165972222225</v>
      </c>
      <c r="L3232" s="15">
        <v>1410840126</v>
      </c>
      <c r="M3232" s="13">
        <f t="shared" si="254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51"/>
        <v>109.88461538461539</v>
      </c>
      <c r="S3232" s="8">
        <f t="shared" si="252"/>
        <v>77.21621621621621</v>
      </c>
      <c r="T3232" t="s">
        <v>8317</v>
      </c>
      <c r="U3232" t="s">
        <v>8318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tr">
        <f t="shared" si="250"/>
        <v>successful</v>
      </c>
      <c r="H3233" t="s">
        <v>8224</v>
      </c>
      <c r="I3233" t="s">
        <v>8246</v>
      </c>
      <c r="J3233">
        <v>1460846347</v>
      </c>
      <c r="K3233" s="13">
        <f t="shared" si="253"/>
        <v>42476.943831018521</v>
      </c>
      <c r="L3233" s="15">
        <v>1458254347</v>
      </c>
      <c r="M3233" s="13">
        <f t="shared" si="254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51"/>
        <v>161</v>
      </c>
      <c r="S3233" s="8">
        <f t="shared" si="252"/>
        <v>57.5</v>
      </c>
      <c r="T3233" t="s">
        <v>8317</v>
      </c>
      <c r="U3233" t="s">
        <v>8318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tr">
        <f t="shared" si="250"/>
        <v>successful</v>
      </c>
      <c r="H3234" t="s">
        <v>8224</v>
      </c>
      <c r="I3234" t="s">
        <v>8246</v>
      </c>
      <c r="J3234">
        <v>1462334340</v>
      </c>
      <c r="K3234" s="13">
        <f t="shared" si="253"/>
        <v>42494.165972222225</v>
      </c>
      <c r="L3234" s="15">
        <v>1459711917</v>
      </c>
      <c r="M3234" s="13">
        <f t="shared" si="254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51"/>
        <v>131.20000000000002</v>
      </c>
      <c r="S3234" s="8">
        <f t="shared" si="252"/>
        <v>50.46153846153846</v>
      </c>
      <c r="T3234" t="s">
        <v>8317</v>
      </c>
      <c r="U3234" t="s">
        <v>8318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tr">
        <f t="shared" si="250"/>
        <v>successful</v>
      </c>
      <c r="H3235" t="s">
        <v>8224</v>
      </c>
      <c r="I3235" t="s">
        <v>8246</v>
      </c>
      <c r="J3235">
        <v>1488482355</v>
      </c>
      <c r="K3235" s="13">
        <f t="shared" si="253"/>
        <v>42796.805034722223</v>
      </c>
      <c r="L3235" s="15">
        <v>1485890355</v>
      </c>
      <c r="M3235" s="13">
        <f t="shared" si="254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51"/>
        <v>118.8</v>
      </c>
      <c r="S3235" s="8">
        <f t="shared" si="252"/>
        <v>97.377049180327873</v>
      </c>
      <c r="T3235" t="s">
        <v>8317</v>
      </c>
      <c r="U3235" t="s">
        <v>8318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tr">
        <f t="shared" si="250"/>
        <v>successful</v>
      </c>
      <c r="H3236" t="s">
        <v>8225</v>
      </c>
      <c r="I3236" t="s">
        <v>8247</v>
      </c>
      <c r="J3236">
        <v>1485991860</v>
      </c>
      <c r="K3236" s="13">
        <f t="shared" si="253"/>
        <v>42767.979861111111</v>
      </c>
      <c r="L3236" s="15">
        <v>1483124208</v>
      </c>
      <c r="M3236" s="13">
        <f t="shared" si="254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51"/>
        <v>100.39275000000001</v>
      </c>
      <c r="S3236" s="8">
        <f t="shared" si="252"/>
        <v>34.91921739130435</v>
      </c>
      <c r="T3236" t="s">
        <v>8317</v>
      </c>
      <c r="U3236" t="s">
        <v>8318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tr">
        <f t="shared" si="250"/>
        <v>successful</v>
      </c>
      <c r="H3237" t="s">
        <v>8224</v>
      </c>
      <c r="I3237" t="s">
        <v>8246</v>
      </c>
      <c r="J3237">
        <v>1467361251</v>
      </c>
      <c r="K3237" s="13">
        <f t="shared" si="253"/>
        <v>42552.347812499997</v>
      </c>
      <c r="L3237" s="15">
        <v>1464769251</v>
      </c>
      <c r="M3237" s="13">
        <f t="shared" si="254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51"/>
        <v>103.20666666666666</v>
      </c>
      <c r="S3237" s="8">
        <f t="shared" si="252"/>
        <v>85.530386740331494</v>
      </c>
      <c r="T3237" t="s">
        <v>8317</v>
      </c>
      <c r="U3237" t="s">
        <v>8318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tr">
        <f t="shared" si="250"/>
        <v>successful</v>
      </c>
      <c r="H3238" t="s">
        <v>8224</v>
      </c>
      <c r="I3238" t="s">
        <v>8246</v>
      </c>
      <c r="J3238">
        <v>1482962433</v>
      </c>
      <c r="K3238" s="13">
        <f t="shared" si="253"/>
        <v>42732.917048611111</v>
      </c>
      <c r="L3238" s="15">
        <v>1480370433</v>
      </c>
      <c r="M3238" s="13">
        <f t="shared" si="254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51"/>
        <v>100.6</v>
      </c>
      <c r="S3238" s="8">
        <f t="shared" si="252"/>
        <v>182.90909090909091</v>
      </c>
      <c r="T3238" t="s">
        <v>8317</v>
      </c>
      <c r="U3238" t="s">
        <v>8318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tr">
        <f t="shared" si="250"/>
        <v>successful</v>
      </c>
      <c r="H3239" t="s">
        <v>8224</v>
      </c>
      <c r="I3239" t="s">
        <v>8246</v>
      </c>
      <c r="J3239">
        <v>1443499140</v>
      </c>
      <c r="K3239" s="13">
        <f t="shared" si="253"/>
        <v>42276.165972222225</v>
      </c>
      <c r="L3239" s="15">
        <v>1441452184</v>
      </c>
      <c r="M3239" s="13">
        <f t="shared" si="254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51"/>
        <v>100.78754285714287</v>
      </c>
      <c r="S3239" s="8">
        <f t="shared" si="252"/>
        <v>131.13620817843866</v>
      </c>
      <c r="T3239" t="s">
        <v>8317</v>
      </c>
      <c r="U3239" t="s">
        <v>8318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tr">
        <f t="shared" si="250"/>
        <v>successful</v>
      </c>
      <c r="H3240" t="s">
        <v>8225</v>
      </c>
      <c r="I3240" t="s">
        <v>8247</v>
      </c>
      <c r="J3240">
        <v>1435752898</v>
      </c>
      <c r="K3240" s="13">
        <f t="shared" si="253"/>
        <v>42186.510393518518</v>
      </c>
      <c r="L3240" s="15">
        <v>1433160898</v>
      </c>
      <c r="M3240" s="13">
        <f t="shared" si="254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51"/>
        <v>112.32142857142857</v>
      </c>
      <c r="S3240" s="8">
        <f t="shared" si="252"/>
        <v>39.810126582278478</v>
      </c>
      <c r="T3240" t="s">
        <v>8317</v>
      </c>
      <c r="U3240" t="s">
        <v>8318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tr">
        <f t="shared" si="250"/>
        <v>successful</v>
      </c>
      <c r="H3241" t="s">
        <v>8225</v>
      </c>
      <c r="I3241" t="s">
        <v>8247</v>
      </c>
      <c r="J3241">
        <v>1445817540</v>
      </c>
      <c r="K3241" s="13">
        <f t="shared" si="253"/>
        <v>42302.999305555553</v>
      </c>
      <c r="L3241" s="15">
        <v>1443665293</v>
      </c>
      <c r="M3241" s="13">
        <f t="shared" si="254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51"/>
        <v>105.91914022517912</v>
      </c>
      <c r="S3241" s="8">
        <f t="shared" si="252"/>
        <v>59.701730769230764</v>
      </c>
      <c r="T3241" t="s">
        <v>8317</v>
      </c>
      <c r="U3241" t="s">
        <v>8318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tr">
        <f t="shared" si="250"/>
        <v>successful</v>
      </c>
      <c r="H3242" t="s">
        <v>8225</v>
      </c>
      <c r="I3242" t="s">
        <v>8247</v>
      </c>
      <c r="J3242">
        <v>1487286000</v>
      </c>
      <c r="K3242" s="13">
        <f t="shared" si="253"/>
        <v>42782.958333333328</v>
      </c>
      <c r="L3242" s="15">
        <v>1484843948</v>
      </c>
      <c r="M3242" s="13">
        <f t="shared" si="254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51"/>
        <v>100.56666666666668</v>
      </c>
      <c r="S3242" s="8">
        <f t="shared" si="252"/>
        <v>88.735294117647058</v>
      </c>
      <c r="T3242" t="s">
        <v>8317</v>
      </c>
      <c r="U3242" t="s">
        <v>8318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tr">
        <f t="shared" si="250"/>
        <v>successful</v>
      </c>
      <c r="H3243" t="s">
        <v>8224</v>
      </c>
      <c r="I3243" t="s">
        <v>8246</v>
      </c>
      <c r="J3243">
        <v>1413269940</v>
      </c>
      <c r="K3243" s="13">
        <f t="shared" si="253"/>
        <v>41926.290972222225</v>
      </c>
      <c r="L3243" s="15">
        <v>1410421670</v>
      </c>
      <c r="M3243" s="13">
        <f t="shared" si="254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51"/>
        <v>115.30588235294117</v>
      </c>
      <c r="S3243" s="8">
        <f t="shared" si="252"/>
        <v>58.688622754491021</v>
      </c>
      <c r="T3243" t="s">
        <v>8317</v>
      </c>
      <c r="U3243" t="s">
        <v>8318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tr">
        <f t="shared" si="250"/>
        <v>successful</v>
      </c>
      <c r="H3244" t="s">
        <v>8224</v>
      </c>
      <c r="I3244" t="s">
        <v>8246</v>
      </c>
      <c r="J3244">
        <v>1411150092</v>
      </c>
      <c r="K3244" s="13">
        <f t="shared" si="253"/>
        <v>41901.755694444444</v>
      </c>
      <c r="L3244" s="15">
        <v>1408558092</v>
      </c>
      <c r="M3244" s="13">
        <f t="shared" si="254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51"/>
        <v>127.30419999999999</v>
      </c>
      <c r="S3244" s="8">
        <f t="shared" si="252"/>
        <v>69.56513661202186</v>
      </c>
      <c r="T3244" t="s">
        <v>8317</v>
      </c>
      <c r="U3244" t="s">
        <v>8318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tr">
        <f t="shared" si="250"/>
        <v>successful</v>
      </c>
      <c r="H3245" t="s">
        <v>8224</v>
      </c>
      <c r="I3245" t="s">
        <v>8246</v>
      </c>
      <c r="J3245">
        <v>1444348800</v>
      </c>
      <c r="K3245" s="13">
        <f t="shared" si="253"/>
        <v>42286</v>
      </c>
      <c r="L3245" s="15">
        <v>1442283562</v>
      </c>
      <c r="M3245" s="13">
        <f t="shared" si="254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51"/>
        <v>102.83750000000001</v>
      </c>
      <c r="S3245" s="8">
        <f t="shared" si="252"/>
        <v>115.87323943661971</v>
      </c>
      <c r="T3245" t="s">
        <v>8317</v>
      </c>
      <c r="U3245" t="s">
        <v>8318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tr">
        <f t="shared" si="250"/>
        <v>successful</v>
      </c>
      <c r="H3246" t="s">
        <v>8225</v>
      </c>
      <c r="I3246" t="s">
        <v>8247</v>
      </c>
      <c r="J3246">
        <v>1480613982</v>
      </c>
      <c r="K3246" s="13">
        <f t="shared" si="253"/>
        <v>42705.735902777778</v>
      </c>
      <c r="L3246" s="15">
        <v>1478018382</v>
      </c>
      <c r="M3246" s="13">
        <f t="shared" si="254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51"/>
        <v>102.9375</v>
      </c>
      <c r="S3246" s="8">
        <f t="shared" si="252"/>
        <v>23.869565217391305</v>
      </c>
      <c r="T3246" t="s">
        <v>8317</v>
      </c>
      <c r="U3246" t="s">
        <v>8318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tr">
        <f t="shared" si="250"/>
        <v>successful</v>
      </c>
      <c r="H3247" t="s">
        <v>8224</v>
      </c>
      <c r="I3247" t="s">
        <v>8246</v>
      </c>
      <c r="J3247">
        <v>1434074400</v>
      </c>
      <c r="K3247" s="13">
        <f t="shared" si="253"/>
        <v>42167.083333333328</v>
      </c>
      <c r="L3247" s="15">
        <v>1431354258</v>
      </c>
      <c r="M3247" s="13">
        <f t="shared" si="254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51"/>
        <v>104.3047619047619</v>
      </c>
      <c r="S3247" s="8">
        <f t="shared" si="252"/>
        <v>81.125925925925927</v>
      </c>
      <c r="T3247" t="s">
        <v>8317</v>
      </c>
      <c r="U3247" t="s">
        <v>8318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tr">
        <f t="shared" si="250"/>
        <v>successful</v>
      </c>
      <c r="H3248" t="s">
        <v>8224</v>
      </c>
      <c r="I3248" t="s">
        <v>8246</v>
      </c>
      <c r="J3248">
        <v>1442030340</v>
      </c>
      <c r="K3248" s="13">
        <f t="shared" si="253"/>
        <v>42259.165972222225</v>
      </c>
      <c r="L3248" s="15">
        <v>1439551200</v>
      </c>
      <c r="M3248" s="13">
        <f t="shared" si="254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51"/>
        <v>111.22000000000001</v>
      </c>
      <c r="S3248" s="8">
        <f t="shared" si="252"/>
        <v>57.626943005181346</v>
      </c>
      <c r="T3248" t="s">
        <v>8317</v>
      </c>
      <c r="U3248" t="s">
        <v>8318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tr">
        <f t="shared" si="250"/>
        <v>successful</v>
      </c>
      <c r="H3249" t="s">
        <v>8225</v>
      </c>
      <c r="I3249" t="s">
        <v>8247</v>
      </c>
      <c r="J3249">
        <v>1436696712</v>
      </c>
      <c r="K3249" s="13">
        <f t="shared" si="253"/>
        <v>42197.434166666666</v>
      </c>
      <c r="L3249" s="15">
        <v>1434104712</v>
      </c>
      <c r="M3249" s="13">
        <f t="shared" si="254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51"/>
        <v>105.86</v>
      </c>
      <c r="S3249" s="8">
        <f t="shared" si="252"/>
        <v>46.429824561403507</v>
      </c>
      <c r="T3249" t="s">
        <v>8317</v>
      </c>
      <c r="U3249" t="s">
        <v>8318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tr">
        <f t="shared" si="250"/>
        <v>successful</v>
      </c>
      <c r="H3250" t="s">
        <v>8224</v>
      </c>
      <c r="I3250" t="s">
        <v>8246</v>
      </c>
      <c r="J3250">
        <v>1428178757</v>
      </c>
      <c r="K3250" s="13">
        <f t="shared" si="253"/>
        <v>42098.846724537041</v>
      </c>
      <c r="L3250" s="15">
        <v>1425590357</v>
      </c>
      <c r="M3250" s="13">
        <f t="shared" si="254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51"/>
        <v>100.79166666666666</v>
      </c>
      <c r="S3250" s="8">
        <f t="shared" si="252"/>
        <v>60.475000000000001</v>
      </c>
      <c r="T3250" t="s">
        <v>8317</v>
      </c>
      <c r="U3250" t="s">
        <v>8318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tr">
        <f t="shared" si="250"/>
        <v>successful</v>
      </c>
      <c r="H3251" t="s">
        <v>8224</v>
      </c>
      <c r="I3251" t="s">
        <v>8246</v>
      </c>
      <c r="J3251">
        <v>1434822914</v>
      </c>
      <c r="K3251" s="13">
        <f t="shared" si="253"/>
        <v>42175.746689814812</v>
      </c>
      <c r="L3251" s="15">
        <v>1432230914</v>
      </c>
      <c r="M3251" s="13">
        <f t="shared" si="254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51"/>
        <v>104.92727272727274</v>
      </c>
      <c r="S3251" s="8">
        <f t="shared" si="252"/>
        <v>65.579545454545453</v>
      </c>
      <c r="T3251" t="s">
        <v>8317</v>
      </c>
      <c r="U3251" t="s">
        <v>8318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tr">
        <f t="shared" si="250"/>
        <v>successful</v>
      </c>
      <c r="H3252" t="s">
        <v>8224</v>
      </c>
      <c r="I3252" t="s">
        <v>8246</v>
      </c>
      <c r="J3252">
        <v>1415213324</v>
      </c>
      <c r="K3252" s="13">
        <f t="shared" si="253"/>
        <v>41948.783842592595</v>
      </c>
      <c r="L3252" s="15">
        <v>1412617724</v>
      </c>
      <c r="M3252" s="13">
        <f t="shared" si="254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51"/>
        <v>101.55199999999999</v>
      </c>
      <c r="S3252" s="8">
        <f t="shared" si="252"/>
        <v>119.1924882629108</v>
      </c>
      <c r="T3252" t="s">
        <v>8317</v>
      </c>
      <c r="U3252" t="s">
        <v>8318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tr">
        <f t="shared" si="250"/>
        <v>successful</v>
      </c>
      <c r="H3253" t="s">
        <v>8224</v>
      </c>
      <c r="I3253" t="s">
        <v>8246</v>
      </c>
      <c r="J3253">
        <v>1434907966</v>
      </c>
      <c r="K3253" s="13">
        <f t="shared" si="253"/>
        <v>42176.731087962966</v>
      </c>
      <c r="L3253" s="15">
        <v>1432315966</v>
      </c>
      <c r="M3253" s="13">
        <f t="shared" si="254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51"/>
        <v>110.73333333333333</v>
      </c>
      <c r="S3253" s="8">
        <f t="shared" si="252"/>
        <v>83.05</v>
      </c>
      <c r="T3253" t="s">
        <v>8317</v>
      </c>
      <c r="U3253" t="s">
        <v>8318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tr">
        <f t="shared" si="250"/>
        <v>successful</v>
      </c>
      <c r="H3254" t="s">
        <v>8225</v>
      </c>
      <c r="I3254" t="s">
        <v>8247</v>
      </c>
      <c r="J3254">
        <v>1473247240</v>
      </c>
      <c r="K3254" s="13">
        <f t="shared" si="253"/>
        <v>42620.472685185188</v>
      </c>
      <c r="L3254" s="15">
        <v>1470655240</v>
      </c>
      <c r="M3254" s="13">
        <f t="shared" si="254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51"/>
        <v>127.82222222222221</v>
      </c>
      <c r="S3254" s="8">
        <f t="shared" si="252"/>
        <v>57.52</v>
      </c>
      <c r="T3254" t="s">
        <v>8317</v>
      </c>
      <c r="U3254" t="s">
        <v>8318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tr">
        <f t="shared" si="250"/>
        <v>successful</v>
      </c>
      <c r="H3255" t="s">
        <v>8224</v>
      </c>
      <c r="I3255" t="s">
        <v>8246</v>
      </c>
      <c r="J3255">
        <v>1473306300</v>
      </c>
      <c r="K3255" s="13">
        <f t="shared" si="253"/>
        <v>42621.15625</v>
      </c>
      <c r="L3255" s="15">
        <v>1471701028</v>
      </c>
      <c r="M3255" s="13">
        <f t="shared" si="254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51"/>
        <v>101.82500000000002</v>
      </c>
      <c r="S3255" s="8">
        <f t="shared" si="252"/>
        <v>177.08695652173913</v>
      </c>
      <c r="T3255" t="s">
        <v>8317</v>
      </c>
      <c r="U3255" t="s">
        <v>8318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tr">
        <f t="shared" si="250"/>
        <v>successful</v>
      </c>
      <c r="H3256" t="s">
        <v>8225</v>
      </c>
      <c r="I3256" t="s">
        <v>8247</v>
      </c>
      <c r="J3256">
        <v>1427331809</v>
      </c>
      <c r="K3256" s="13">
        <f t="shared" si="253"/>
        <v>42089.044085648144</v>
      </c>
      <c r="L3256" s="15">
        <v>1424743409</v>
      </c>
      <c r="M3256" s="13">
        <f t="shared" si="254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51"/>
        <v>101.25769230769231</v>
      </c>
      <c r="S3256" s="8">
        <f t="shared" si="252"/>
        <v>70.771505376344081</v>
      </c>
      <c r="T3256" t="s">
        <v>8317</v>
      </c>
      <c r="U3256" t="s">
        <v>8318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tr">
        <f t="shared" si="250"/>
        <v>successful</v>
      </c>
      <c r="H3257" t="s">
        <v>8225</v>
      </c>
      <c r="I3257" t="s">
        <v>8247</v>
      </c>
      <c r="J3257">
        <v>1412706375</v>
      </c>
      <c r="K3257" s="13">
        <f t="shared" si="253"/>
        <v>41919.768229166664</v>
      </c>
      <c r="L3257" s="15">
        <v>1410114375</v>
      </c>
      <c r="M3257" s="13">
        <f t="shared" si="254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51"/>
        <v>175</v>
      </c>
      <c r="S3257" s="8">
        <f t="shared" si="252"/>
        <v>29.166666666666668</v>
      </c>
      <c r="T3257" t="s">
        <v>8317</v>
      </c>
      <c r="U3257" t="s">
        <v>8318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tr">
        <f t="shared" si="250"/>
        <v>successful</v>
      </c>
      <c r="H3258" t="s">
        <v>8224</v>
      </c>
      <c r="I3258" t="s">
        <v>8246</v>
      </c>
      <c r="J3258">
        <v>1433995140</v>
      </c>
      <c r="K3258" s="13">
        <f t="shared" si="253"/>
        <v>42166.165972222225</v>
      </c>
      <c r="L3258" s="15">
        <v>1432129577</v>
      </c>
      <c r="M3258" s="13">
        <f t="shared" si="254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51"/>
        <v>128.06</v>
      </c>
      <c r="S3258" s="8">
        <f t="shared" si="252"/>
        <v>72.76136363636364</v>
      </c>
      <c r="T3258" t="s">
        <v>8317</v>
      </c>
      <c r="U3258" t="s">
        <v>8318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tr">
        <f t="shared" si="250"/>
        <v>successful</v>
      </c>
      <c r="H3259" t="s">
        <v>8225</v>
      </c>
      <c r="I3259" t="s">
        <v>8247</v>
      </c>
      <c r="J3259">
        <v>1487769952</v>
      </c>
      <c r="K3259" s="13">
        <f t="shared" si="253"/>
        <v>42788.559629629628</v>
      </c>
      <c r="L3259" s="15">
        <v>1485177952</v>
      </c>
      <c r="M3259" s="13">
        <f t="shared" si="254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51"/>
        <v>106.29949999999999</v>
      </c>
      <c r="S3259" s="8">
        <f t="shared" si="252"/>
        <v>51.853414634146333</v>
      </c>
      <c r="T3259" t="s">
        <v>8317</v>
      </c>
      <c r="U3259" t="s">
        <v>8318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tr">
        <f t="shared" si="250"/>
        <v>successful</v>
      </c>
      <c r="H3260" t="s">
        <v>8224</v>
      </c>
      <c r="I3260" t="s">
        <v>8246</v>
      </c>
      <c r="J3260">
        <v>1420751861</v>
      </c>
      <c r="K3260" s="13">
        <f t="shared" si="253"/>
        <v>42012.887280092589</v>
      </c>
      <c r="L3260" s="15">
        <v>1418159861</v>
      </c>
      <c r="M3260" s="13">
        <f t="shared" si="254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51"/>
        <v>105.21428571428571</v>
      </c>
      <c r="S3260" s="8">
        <f t="shared" si="252"/>
        <v>98.2</v>
      </c>
      <c r="T3260" t="s">
        <v>8317</v>
      </c>
      <c r="U3260" t="s">
        <v>8318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tr">
        <f t="shared" si="250"/>
        <v>successful</v>
      </c>
      <c r="H3261" t="s">
        <v>8224</v>
      </c>
      <c r="I3261" t="s">
        <v>8246</v>
      </c>
      <c r="J3261">
        <v>1475294340</v>
      </c>
      <c r="K3261" s="13">
        <f t="shared" si="253"/>
        <v>42644.165972222225</v>
      </c>
      <c r="L3261" s="15">
        <v>1472753745</v>
      </c>
      <c r="M3261" s="13">
        <f t="shared" si="254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51"/>
        <v>106.16782608695652</v>
      </c>
      <c r="S3261" s="8">
        <f t="shared" si="252"/>
        <v>251.7381443298969</v>
      </c>
      <c r="T3261" t="s">
        <v>8317</v>
      </c>
      <c r="U3261" t="s">
        <v>8318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tr">
        <f t="shared" si="250"/>
        <v>successful</v>
      </c>
      <c r="H3262" t="s">
        <v>8224</v>
      </c>
      <c r="I3262" t="s">
        <v>8246</v>
      </c>
      <c r="J3262">
        <v>1448903318</v>
      </c>
      <c r="K3262" s="13">
        <f t="shared" si="253"/>
        <v>42338.714328703703</v>
      </c>
      <c r="L3262" s="15">
        <v>1445875718</v>
      </c>
      <c r="M3262" s="13">
        <f t="shared" si="254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51"/>
        <v>109.24000000000001</v>
      </c>
      <c r="S3262" s="8">
        <f t="shared" si="252"/>
        <v>74.821917808219183</v>
      </c>
      <c r="T3262" t="s">
        <v>8317</v>
      </c>
      <c r="U3262" t="s">
        <v>8318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tr">
        <f t="shared" si="250"/>
        <v>successful</v>
      </c>
      <c r="H3263" t="s">
        <v>8224</v>
      </c>
      <c r="I3263" t="s">
        <v>8246</v>
      </c>
      <c r="J3263">
        <v>1437067476</v>
      </c>
      <c r="K3263" s="13">
        <f t="shared" si="253"/>
        <v>42201.725416666668</v>
      </c>
      <c r="L3263" s="15">
        <v>1434475476</v>
      </c>
      <c r="M3263" s="13">
        <f t="shared" si="254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51"/>
        <v>100.45454545454547</v>
      </c>
      <c r="S3263" s="8">
        <f t="shared" si="252"/>
        <v>67.65306122448979</v>
      </c>
      <c r="T3263" t="s">
        <v>8317</v>
      </c>
      <c r="U3263" t="s">
        <v>8318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tr">
        <f t="shared" si="250"/>
        <v>successful</v>
      </c>
      <c r="H3264" t="s">
        <v>8224</v>
      </c>
      <c r="I3264" t="s">
        <v>8246</v>
      </c>
      <c r="J3264">
        <v>1419220800</v>
      </c>
      <c r="K3264" s="13">
        <f t="shared" si="253"/>
        <v>41995.166666666672</v>
      </c>
      <c r="L3264" s="15">
        <v>1416555262</v>
      </c>
      <c r="M3264" s="13">
        <f t="shared" si="254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51"/>
        <v>103.04098360655738</v>
      </c>
      <c r="S3264" s="8">
        <f t="shared" si="252"/>
        <v>93.81343283582089</v>
      </c>
      <c r="T3264" t="s">
        <v>8317</v>
      </c>
      <c r="U3264" t="s">
        <v>8318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tr">
        <f t="shared" si="250"/>
        <v>successful</v>
      </c>
      <c r="H3265" t="s">
        <v>8224</v>
      </c>
      <c r="I3265" t="s">
        <v>8246</v>
      </c>
      <c r="J3265">
        <v>1446238800</v>
      </c>
      <c r="K3265" s="13">
        <f t="shared" si="253"/>
        <v>42307.875</v>
      </c>
      <c r="L3265" s="15">
        <v>1444220588</v>
      </c>
      <c r="M3265" s="13">
        <f t="shared" si="254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51"/>
        <v>112.1664</v>
      </c>
      <c r="S3265" s="8">
        <f t="shared" si="252"/>
        <v>41.237647058823526</v>
      </c>
      <c r="T3265" t="s">
        <v>8317</v>
      </c>
      <c r="U3265" t="s">
        <v>8318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tr">
        <f t="shared" ref="G3266:G3329" si="255">F3266</f>
        <v>successful</v>
      </c>
      <c r="H3266" t="s">
        <v>8224</v>
      </c>
      <c r="I3266" t="s">
        <v>8246</v>
      </c>
      <c r="J3266">
        <v>1422482400</v>
      </c>
      <c r="K3266" s="13">
        <f t="shared" si="253"/>
        <v>42032.916666666672</v>
      </c>
      <c r="L3266" s="15">
        <v>1421089938</v>
      </c>
      <c r="M3266" s="13">
        <f t="shared" si="254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56">(E3266/D3266)*100</f>
        <v>103</v>
      </c>
      <c r="S3266" s="8">
        <f t="shared" ref="S3266:S3329" si="257">E3266/O3266</f>
        <v>52.551020408163268</v>
      </c>
      <c r="T3266" t="s">
        <v>8317</v>
      </c>
      <c r="U3266" t="s">
        <v>8318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tr">
        <f t="shared" si="255"/>
        <v>successful</v>
      </c>
      <c r="H3267" t="s">
        <v>8241</v>
      </c>
      <c r="I3267" t="s">
        <v>8249</v>
      </c>
      <c r="J3267">
        <v>1449162000</v>
      </c>
      <c r="K3267" s="13">
        <f t="shared" ref="K3267:K3330" si="258">(((J3267/60)/60)/24)+DATE(1970,1,1)</f>
        <v>42341.708333333328</v>
      </c>
      <c r="L3267" s="15">
        <v>1446570315</v>
      </c>
      <c r="M3267" s="13">
        <f t="shared" ref="M3267:M3330" si="259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56"/>
        <v>164</v>
      </c>
      <c r="S3267" s="8">
        <f t="shared" si="257"/>
        <v>70.285714285714292</v>
      </c>
      <c r="T3267" t="s">
        <v>8317</v>
      </c>
      <c r="U3267" t="s">
        <v>8318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tr">
        <f t="shared" si="255"/>
        <v>successful</v>
      </c>
      <c r="H3268" t="s">
        <v>8224</v>
      </c>
      <c r="I3268" t="s">
        <v>8246</v>
      </c>
      <c r="J3268">
        <v>1434142800</v>
      </c>
      <c r="K3268" s="13">
        <f t="shared" si="258"/>
        <v>42167.875</v>
      </c>
      <c r="L3268" s="15">
        <v>1431435122</v>
      </c>
      <c r="M3268" s="13">
        <f t="shared" si="259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56"/>
        <v>131.28333333333333</v>
      </c>
      <c r="S3268" s="8">
        <f t="shared" si="257"/>
        <v>48.325153374233132</v>
      </c>
      <c r="T3268" t="s">
        <v>8317</v>
      </c>
      <c r="U3268" t="s">
        <v>8318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tr">
        <f t="shared" si="255"/>
        <v>successful</v>
      </c>
      <c r="H3269" t="s">
        <v>8224</v>
      </c>
      <c r="I3269" t="s">
        <v>8246</v>
      </c>
      <c r="J3269">
        <v>1437156660</v>
      </c>
      <c r="K3269" s="13">
        <f t="shared" si="258"/>
        <v>42202.757638888885</v>
      </c>
      <c r="L3269" s="15">
        <v>1434564660</v>
      </c>
      <c r="M3269" s="13">
        <f t="shared" si="259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56"/>
        <v>102.1</v>
      </c>
      <c r="S3269" s="8">
        <f t="shared" si="257"/>
        <v>53.177083333333336</v>
      </c>
      <c r="T3269" t="s">
        <v>8317</v>
      </c>
      <c r="U3269" t="s">
        <v>8318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tr">
        <f t="shared" si="255"/>
        <v>successful</v>
      </c>
      <c r="H3270" t="s">
        <v>8224</v>
      </c>
      <c r="I3270" t="s">
        <v>8246</v>
      </c>
      <c r="J3270">
        <v>1472074928</v>
      </c>
      <c r="K3270" s="13">
        <f t="shared" si="258"/>
        <v>42606.90425925926</v>
      </c>
      <c r="L3270" s="15">
        <v>1470692528</v>
      </c>
      <c r="M3270" s="13">
        <f t="shared" si="259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56"/>
        <v>128</v>
      </c>
      <c r="S3270" s="8">
        <f t="shared" si="257"/>
        <v>60.952380952380949</v>
      </c>
      <c r="T3270" t="s">
        <v>8317</v>
      </c>
      <c r="U3270" t="s">
        <v>8318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tr">
        <f t="shared" si="255"/>
        <v>successful</v>
      </c>
      <c r="H3271" t="s">
        <v>8225</v>
      </c>
      <c r="I3271" t="s">
        <v>8247</v>
      </c>
      <c r="J3271">
        <v>1434452400</v>
      </c>
      <c r="K3271" s="13">
        <f t="shared" si="258"/>
        <v>42171.458333333328</v>
      </c>
      <c r="L3271" s="15">
        <v>1431509397</v>
      </c>
      <c r="M3271" s="13">
        <f t="shared" si="259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56"/>
        <v>101.49999999999999</v>
      </c>
      <c r="S3271" s="8">
        <f t="shared" si="257"/>
        <v>116</v>
      </c>
      <c r="T3271" t="s">
        <v>8317</v>
      </c>
      <c r="U3271" t="s">
        <v>8318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tr">
        <f t="shared" si="255"/>
        <v>successful</v>
      </c>
      <c r="H3272" t="s">
        <v>8225</v>
      </c>
      <c r="I3272" t="s">
        <v>8247</v>
      </c>
      <c r="J3272">
        <v>1436705265</v>
      </c>
      <c r="K3272" s="13">
        <f t="shared" si="258"/>
        <v>42197.533159722225</v>
      </c>
      <c r="L3272" s="15">
        <v>1434113265</v>
      </c>
      <c r="M3272" s="13">
        <f t="shared" si="259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56"/>
        <v>101.66666666666666</v>
      </c>
      <c r="S3272" s="8">
        <f t="shared" si="257"/>
        <v>61</v>
      </c>
      <c r="T3272" t="s">
        <v>8317</v>
      </c>
      <c r="U3272" t="s">
        <v>8318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tr">
        <f t="shared" si="255"/>
        <v>successful</v>
      </c>
      <c r="H3273" t="s">
        <v>8225</v>
      </c>
      <c r="I3273" t="s">
        <v>8247</v>
      </c>
      <c r="J3273">
        <v>1414927775</v>
      </c>
      <c r="K3273" s="13">
        <f t="shared" si="258"/>
        <v>41945.478877314818</v>
      </c>
      <c r="L3273" s="15">
        <v>1412332175</v>
      </c>
      <c r="M3273" s="13">
        <f t="shared" si="259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56"/>
        <v>130</v>
      </c>
      <c r="S3273" s="8">
        <f t="shared" si="257"/>
        <v>38.235294117647058</v>
      </c>
      <c r="T3273" t="s">
        <v>8317</v>
      </c>
      <c r="U3273" t="s">
        <v>8318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tr">
        <f t="shared" si="255"/>
        <v>successful</v>
      </c>
      <c r="H3274" t="s">
        <v>8224</v>
      </c>
      <c r="I3274" t="s">
        <v>8246</v>
      </c>
      <c r="J3274">
        <v>1446814809</v>
      </c>
      <c r="K3274" s="13">
        <f t="shared" si="258"/>
        <v>42314.541770833333</v>
      </c>
      <c r="L3274" s="15">
        <v>1444219209</v>
      </c>
      <c r="M3274" s="13">
        <f t="shared" si="259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56"/>
        <v>154.43</v>
      </c>
      <c r="S3274" s="8">
        <f t="shared" si="257"/>
        <v>106.50344827586207</v>
      </c>
      <c r="T3274" t="s">
        <v>8317</v>
      </c>
      <c r="U3274" t="s">
        <v>8318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tr">
        <f t="shared" si="255"/>
        <v>successful</v>
      </c>
      <c r="H3275" t="s">
        <v>8224</v>
      </c>
      <c r="I3275" t="s">
        <v>8246</v>
      </c>
      <c r="J3275">
        <v>1473879600</v>
      </c>
      <c r="K3275" s="13">
        <f t="shared" si="258"/>
        <v>42627.791666666672</v>
      </c>
      <c r="L3275" s="15">
        <v>1472498042</v>
      </c>
      <c r="M3275" s="13">
        <f t="shared" si="259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56"/>
        <v>107.4</v>
      </c>
      <c r="S3275" s="8">
        <f t="shared" si="257"/>
        <v>204.57142857142858</v>
      </c>
      <c r="T3275" t="s">
        <v>8317</v>
      </c>
      <c r="U3275" t="s">
        <v>8318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tr">
        <f t="shared" si="255"/>
        <v>successful</v>
      </c>
      <c r="H3276" t="s">
        <v>8224</v>
      </c>
      <c r="I3276" t="s">
        <v>8246</v>
      </c>
      <c r="J3276">
        <v>1458075600</v>
      </c>
      <c r="K3276" s="13">
        <f t="shared" si="258"/>
        <v>42444.875</v>
      </c>
      <c r="L3276" s="15">
        <v>1454259272</v>
      </c>
      <c r="M3276" s="13">
        <f t="shared" si="259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56"/>
        <v>101.32258064516128</v>
      </c>
      <c r="S3276" s="8">
        <f t="shared" si="257"/>
        <v>54.912587412587413</v>
      </c>
      <c r="T3276" t="s">
        <v>8317</v>
      </c>
      <c r="U3276" t="s">
        <v>8318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tr">
        <f t="shared" si="255"/>
        <v>successful</v>
      </c>
      <c r="H3277" t="s">
        <v>8224</v>
      </c>
      <c r="I3277" t="s">
        <v>8246</v>
      </c>
      <c r="J3277">
        <v>1423456200</v>
      </c>
      <c r="K3277" s="13">
        <f t="shared" si="258"/>
        <v>42044.1875</v>
      </c>
      <c r="L3277" s="15">
        <v>1421183271</v>
      </c>
      <c r="M3277" s="13">
        <f t="shared" si="259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56"/>
        <v>100.27777777777777</v>
      </c>
      <c r="S3277" s="8">
        <f t="shared" si="257"/>
        <v>150.41666666666666</v>
      </c>
      <c r="T3277" t="s">
        <v>8317</v>
      </c>
      <c r="U3277" t="s">
        <v>8318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tr">
        <f t="shared" si="255"/>
        <v>successful</v>
      </c>
      <c r="H3278" t="s">
        <v>8229</v>
      </c>
      <c r="I3278" t="s">
        <v>8251</v>
      </c>
      <c r="J3278">
        <v>1459483140</v>
      </c>
      <c r="K3278" s="13">
        <f t="shared" si="258"/>
        <v>42461.165972222225</v>
      </c>
      <c r="L3278" s="15">
        <v>1456526879</v>
      </c>
      <c r="M3278" s="13">
        <f t="shared" si="259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56"/>
        <v>116.84444444444443</v>
      </c>
      <c r="S3278" s="8">
        <f t="shared" si="257"/>
        <v>52.58</v>
      </c>
      <c r="T3278" t="s">
        <v>8317</v>
      </c>
      <c r="U3278" t="s">
        <v>8318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tr">
        <f t="shared" si="255"/>
        <v>successful</v>
      </c>
      <c r="H3279" t="s">
        <v>8225</v>
      </c>
      <c r="I3279" t="s">
        <v>8247</v>
      </c>
      <c r="J3279">
        <v>1416331406</v>
      </c>
      <c r="K3279" s="13">
        <f t="shared" si="258"/>
        <v>41961.724606481483</v>
      </c>
      <c r="L3279" s="15">
        <v>1413735806</v>
      </c>
      <c r="M3279" s="13">
        <f t="shared" si="259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56"/>
        <v>108.60000000000001</v>
      </c>
      <c r="S3279" s="8">
        <f t="shared" si="257"/>
        <v>54.3</v>
      </c>
      <c r="T3279" t="s">
        <v>8317</v>
      </c>
      <c r="U3279" t="s">
        <v>8318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tr">
        <f t="shared" si="255"/>
        <v>successful</v>
      </c>
      <c r="H3280" t="s">
        <v>8225</v>
      </c>
      <c r="I3280" t="s">
        <v>8247</v>
      </c>
      <c r="J3280">
        <v>1433017303</v>
      </c>
      <c r="K3280" s="13">
        <f t="shared" si="258"/>
        <v>42154.848414351851</v>
      </c>
      <c r="L3280" s="15">
        <v>1430425303</v>
      </c>
      <c r="M3280" s="13">
        <f t="shared" si="259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56"/>
        <v>103.4</v>
      </c>
      <c r="S3280" s="8">
        <f t="shared" si="257"/>
        <v>76.029411764705884</v>
      </c>
      <c r="T3280" t="s">
        <v>8317</v>
      </c>
      <c r="U3280" t="s">
        <v>8318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tr">
        <f t="shared" si="255"/>
        <v>successful</v>
      </c>
      <c r="H3281" t="s">
        <v>8224</v>
      </c>
      <c r="I3281" t="s">
        <v>8246</v>
      </c>
      <c r="J3281">
        <v>1459474059</v>
      </c>
      <c r="K3281" s="13">
        <f t="shared" si="258"/>
        <v>42461.06086805556</v>
      </c>
      <c r="L3281" s="15">
        <v>1456885659</v>
      </c>
      <c r="M3281" s="13">
        <f t="shared" si="259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56"/>
        <v>114.27586206896552</v>
      </c>
      <c r="S3281" s="8">
        <f t="shared" si="257"/>
        <v>105.2063492063492</v>
      </c>
      <c r="T3281" t="s">
        <v>8317</v>
      </c>
      <c r="U3281" t="s">
        <v>8318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tr">
        <f t="shared" si="255"/>
        <v>successful</v>
      </c>
      <c r="H3282" t="s">
        <v>8224</v>
      </c>
      <c r="I3282" t="s">
        <v>8246</v>
      </c>
      <c r="J3282">
        <v>1433134800</v>
      </c>
      <c r="K3282" s="13">
        <f t="shared" si="258"/>
        <v>42156.208333333328</v>
      </c>
      <c r="L3282" s="15">
        <v>1430158198</v>
      </c>
      <c r="M3282" s="13">
        <f t="shared" si="259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56"/>
        <v>103</v>
      </c>
      <c r="S3282" s="8">
        <f t="shared" si="257"/>
        <v>68.666666666666671</v>
      </c>
      <c r="T3282" t="s">
        <v>8317</v>
      </c>
      <c r="U3282" t="s">
        <v>8318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tr">
        <f t="shared" si="255"/>
        <v>successful</v>
      </c>
      <c r="H3283" t="s">
        <v>8224</v>
      </c>
      <c r="I3283" t="s">
        <v>8246</v>
      </c>
      <c r="J3283">
        <v>1441153705</v>
      </c>
      <c r="K3283" s="13">
        <f t="shared" si="258"/>
        <v>42249.019733796296</v>
      </c>
      <c r="L3283" s="15">
        <v>1438561705</v>
      </c>
      <c r="M3283" s="13">
        <f t="shared" si="259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56"/>
        <v>121.6</v>
      </c>
      <c r="S3283" s="8">
        <f t="shared" si="257"/>
        <v>129.36170212765958</v>
      </c>
      <c r="T3283" t="s">
        <v>8317</v>
      </c>
      <c r="U3283" t="s">
        <v>8318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tr">
        <f t="shared" si="255"/>
        <v>successful</v>
      </c>
      <c r="H3284" t="s">
        <v>8224</v>
      </c>
      <c r="I3284" t="s">
        <v>8246</v>
      </c>
      <c r="J3284">
        <v>1461904788</v>
      </c>
      <c r="K3284" s="13">
        <f t="shared" si="258"/>
        <v>42489.19430555556</v>
      </c>
      <c r="L3284" s="15">
        <v>1458103188</v>
      </c>
      <c r="M3284" s="13">
        <f t="shared" si="259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56"/>
        <v>102.6467741935484</v>
      </c>
      <c r="S3284" s="8">
        <f t="shared" si="257"/>
        <v>134.26371308016877</v>
      </c>
      <c r="T3284" t="s">
        <v>8317</v>
      </c>
      <c r="U3284" t="s">
        <v>8318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tr">
        <f t="shared" si="255"/>
        <v>successful</v>
      </c>
      <c r="H3285" t="s">
        <v>8225</v>
      </c>
      <c r="I3285" t="s">
        <v>8247</v>
      </c>
      <c r="J3285">
        <v>1455138000</v>
      </c>
      <c r="K3285" s="13">
        <f t="shared" si="258"/>
        <v>42410.875</v>
      </c>
      <c r="L3285" s="15">
        <v>1452448298</v>
      </c>
      <c r="M3285" s="13">
        <f t="shared" si="259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56"/>
        <v>104.75000000000001</v>
      </c>
      <c r="S3285" s="8">
        <f t="shared" si="257"/>
        <v>17.829787234042552</v>
      </c>
      <c r="T3285" t="s">
        <v>8317</v>
      </c>
      <c r="U3285" t="s">
        <v>8318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tr">
        <f t="shared" si="255"/>
        <v>successful</v>
      </c>
      <c r="H3286" t="s">
        <v>8224</v>
      </c>
      <c r="I3286" t="s">
        <v>8246</v>
      </c>
      <c r="J3286">
        <v>1454047140</v>
      </c>
      <c r="K3286" s="13">
        <f t="shared" si="258"/>
        <v>42398.249305555553</v>
      </c>
      <c r="L3286" s="15">
        <v>1452546853</v>
      </c>
      <c r="M3286" s="13">
        <f t="shared" si="259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56"/>
        <v>101.6</v>
      </c>
      <c r="S3286" s="8">
        <f t="shared" si="257"/>
        <v>203.2</v>
      </c>
      <c r="T3286" t="s">
        <v>8317</v>
      </c>
      <c r="U3286" t="s">
        <v>8318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tr">
        <f t="shared" si="255"/>
        <v>successful</v>
      </c>
      <c r="H3287" t="s">
        <v>8224</v>
      </c>
      <c r="I3287" t="s">
        <v>8246</v>
      </c>
      <c r="J3287">
        <v>1488258000</v>
      </c>
      <c r="K3287" s="13">
        <f t="shared" si="258"/>
        <v>42794.208333333328</v>
      </c>
      <c r="L3287" s="15">
        <v>1485556626</v>
      </c>
      <c r="M3287" s="13">
        <f t="shared" si="259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56"/>
        <v>112.10242048409683</v>
      </c>
      <c r="S3287" s="8">
        <f t="shared" si="257"/>
        <v>69.18518518518519</v>
      </c>
      <c r="T3287" t="s">
        <v>8317</v>
      </c>
      <c r="U3287" t="s">
        <v>8318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tr">
        <f t="shared" si="255"/>
        <v>successful</v>
      </c>
      <c r="H3288" t="s">
        <v>8224</v>
      </c>
      <c r="I3288" t="s">
        <v>8246</v>
      </c>
      <c r="J3288">
        <v>1471291782</v>
      </c>
      <c r="K3288" s="13">
        <f t="shared" si="258"/>
        <v>42597.840069444443</v>
      </c>
      <c r="L3288" s="15">
        <v>1468699782</v>
      </c>
      <c r="M3288" s="13">
        <f t="shared" si="259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56"/>
        <v>101.76666666666667</v>
      </c>
      <c r="S3288" s="8">
        <f t="shared" si="257"/>
        <v>125.12295081967213</v>
      </c>
      <c r="T3288" t="s">
        <v>8317</v>
      </c>
      <c r="U3288" t="s">
        <v>8318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tr">
        <f t="shared" si="255"/>
        <v>successful</v>
      </c>
      <c r="H3289" t="s">
        <v>8229</v>
      </c>
      <c r="I3289" t="s">
        <v>8251</v>
      </c>
      <c r="J3289">
        <v>1448733628</v>
      </c>
      <c r="K3289" s="13">
        <f t="shared" si="258"/>
        <v>42336.750324074077</v>
      </c>
      <c r="L3289" s="15">
        <v>1446573628</v>
      </c>
      <c r="M3289" s="13">
        <f t="shared" si="259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56"/>
        <v>100</v>
      </c>
      <c r="S3289" s="8">
        <f t="shared" si="257"/>
        <v>73.529411764705884</v>
      </c>
      <c r="T3289" t="s">
        <v>8317</v>
      </c>
      <c r="U3289" t="s">
        <v>8318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tr">
        <f t="shared" si="255"/>
        <v>successful</v>
      </c>
      <c r="H3290" t="s">
        <v>8225</v>
      </c>
      <c r="I3290" t="s">
        <v>8247</v>
      </c>
      <c r="J3290">
        <v>1466463600</v>
      </c>
      <c r="K3290" s="13">
        <f t="shared" si="258"/>
        <v>42541.958333333328</v>
      </c>
      <c r="L3290" s="15">
        <v>1463337315</v>
      </c>
      <c r="M3290" s="13">
        <f t="shared" si="259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56"/>
        <v>100.26489999999998</v>
      </c>
      <c r="S3290" s="8">
        <f t="shared" si="257"/>
        <v>48.437149758454105</v>
      </c>
      <c r="T3290" t="s">
        <v>8317</v>
      </c>
      <c r="U3290" t="s">
        <v>8318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tr">
        <f t="shared" si="255"/>
        <v>successful</v>
      </c>
      <c r="H3291" t="s">
        <v>8225</v>
      </c>
      <c r="I3291" t="s">
        <v>8247</v>
      </c>
      <c r="J3291">
        <v>1487580602</v>
      </c>
      <c r="K3291" s="13">
        <f t="shared" si="258"/>
        <v>42786.368078703701</v>
      </c>
      <c r="L3291" s="15">
        <v>1485161402</v>
      </c>
      <c r="M3291" s="13">
        <f t="shared" si="259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56"/>
        <v>133.04200000000003</v>
      </c>
      <c r="S3291" s="8">
        <f t="shared" si="257"/>
        <v>26.608400000000003</v>
      </c>
      <c r="T3291" t="s">
        <v>8317</v>
      </c>
      <c r="U3291" t="s">
        <v>8318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tr">
        <f t="shared" si="255"/>
        <v>successful</v>
      </c>
      <c r="H3292" t="s">
        <v>8225</v>
      </c>
      <c r="I3292" t="s">
        <v>8247</v>
      </c>
      <c r="J3292">
        <v>1489234891</v>
      </c>
      <c r="K3292" s="13">
        <f t="shared" si="258"/>
        <v>42805.51494212963</v>
      </c>
      <c r="L3292" s="15">
        <v>1486642891</v>
      </c>
      <c r="M3292" s="13">
        <f t="shared" si="259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56"/>
        <v>121.2</v>
      </c>
      <c r="S3292" s="8">
        <f t="shared" si="257"/>
        <v>33.666666666666664</v>
      </c>
      <c r="T3292" t="s">
        <v>8317</v>
      </c>
      <c r="U3292" t="s">
        <v>8318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tr">
        <f t="shared" si="255"/>
        <v>successful</v>
      </c>
      <c r="H3293" t="s">
        <v>8224</v>
      </c>
      <c r="I3293" t="s">
        <v>8246</v>
      </c>
      <c r="J3293">
        <v>1442462340</v>
      </c>
      <c r="K3293" s="13">
        <f t="shared" si="258"/>
        <v>42264.165972222225</v>
      </c>
      <c r="L3293" s="15">
        <v>1439743900</v>
      </c>
      <c r="M3293" s="13">
        <f t="shared" si="259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56"/>
        <v>113.99999999999999</v>
      </c>
      <c r="S3293" s="8">
        <f t="shared" si="257"/>
        <v>40.714285714285715</v>
      </c>
      <c r="T3293" t="s">
        <v>8317</v>
      </c>
      <c r="U3293" t="s">
        <v>8318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tr">
        <f t="shared" si="255"/>
        <v>successful</v>
      </c>
      <c r="H3294" t="s">
        <v>8225</v>
      </c>
      <c r="I3294" t="s">
        <v>8247</v>
      </c>
      <c r="J3294">
        <v>1449257348</v>
      </c>
      <c r="K3294" s="13">
        <f t="shared" si="258"/>
        <v>42342.811898148153</v>
      </c>
      <c r="L3294" s="15">
        <v>1444069748</v>
      </c>
      <c r="M3294" s="13">
        <f t="shared" si="259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56"/>
        <v>286.13861386138615</v>
      </c>
      <c r="S3294" s="8">
        <f t="shared" si="257"/>
        <v>19.266666666666666</v>
      </c>
      <c r="T3294" t="s">
        <v>8317</v>
      </c>
      <c r="U3294" t="s">
        <v>8318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tr">
        <f t="shared" si="255"/>
        <v>successful</v>
      </c>
      <c r="H3295" t="s">
        <v>8228</v>
      </c>
      <c r="I3295" t="s">
        <v>8250</v>
      </c>
      <c r="J3295">
        <v>1488622352</v>
      </c>
      <c r="K3295" s="13">
        <f t="shared" si="258"/>
        <v>42798.425370370373</v>
      </c>
      <c r="L3295" s="15">
        <v>1486030352</v>
      </c>
      <c r="M3295" s="13">
        <f t="shared" si="259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56"/>
        <v>170.44444444444446</v>
      </c>
      <c r="S3295" s="8">
        <f t="shared" si="257"/>
        <v>84.285714285714292</v>
      </c>
      <c r="T3295" t="s">
        <v>8317</v>
      </c>
      <c r="U3295" t="s">
        <v>8318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tr">
        <f t="shared" si="255"/>
        <v>successful</v>
      </c>
      <c r="H3296" t="s">
        <v>8225</v>
      </c>
      <c r="I3296" t="s">
        <v>8247</v>
      </c>
      <c r="J3296">
        <v>1434459554</v>
      </c>
      <c r="K3296" s="13">
        <f t="shared" si="258"/>
        <v>42171.541134259256</v>
      </c>
      <c r="L3296" s="15">
        <v>1431867554</v>
      </c>
      <c r="M3296" s="13">
        <f t="shared" si="259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56"/>
        <v>118.33333333333333</v>
      </c>
      <c r="S3296" s="8">
        <f t="shared" si="257"/>
        <v>29.583333333333332</v>
      </c>
      <c r="T3296" t="s">
        <v>8317</v>
      </c>
      <c r="U3296" t="s">
        <v>8318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tr">
        <f t="shared" si="255"/>
        <v>successful</v>
      </c>
      <c r="H3297" t="s">
        <v>8225</v>
      </c>
      <c r="I3297" t="s">
        <v>8247</v>
      </c>
      <c r="J3297">
        <v>1474886229</v>
      </c>
      <c r="K3297" s="13">
        <f t="shared" si="258"/>
        <v>42639.442465277782</v>
      </c>
      <c r="L3297" s="15">
        <v>1472294229</v>
      </c>
      <c r="M3297" s="13">
        <f t="shared" si="259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56"/>
        <v>102.85857142857142</v>
      </c>
      <c r="S3297" s="8">
        <f t="shared" si="257"/>
        <v>26.667037037037037</v>
      </c>
      <c r="T3297" t="s">
        <v>8317</v>
      </c>
      <c r="U3297" t="s">
        <v>8318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tr">
        <f t="shared" si="255"/>
        <v>successful</v>
      </c>
      <c r="H3298" t="s">
        <v>8225</v>
      </c>
      <c r="I3298" t="s">
        <v>8247</v>
      </c>
      <c r="J3298">
        <v>1448229600</v>
      </c>
      <c r="K3298" s="13">
        <f t="shared" si="258"/>
        <v>42330.916666666672</v>
      </c>
      <c r="L3298" s="15">
        <v>1446401372</v>
      </c>
      <c r="M3298" s="13">
        <f t="shared" si="259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56"/>
        <v>144.06666666666666</v>
      </c>
      <c r="S3298" s="8">
        <f t="shared" si="257"/>
        <v>45.978723404255319</v>
      </c>
      <c r="T3298" t="s">
        <v>8317</v>
      </c>
      <c r="U3298" t="s">
        <v>8318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tr">
        <f t="shared" si="255"/>
        <v>successful</v>
      </c>
      <c r="H3299" t="s">
        <v>8225</v>
      </c>
      <c r="I3299" t="s">
        <v>8247</v>
      </c>
      <c r="J3299">
        <v>1438037940</v>
      </c>
      <c r="K3299" s="13">
        <f t="shared" si="258"/>
        <v>42212.957638888889</v>
      </c>
      <c r="L3299" s="15">
        <v>1436380256</v>
      </c>
      <c r="M3299" s="13">
        <f t="shared" si="259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56"/>
        <v>100.07272727272726</v>
      </c>
      <c r="S3299" s="8">
        <f t="shared" si="257"/>
        <v>125.09090909090909</v>
      </c>
      <c r="T3299" t="s">
        <v>8317</v>
      </c>
      <c r="U3299" t="s">
        <v>8318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tr">
        <f t="shared" si="255"/>
        <v>successful</v>
      </c>
      <c r="H3300" t="s">
        <v>8224</v>
      </c>
      <c r="I3300" t="s">
        <v>8246</v>
      </c>
      <c r="J3300">
        <v>1442102400</v>
      </c>
      <c r="K3300" s="13">
        <f t="shared" si="258"/>
        <v>42260</v>
      </c>
      <c r="L3300" s="15">
        <v>1440370768</v>
      </c>
      <c r="M3300" s="13">
        <f t="shared" si="259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56"/>
        <v>101.73</v>
      </c>
      <c r="S3300" s="8">
        <f t="shared" si="257"/>
        <v>141.29166666666666</v>
      </c>
      <c r="T3300" t="s">
        <v>8317</v>
      </c>
      <c r="U3300" t="s">
        <v>8318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tr">
        <f t="shared" si="255"/>
        <v>successful</v>
      </c>
      <c r="H3301" t="s">
        <v>8224</v>
      </c>
      <c r="I3301" t="s">
        <v>8246</v>
      </c>
      <c r="J3301">
        <v>1444860063</v>
      </c>
      <c r="K3301" s="13">
        <f t="shared" si="258"/>
        <v>42291.917395833334</v>
      </c>
      <c r="L3301" s="15">
        <v>1442268063</v>
      </c>
      <c r="M3301" s="13">
        <f t="shared" si="259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56"/>
        <v>116.19999999999999</v>
      </c>
      <c r="S3301" s="8">
        <f t="shared" si="257"/>
        <v>55.333333333333336</v>
      </c>
      <c r="T3301" t="s">
        <v>8317</v>
      </c>
      <c r="U3301" t="s">
        <v>8318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tr">
        <f t="shared" si="255"/>
        <v>successful</v>
      </c>
      <c r="H3302" t="s">
        <v>8224</v>
      </c>
      <c r="I3302" t="s">
        <v>8246</v>
      </c>
      <c r="J3302">
        <v>1430329862</v>
      </c>
      <c r="K3302" s="13">
        <f t="shared" si="258"/>
        <v>42123.743773148148</v>
      </c>
      <c r="L3302" s="15">
        <v>1428515462</v>
      </c>
      <c r="M3302" s="13">
        <f t="shared" si="259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56"/>
        <v>136.16666666666666</v>
      </c>
      <c r="S3302" s="8">
        <f t="shared" si="257"/>
        <v>46.420454545454547</v>
      </c>
      <c r="T3302" t="s">
        <v>8317</v>
      </c>
      <c r="U3302" t="s">
        <v>8318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tr">
        <f t="shared" si="255"/>
        <v>successful</v>
      </c>
      <c r="H3303" t="s">
        <v>8224</v>
      </c>
      <c r="I3303" t="s">
        <v>8246</v>
      </c>
      <c r="J3303">
        <v>1470034740</v>
      </c>
      <c r="K3303" s="13">
        <f t="shared" si="258"/>
        <v>42583.290972222225</v>
      </c>
      <c r="L3303" s="15">
        <v>1466185176</v>
      </c>
      <c r="M3303" s="13">
        <f t="shared" si="259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56"/>
        <v>133.46666666666667</v>
      </c>
      <c r="S3303" s="8">
        <f t="shared" si="257"/>
        <v>57.2</v>
      </c>
      <c r="T3303" t="s">
        <v>8317</v>
      </c>
      <c r="U3303" t="s">
        <v>8318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tr">
        <f t="shared" si="255"/>
        <v>successful</v>
      </c>
      <c r="H3304" t="s">
        <v>8227</v>
      </c>
      <c r="I3304" t="s">
        <v>8249</v>
      </c>
      <c r="J3304">
        <v>1481099176</v>
      </c>
      <c r="K3304" s="13">
        <f t="shared" si="258"/>
        <v>42711.35157407407</v>
      </c>
      <c r="L3304" s="15">
        <v>1478507176</v>
      </c>
      <c r="M3304" s="13">
        <f t="shared" si="259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56"/>
        <v>103.39285714285715</v>
      </c>
      <c r="S3304" s="8">
        <f t="shared" si="257"/>
        <v>173.7</v>
      </c>
      <c r="T3304" t="s">
        <v>8317</v>
      </c>
      <c r="U3304" t="s">
        <v>8318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tr">
        <f t="shared" si="255"/>
        <v>successful</v>
      </c>
      <c r="H3305" t="s">
        <v>8224</v>
      </c>
      <c r="I3305" t="s">
        <v>8246</v>
      </c>
      <c r="J3305">
        <v>1427553484</v>
      </c>
      <c r="K3305" s="13">
        <f t="shared" si="258"/>
        <v>42091.609768518523</v>
      </c>
      <c r="L3305" s="15">
        <v>1424533084</v>
      </c>
      <c r="M3305" s="13">
        <f t="shared" si="259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56"/>
        <v>115.88888888888889</v>
      </c>
      <c r="S3305" s="8">
        <f t="shared" si="257"/>
        <v>59.6</v>
      </c>
      <c r="T3305" t="s">
        <v>8317</v>
      </c>
      <c r="U3305" t="s">
        <v>8318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tr">
        <f t="shared" si="255"/>
        <v>successful</v>
      </c>
      <c r="H3306" t="s">
        <v>8224</v>
      </c>
      <c r="I3306" t="s">
        <v>8246</v>
      </c>
      <c r="J3306">
        <v>1482418752</v>
      </c>
      <c r="K3306" s="13">
        <f t="shared" si="258"/>
        <v>42726.624444444446</v>
      </c>
      <c r="L3306" s="15">
        <v>1479826752</v>
      </c>
      <c r="M3306" s="13">
        <f t="shared" si="259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56"/>
        <v>104.51666666666665</v>
      </c>
      <c r="S3306" s="8">
        <f t="shared" si="257"/>
        <v>89.585714285714289</v>
      </c>
      <c r="T3306" t="s">
        <v>8317</v>
      </c>
      <c r="U3306" t="s">
        <v>8318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tr">
        <f t="shared" si="255"/>
        <v>successful</v>
      </c>
      <c r="H3307" t="s">
        <v>8224</v>
      </c>
      <c r="I3307" t="s">
        <v>8246</v>
      </c>
      <c r="J3307">
        <v>1438374748</v>
      </c>
      <c r="K3307" s="13">
        <f t="shared" si="258"/>
        <v>42216.855879629627</v>
      </c>
      <c r="L3307" s="15">
        <v>1435782748</v>
      </c>
      <c r="M3307" s="13">
        <f t="shared" si="259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56"/>
        <v>102.02500000000001</v>
      </c>
      <c r="S3307" s="8">
        <f t="shared" si="257"/>
        <v>204.05</v>
      </c>
      <c r="T3307" t="s">
        <v>8317</v>
      </c>
      <c r="U3307" t="s">
        <v>8318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tr">
        <f t="shared" si="255"/>
        <v>successful</v>
      </c>
      <c r="H3308" t="s">
        <v>8224</v>
      </c>
      <c r="I3308" t="s">
        <v>8246</v>
      </c>
      <c r="J3308">
        <v>1465527600</v>
      </c>
      <c r="K3308" s="13">
        <f t="shared" si="258"/>
        <v>42531.125</v>
      </c>
      <c r="L3308" s="15">
        <v>1462252542</v>
      </c>
      <c r="M3308" s="13">
        <f t="shared" si="259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56"/>
        <v>175.33333333333334</v>
      </c>
      <c r="S3308" s="8">
        <f t="shared" si="257"/>
        <v>48.703703703703702</v>
      </c>
      <c r="T3308" t="s">
        <v>8317</v>
      </c>
      <c r="U3308" t="s">
        <v>8318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tr">
        <f t="shared" si="255"/>
        <v>successful</v>
      </c>
      <c r="H3309" t="s">
        <v>8224</v>
      </c>
      <c r="I3309" t="s">
        <v>8246</v>
      </c>
      <c r="J3309">
        <v>1463275339</v>
      </c>
      <c r="K3309" s="13">
        <f t="shared" si="258"/>
        <v>42505.057164351849</v>
      </c>
      <c r="L3309" s="15">
        <v>1460683339</v>
      </c>
      <c r="M3309" s="13">
        <f t="shared" si="259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56"/>
        <v>106.67999999999999</v>
      </c>
      <c r="S3309" s="8">
        <f t="shared" si="257"/>
        <v>53.339999999999996</v>
      </c>
      <c r="T3309" t="s">
        <v>8317</v>
      </c>
      <c r="U3309" t="s">
        <v>8318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tr">
        <f t="shared" si="255"/>
        <v>successful</v>
      </c>
      <c r="H3310" t="s">
        <v>8224</v>
      </c>
      <c r="I3310" t="s">
        <v>8246</v>
      </c>
      <c r="J3310">
        <v>1460581365</v>
      </c>
      <c r="K3310" s="13">
        <f t="shared" si="258"/>
        <v>42473.876909722225</v>
      </c>
      <c r="L3310" s="15">
        <v>1458766965</v>
      </c>
      <c r="M3310" s="13">
        <f t="shared" si="259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56"/>
        <v>122.28571428571429</v>
      </c>
      <c r="S3310" s="8">
        <f t="shared" si="257"/>
        <v>75.087719298245617</v>
      </c>
      <c r="T3310" t="s">
        <v>8317</v>
      </c>
      <c r="U3310" t="s">
        <v>8318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tr">
        <f t="shared" si="255"/>
        <v>successful</v>
      </c>
      <c r="H3311" t="s">
        <v>8225</v>
      </c>
      <c r="I3311" t="s">
        <v>8247</v>
      </c>
      <c r="J3311">
        <v>1476632178</v>
      </c>
      <c r="K3311" s="13">
        <f t="shared" si="258"/>
        <v>42659.650208333333</v>
      </c>
      <c r="L3311" s="15">
        <v>1473953778</v>
      </c>
      <c r="M3311" s="13">
        <f t="shared" si="259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56"/>
        <v>159.42857142857144</v>
      </c>
      <c r="S3311" s="8">
        <f t="shared" si="257"/>
        <v>18</v>
      </c>
      <c r="T3311" t="s">
        <v>8317</v>
      </c>
      <c r="U3311" t="s">
        <v>8318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tr">
        <f t="shared" si="255"/>
        <v>successful</v>
      </c>
      <c r="H3312" t="s">
        <v>8224</v>
      </c>
      <c r="I3312" t="s">
        <v>8246</v>
      </c>
      <c r="J3312">
        <v>1444169825</v>
      </c>
      <c r="K3312" s="13">
        <f t="shared" si="258"/>
        <v>42283.928530092591</v>
      </c>
      <c r="L3312" s="15">
        <v>1441577825</v>
      </c>
      <c r="M3312" s="13">
        <f t="shared" si="259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56"/>
        <v>100.07692307692308</v>
      </c>
      <c r="S3312" s="8">
        <f t="shared" si="257"/>
        <v>209.83870967741936</v>
      </c>
      <c r="T3312" t="s">
        <v>8317</v>
      </c>
      <c r="U3312" t="s">
        <v>8318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tr">
        <f t="shared" si="255"/>
        <v>successful</v>
      </c>
      <c r="H3313" t="s">
        <v>8224</v>
      </c>
      <c r="I3313" t="s">
        <v>8246</v>
      </c>
      <c r="J3313">
        <v>1445065210</v>
      </c>
      <c r="K3313" s="13">
        <f t="shared" si="258"/>
        <v>42294.29178240741</v>
      </c>
      <c r="L3313" s="15">
        <v>1442473210</v>
      </c>
      <c r="M3313" s="13">
        <f t="shared" si="259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56"/>
        <v>109.84</v>
      </c>
      <c r="S3313" s="8">
        <f t="shared" si="257"/>
        <v>61.022222222222226</v>
      </c>
      <c r="T3313" t="s">
        <v>8317</v>
      </c>
      <c r="U3313" t="s">
        <v>8318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tr">
        <f t="shared" si="255"/>
        <v>successful</v>
      </c>
      <c r="H3314" t="s">
        <v>8224</v>
      </c>
      <c r="I3314" t="s">
        <v>8246</v>
      </c>
      <c r="J3314">
        <v>1478901600</v>
      </c>
      <c r="K3314" s="13">
        <f t="shared" si="258"/>
        <v>42685.916666666672</v>
      </c>
      <c r="L3314" s="15">
        <v>1477077946</v>
      </c>
      <c r="M3314" s="13">
        <f t="shared" si="259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56"/>
        <v>100.03999999999999</v>
      </c>
      <c r="S3314" s="8">
        <f t="shared" si="257"/>
        <v>61</v>
      </c>
      <c r="T3314" t="s">
        <v>8317</v>
      </c>
      <c r="U3314" t="s">
        <v>8318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tr">
        <f t="shared" si="255"/>
        <v>successful</v>
      </c>
      <c r="H3315" t="s">
        <v>8224</v>
      </c>
      <c r="I3315" t="s">
        <v>8246</v>
      </c>
      <c r="J3315">
        <v>1453856400</v>
      </c>
      <c r="K3315" s="13">
        <f t="shared" si="258"/>
        <v>42396.041666666672</v>
      </c>
      <c r="L3315" s="15">
        <v>1452664317</v>
      </c>
      <c r="M3315" s="13">
        <f t="shared" si="259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56"/>
        <v>116.05000000000001</v>
      </c>
      <c r="S3315" s="8">
        <f t="shared" si="257"/>
        <v>80.034482758620683</v>
      </c>
      <c r="T3315" t="s">
        <v>8317</v>
      </c>
      <c r="U3315" t="s">
        <v>8318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tr">
        <f t="shared" si="255"/>
        <v>successful</v>
      </c>
      <c r="H3316" t="s">
        <v>8225</v>
      </c>
      <c r="I3316" t="s">
        <v>8247</v>
      </c>
      <c r="J3316">
        <v>1431115500</v>
      </c>
      <c r="K3316" s="13">
        <f t="shared" si="258"/>
        <v>42132.836805555555</v>
      </c>
      <c r="L3316" s="15">
        <v>1428733511</v>
      </c>
      <c r="M3316" s="13">
        <f t="shared" si="259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56"/>
        <v>210.75</v>
      </c>
      <c r="S3316" s="8">
        <f t="shared" si="257"/>
        <v>29.068965517241381</v>
      </c>
      <c r="T3316" t="s">
        <v>8317</v>
      </c>
      <c r="U3316" t="s">
        <v>8318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tr">
        <f t="shared" si="255"/>
        <v>successful</v>
      </c>
      <c r="H3317" t="s">
        <v>8225</v>
      </c>
      <c r="I3317" t="s">
        <v>8247</v>
      </c>
      <c r="J3317">
        <v>1462519041</v>
      </c>
      <c r="K3317" s="13">
        <f t="shared" si="258"/>
        <v>42496.303715277783</v>
      </c>
      <c r="L3317" s="15">
        <v>1459927041</v>
      </c>
      <c r="M3317" s="13">
        <f t="shared" si="259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56"/>
        <v>110.00000000000001</v>
      </c>
      <c r="S3317" s="8">
        <f t="shared" si="257"/>
        <v>49.438202247191015</v>
      </c>
      <c r="T3317" t="s">
        <v>8317</v>
      </c>
      <c r="U3317" t="s">
        <v>8318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tr">
        <f t="shared" si="255"/>
        <v>successful</v>
      </c>
      <c r="H3318" t="s">
        <v>8224</v>
      </c>
      <c r="I3318" t="s">
        <v>8246</v>
      </c>
      <c r="J3318">
        <v>1407506040</v>
      </c>
      <c r="K3318" s="13">
        <f t="shared" si="258"/>
        <v>41859.57916666667</v>
      </c>
      <c r="L3318" s="15">
        <v>1404680075</v>
      </c>
      <c r="M3318" s="13">
        <f t="shared" si="259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56"/>
        <v>100.08673425918037</v>
      </c>
      <c r="S3318" s="8">
        <f t="shared" si="257"/>
        <v>93.977440000000001</v>
      </c>
      <c r="T3318" t="s">
        <v>8317</v>
      </c>
      <c r="U3318" t="s">
        <v>8318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tr">
        <f t="shared" si="255"/>
        <v>successful</v>
      </c>
      <c r="H3319" t="s">
        <v>8224</v>
      </c>
      <c r="I3319" t="s">
        <v>8246</v>
      </c>
      <c r="J3319">
        <v>1465347424</v>
      </c>
      <c r="K3319" s="13">
        <f t="shared" si="258"/>
        <v>42529.039629629624</v>
      </c>
      <c r="L3319" s="15">
        <v>1462755424</v>
      </c>
      <c r="M3319" s="13">
        <f t="shared" si="259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56"/>
        <v>106.19047619047619</v>
      </c>
      <c r="S3319" s="8">
        <f t="shared" si="257"/>
        <v>61.944444444444443</v>
      </c>
      <c r="T3319" t="s">
        <v>8317</v>
      </c>
      <c r="U3319" t="s">
        <v>8318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tr">
        <f t="shared" si="255"/>
        <v>successful</v>
      </c>
      <c r="H3320" t="s">
        <v>8229</v>
      </c>
      <c r="I3320" t="s">
        <v>8251</v>
      </c>
      <c r="J3320">
        <v>1460341800</v>
      </c>
      <c r="K3320" s="13">
        <f t="shared" si="258"/>
        <v>42471.104166666672</v>
      </c>
      <c r="L3320" s="15">
        <v>1456902893</v>
      </c>
      <c r="M3320" s="13">
        <f t="shared" si="259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56"/>
        <v>125.6</v>
      </c>
      <c r="S3320" s="8">
        <f t="shared" si="257"/>
        <v>78.5</v>
      </c>
      <c r="T3320" t="s">
        <v>8317</v>
      </c>
      <c r="U3320" t="s">
        <v>8318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tr">
        <f t="shared" si="255"/>
        <v>successful</v>
      </c>
      <c r="H3321" t="s">
        <v>8225</v>
      </c>
      <c r="I3321" t="s">
        <v>8247</v>
      </c>
      <c r="J3321">
        <v>1422712986</v>
      </c>
      <c r="K3321" s="13">
        <f t="shared" si="258"/>
        <v>42035.585486111115</v>
      </c>
      <c r="L3321" s="15">
        <v>1418824986</v>
      </c>
      <c r="M3321" s="13">
        <f t="shared" si="259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56"/>
        <v>108</v>
      </c>
      <c r="S3321" s="8">
        <f t="shared" si="257"/>
        <v>33.75</v>
      </c>
      <c r="T3321" t="s">
        <v>8317</v>
      </c>
      <c r="U3321" t="s">
        <v>8318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tr">
        <f t="shared" si="255"/>
        <v>successful</v>
      </c>
      <c r="H3322" t="s">
        <v>8224</v>
      </c>
      <c r="I3322" t="s">
        <v>8246</v>
      </c>
      <c r="J3322">
        <v>1466557557</v>
      </c>
      <c r="K3322" s="13">
        <f t="shared" si="258"/>
        <v>42543.045798611114</v>
      </c>
      <c r="L3322" s="15">
        <v>1463965557</v>
      </c>
      <c r="M3322" s="13">
        <f t="shared" si="259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56"/>
        <v>101</v>
      </c>
      <c r="S3322" s="8">
        <f t="shared" si="257"/>
        <v>66.44736842105263</v>
      </c>
      <c r="T3322" t="s">
        <v>8317</v>
      </c>
      <c r="U3322" t="s">
        <v>8318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tr">
        <f t="shared" si="255"/>
        <v>successful</v>
      </c>
      <c r="H3323" t="s">
        <v>8224</v>
      </c>
      <c r="I3323" t="s">
        <v>8246</v>
      </c>
      <c r="J3323">
        <v>1413431940</v>
      </c>
      <c r="K3323" s="13">
        <f t="shared" si="258"/>
        <v>41928.165972222225</v>
      </c>
      <c r="L3323" s="15">
        <v>1412216665</v>
      </c>
      <c r="M3323" s="13">
        <f t="shared" si="259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56"/>
        <v>107.4</v>
      </c>
      <c r="S3323" s="8">
        <f t="shared" si="257"/>
        <v>35.799999999999997</v>
      </c>
      <c r="T3323" t="s">
        <v>8317</v>
      </c>
      <c r="U3323" t="s">
        <v>8318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tr">
        <f t="shared" si="255"/>
        <v>successful</v>
      </c>
      <c r="H3324" t="s">
        <v>8224</v>
      </c>
      <c r="I3324" t="s">
        <v>8246</v>
      </c>
      <c r="J3324">
        <v>1466567700</v>
      </c>
      <c r="K3324" s="13">
        <f t="shared" si="258"/>
        <v>42543.163194444445</v>
      </c>
      <c r="L3324" s="15">
        <v>1464653696</v>
      </c>
      <c r="M3324" s="13">
        <f t="shared" si="259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56"/>
        <v>101.51515151515152</v>
      </c>
      <c r="S3324" s="8">
        <f t="shared" si="257"/>
        <v>145.65217391304347</v>
      </c>
      <c r="T3324" t="s">
        <v>8317</v>
      </c>
      <c r="U3324" t="s">
        <v>8318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tr">
        <f t="shared" si="255"/>
        <v>successful</v>
      </c>
      <c r="H3325" t="s">
        <v>8225</v>
      </c>
      <c r="I3325" t="s">
        <v>8247</v>
      </c>
      <c r="J3325">
        <v>1474793208</v>
      </c>
      <c r="K3325" s="13">
        <f t="shared" si="258"/>
        <v>42638.36583333333</v>
      </c>
      <c r="L3325" s="15">
        <v>1472201208</v>
      </c>
      <c r="M3325" s="13">
        <f t="shared" si="259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56"/>
        <v>125.89999999999999</v>
      </c>
      <c r="S3325" s="8">
        <f t="shared" si="257"/>
        <v>25.693877551020407</v>
      </c>
      <c r="T3325" t="s">
        <v>8317</v>
      </c>
      <c r="U3325" t="s">
        <v>8318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tr">
        <f t="shared" si="255"/>
        <v>successful</v>
      </c>
      <c r="H3326" t="s">
        <v>8241</v>
      </c>
      <c r="I3326" t="s">
        <v>8249</v>
      </c>
      <c r="J3326">
        <v>1465135190</v>
      </c>
      <c r="K3326" s="13">
        <f t="shared" si="258"/>
        <v>42526.58321759259</v>
      </c>
      <c r="L3326" s="15">
        <v>1463925590</v>
      </c>
      <c r="M3326" s="13">
        <f t="shared" si="259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56"/>
        <v>101.66666666666666</v>
      </c>
      <c r="S3326" s="8">
        <f t="shared" si="257"/>
        <v>152.5</v>
      </c>
      <c r="T3326" t="s">
        <v>8317</v>
      </c>
      <c r="U3326" t="s">
        <v>8318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tr">
        <f t="shared" si="255"/>
        <v>successful</v>
      </c>
      <c r="H3327" t="s">
        <v>8225</v>
      </c>
      <c r="I3327" t="s">
        <v>8247</v>
      </c>
      <c r="J3327">
        <v>1428256277</v>
      </c>
      <c r="K3327" s="13">
        <f t="shared" si="258"/>
        <v>42099.743946759263</v>
      </c>
      <c r="L3327" s="15">
        <v>1425235877</v>
      </c>
      <c r="M3327" s="13">
        <f t="shared" si="259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56"/>
        <v>112.5</v>
      </c>
      <c r="S3327" s="8">
        <f t="shared" si="257"/>
        <v>30</v>
      </c>
      <c r="T3327" t="s">
        <v>8317</v>
      </c>
      <c r="U3327" t="s">
        <v>8318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tr">
        <f t="shared" si="255"/>
        <v>successful</v>
      </c>
      <c r="H3328" t="s">
        <v>8224</v>
      </c>
      <c r="I3328" t="s">
        <v>8246</v>
      </c>
      <c r="J3328">
        <v>1425830905</v>
      </c>
      <c r="K3328" s="13">
        <f t="shared" si="258"/>
        <v>42071.67251157407</v>
      </c>
      <c r="L3328" s="15">
        <v>1423242505</v>
      </c>
      <c r="M3328" s="13">
        <f t="shared" si="259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56"/>
        <v>101.375</v>
      </c>
      <c r="S3328" s="8">
        <f t="shared" si="257"/>
        <v>142.28070175438597</v>
      </c>
      <c r="T3328" t="s">
        <v>8317</v>
      </c>
      <c r="U3328" t="s">
        <v>8318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tr">
        <f t="shared" si="255"/>
        <v>successful</v>
      </c>
      <c r="H3329" t="s">
        <v>8225</v>
      </c>
      <c r="I3329" t="s">
        <v>8247</v>
      </c>
      <c r="J3329">
        <v>1462697966</v>
      </c>
      <c r="K3329" s="13">
        <f t="shared" si="258"/>
        <v>42498.374606481477</v>
      </c>
      <c r="L3329" s="15">
        <v>1460105966</v>
      </c>
      <c r="M3329" s="13">
        <f t="shared" si="259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56"/>
        <v>101.25</v>
      </c>
      <c r="S3329" s="8">
        <f t="shared" si="257"/>
        <v>24.545454545454547</v>
      </c>
      <c r="T3329" t="s">
        <v>8317</v>
      </c>
      <c r="U3329" t="s">
        <v>8318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tr">
        <f t="shared" ref="G3330:G3393" si="260">F3330</f>
        <v>successful</v>
      </c>
      <c r="H3330" t="s">
        <v>8224</v>
      </c>
      <c r="I3330" t="s">
        <v>8246</v>
      </c>
      <c r="J3330">
        <v>1404522000</v>
      </c>
      <c r="K3330" s="13">
        <f t="shared" si="258"/>
        <v>41825.041666666664</v>
      </c>
      <c r="L3330" s="15">
        <v>1404308883</v>
      </c>
      <c r="M3330" s="13">
        <f t="shared" si="259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61">(E3330/D3330)*100</f>
        <v>146.38888888888889</v>
      </c>
      <c r="S3330" s="8">
        <f t="shared" ref="S3330:S3393" si="262">E3330/O3330</f>
        <v>292.77777777777777</v>
      </c>
      <c r="T3330" t="s">
        <v>8317</v>
      </c>
      <c r="U3330" t="s">
        <v>8318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tr">
        <f t="shared" si="260"/>
        <v>successful</v>
      </c>
      <c r="H3331" t="s">
        <v>8225</v>
      </c>
      <c r="I3331" t="s">
        <v>8247</v>
      </c>
      <c r="J3331">
        <v>1406502000</v>
      </c>
      <c r="K3331" s="13">
        <f t="shared" ref="K3331:K3394" si="263">(((J3331/60)/60)/24)+DATE(1970,1,1)</f>
        <v>41847.958333333336</v>
      </c>
      <c r="L3331" s="15">
        <v>1405583108</v>
      </c>
      <c r="M3331" s="13">
        <f t="shared" ref="M3331:M3394" si="264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61"/>
        <v>116.8</v>
      </c>
      <c r="S3331" s="8">
        <f t="shared" si="262"/>
        <v>44.92307692307692</v>
      </c>
      <c r="T3331" t="s">
        <v>8317</v>
      </c>
      <c r="U3331" t="s">
        <v>8318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tr">
        <f t="shared" si="260"/>
        <v>successful</v>
      </c>
      <c r="H3332" t="s">
        <v>8225</v>
      </c>
      <c r="I3332" t="s">
        <v>8247</v>
      </c>
      <c r="J3332">
        <v>1427919468</v>
      </c>
      <c r="K3332" s="13">
        <f t="shared" si="263"/>
        <v>42095.845694444448</v>
      </c>
      <c r="L3332" s="15">
        <v>1425331068</v>
      </c>
      <c r="M3332" s="13">
        <f t="shared" si="264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61"/>
        <v>106.26666666666667</v>
      </c>
      <c r="S3332" s="8">
        <f t="shared" si="262"/>
        <v>23.10144927536232</v>
      </c>
      <c r="T3332" t="s">
        <v>8317</v>
      </c>
      <c r="U3332" t="s">
        <v>8318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tr">
        <f t="shared" si="260"/>
        <v>successful</v>
      </c>
      <c r="H3333" t="s">
        <v>8224</v>
      </c>
      <c r="I3333" t="s">
        <v>8246</v>
      </c>
      <c r="J3333">
        <v>1444149886</v>
      </c>
      <c r="K3333" s="13">
        <f t="shared" si="263"/>
        <v>42283.697754629626</v>
      </c>
      <c r="L3333" s="15">
        <v>1441125886</v>
      </c>
      <c r="M3333" s="13">
        <f t="shared" si="264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61"/>
        <v>104.52</v>
      </c>
      <c r="S3333" s="8">
        <f t="shared" si="262"/>
        <v>80.400000000000006</v>
      </c>
      <c r="T3333" t="s">
        <v>8317</v>
      </c>
      <c r="U3333" t="s">
        <v>8318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tr">
        <f t="shared" si="260"/>
        <v>successful</v>
      </c>
      <c r="H3334" t="s">
        <v>8224</v>
      </c>
      <c r="I3334" t="s">
        <v>8246</v>
      </c>
      <c r="J3334">
        <v>1405802330</v>
      </c>
      <c r="K3334" s="13">
        <f t="shared" si="263"/>
        <v>41839.860300925924</v>
      </c>
      <c r="L3334" s="15">
        <v>1403210330</v>
      </c>
      <c r="M3334" s="13">
        <f t="shared" si="264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61"/>
        <v>100</v>
      </c>
      <c r="S3334" s="8">
        <f t="shared" si="262"/>
        <v>72.289156626506028</v>
      </c>
      <c r="T3334" t="s">
        <v>8317</v>
      </c>
      <c r="U3334" t="s">
        <v>8318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tr">
        <f t="shared" si="260"/>
        <v>successful</v>
      </c>
      <c r="H3335" t="s">
        <v>8224</v>
      </c>
      <c r="I3335" t="s">
        <v>8246</v>
      </c>
      <c r="J3335">
        <v>1434384880</v>
      </c>
      <c r="K3335" s="13">
        <f t="shared" si="263"/>
        <v>42170.676851851851</v>
      </c>
      <c r="L3335" s="15">
        <v>1432484080</v>
      </c>
      <c r="M3335" s="13">
        <f t="shared" si="264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61"/>
        <v>104.57142857142858</v>
      </c>
      <c r="S3335" s="8">
        <f t="shared" si="262"/>
        <v>32.972972972972975</v>
      </c>
      <c r="T3335" t="s">
        <v>8317</v>
      </c>
      <c r="U3335" t="s">
        <v>8318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tr">
        <f t="shared" si="260"/>
        <v>successful</v>
      </c>
      <c r="H3336" t="s">
        <v>8224</v>
      </c>
      <c r="I3336" t="s">
        <v>8246</v>
      </c>
      <c r="J3336">
        <v>1438259422</v>
      </c>
      <c r="K3336" s="13">
        <f t="shared" si="263"/>
        <v>42215.521087962959</v>
      </c>
      <c r="L3336" s="15">
        <v>1435667422</v>
      </c>
      <c r="M3336" s="13">
        <f t="shared" si="264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61"/>
        <v>138.62051149573753</v>
      </c>
      <c r="S3336" s="8">
        <f t="shared" si="262"/>
        <v>116.65217391304348</v>
      </c>
      <c r="T3336" t="s">
        <v>8317</v>
      </c>
      <c r="U3336" t="s">
        <v>8318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tr">
        <f t="shared" si="260"/>
        <v>successful</v>
      </c>
      <c r="H3337" t="s">
        <v>8225</v>
      </c>
      <c r="I3337" t="s">
        <v>8247</v>
      </c>
      <c r="J3337">
        <v>1407106800</v>
      </c>
      <c r="K3337" s="13">
        <f t="shared" si="263"/>
        <v>41854.958333333336</v>
      </c>
      <c r="L3337" s="15">
        <v>1404749446</v>
      </c>
      <c r="M3337" s="13">
        <f t="shared" si="264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61"/>
        <v>100.32000000000001</v>
      </c>
      <c r="S3337" s="8">
        <f t="shared" si="262"/>
        <v>79.61904761904762</v>
      </c>
      <c r="T3337" t="s">
        <v>8317</v>
      </c>
      <c r="U3337" t="s">
        <v>8318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tr">
        <f t="shared" si="260"/>
        <v>successful</v>
      </c>
      <c r="H3338" t="s">
        <v>8225</v>
      </c>
      <c r="I3338" t="s">
        <v>8247</v>
      </c>
      <c r="J3338">
        <v>1459845246</v>
      </c>
      <c r="K3338" s="13">
        <f t="shared" si="263"/>
        <v>42465.35701388889</v>
      </c>
      <c r="L3338" s="15">
        <v>1457429646</v>
      </c>
      <c r="M3338" s="13">
        <f t="shared" si="264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61"/>
        <v>100</v>
      </c>
      <c r="S3338" s="8">
        <f t="shared" si="262"/>
        <v>27.777777777777779</v>
      </c>
      <c r="T3338" t="s">
        <v>8317</v>
      </c>
      <c r="U3338" t="s">
        <v>8318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tr">
        <f t="shared" si="260"/>
        <v>successful</v>
      </c>
      <c r="H3339" t="s">
        <v>8225</v>
      </c>
      <c r="I3339" t="s">
        <v>8247</v>
      </c>
      <c r="J3339">
        <v>1412974800</v>
      </c>
      <c r="K3339" s="13">
        <f t="shared" si="263"/>
        <v>41922.875</v>
      </c>
      <c r="L3339" s="15">
        <v>1411109167</v>
      </c>
      <c r="M3339" s="13">
        <f t="shared" si="264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61"/>
        <v>110.2</v>
      </c>
      <c r="S3339" s="8">
        <f t="shared" si="262"/>
        <v>81.029411764705884</v>
      </c>
      <c r="T3339" t="s">
        <v>8317</v>
      </c>
      <c r="U3339" t="s">
        <v>8318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tr">
        <f t="shared" si="260"/>
        <v>successful</v>
      </c>
      <c r="H3340" t="s">
        <v>8224</v>
      </c>
      <c r="I3340" t="s">
        <v>8246</v>
      </c>
      <c r="J3340">
        <v>1487944080</v>
      </c>
      <c r="K3340" s="13">
        <f t="shared" si="263"/>
        <v>42790.574999999997</v>
      </c>
      <c r="L3340" s="15">
        <v>1486129680</v>
      </c>
      <c r="M3340" s="13">
        <f t="shared" si="264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61"/>
        <v>102.18</v>
      </c>
      <c r="S3340" s="8">
        <f t="shared" si="262"/>
        <v>136.84821428571428</v>
      </c>
      <c r="T3340" t="s">
        <v>8317</v>
      </c>
      <c r="U3340" t="s">
        <v>8318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tr">
        <f t="shared" si="260"/>
        <v>successful</v>
      </c>
      <c r="H3341" t="s">
        <v>8224</v>
      </c>
      <c r="I3341" t="s">
        <v>8246</v>
      </c>
      <c r="J3341">
        <v>1469721518</v>
      </c>
      <c r="K3341" s="13">
        <f t="shared" si="263"/>
        <v>42579.665717592594</v>
      </c>
      <c r="L3341" s="15">
        <v>1467129518</v>
      </c>
      <c r="M3341" s="13">
        <f t="shared" si="264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61"/>
        <v>104.35000000000001</v>
      </c>
      <c r="S3341" s="8">
        <f t="shared" si="262"/>
        <v>177.61702127659575</v>
      </c>
      <c r="T3341" t="s">
        <v>8317</v>
      </c>
      <c r="U3341" t="s">
        <v>8318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tr">
        <f t="shared" si="260"/>
        <v>successful</v>
      </c>
      <c r="H3342" t="s">
        <v>8224</v>
      </c>
      <c r="I3342" t="s">
        <v>8246</v>
      </c>
      <c r="J3342">
        <v>1481066554</v>
      </c>
      <c r="K3342" s="13">
        <f t="shared" si="263"/>
        <v>42710.974004629628</v>
      </c>
      <c r="L3342" s="15">
        <v>1478906554</v>
      </c>
      <c r="M3342" s="13">
        <f t="shared" si="264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61"/>
        <v>138.16666666666666</v>
      </c>
      <c r="S3342" s="8">
        <f t="shared" si="262"/>
        <v>109.07894736842105</v>
      </c>
      <c r="T3342" t="s">
        <v>8317</v>
      </c>
      <c r="U3342" t="s">
        <v>8318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tr">
        <f t="shared" si="260"/>
        <v>successful</v>
      </c>
      <c r="H3343" t="s">
        <v>8225</v>
      </c>
      <c r="I3343" t="s">
        <v>8247</v>
      </c>
      <c r="J3343">
        <v>1465750800</v>
      </c>
      <c r="K3343" s="13">
        <f t="shared" si="263"/>
        <v>42533.708333333328</v>
      </c>
      <c r="L3343" s="15">
        <v>1463771421</v>
      </c>
      <c r="M3343" s="13">
        <f t="shared" si="264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61"/>
        <v>100</v>
      </c>
      <c r="S3343" s="8">
        <f t="shared" si="262"/>
        <v>119.64285714285714</v>
      </c>
      <c r="T3343" t="s">
        <v>8317</v>
      </c>
      <c r="U3343" t="s">
        <v>8318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tr">
        <f t="shared" si="260"/>
        <v>successful</v>
      </c>
      <c r="H3344" t="s">
        <v>8224</v>
      </c>
      <c r="I3344" t="s">
        <v>8246</v>
      </c>
      <c r="J3344">
        <v>1427864340</v>
      </c>
      <c r="K3344" s="13">
        <f t="shared" si="263"/>
        <v>42095.207638888889</v>
      </c>
      <c r="L3344" s="15">
        <v>1425020810</v>
      </c>
      <c r="M3344" s="13">
        <f t="shared" si="264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61"/>
        <v>101.66666666666666</v>
      </c>
      <c r="S3344" s="8">
        <f t="shared" si="262"/>
        <v>78.205128205128204</v>
      </c>
      <c r="T3344" t="s">
        <v>8317</v>
      </c>
      <c r="U3344" t="s">
        <v>8318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tr">
        <f t="shared" si="260"/>
        <v>successful</v>
      </c>
      <c r="H3345" t="s">
        <v>8225</v>
      </c>
      <c r="I3345" t="s">
        <v>8247</v>
      </c>
      <c r="J3345">
        <v>1460553480</v>
      </c>
      <c r="K3345" s="13">
        <f t="shared" si="263"/>
        <v>42473.554166666669</v>
      </c>
      <c r="L3345" s="15">
        <v>1458770384</v>
      </c>
      <c r="M3345" s="13">
        <f t="shared" si="264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61"/>
        <v>171.42857142857142</v>
      </c>
      <c r="S3345" s="8">
        <f t="shared" si="262"/>
        <v>52.173913043478258</v>
      </c>
      <c r="T3345" t="s">
        <v>8317</v>
      </c>
      <c r="U3345" t="s">
        <v>8318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tr">
        <f t="shared" si="260"/>
        <v>successful</v>
      </c>
      <c r="H3346" t="s">
        <v>8224</v>
      </c>
      <c r="I3346" t="s">
        <v>8246</v>
      </c>
      <c r="J3346">
        <v>1409374093</v>
      </c>
      <c r="K3346" s="13">
        <f t="shared" si="263"/>
        <v>41881.200150462959</v>
      </c>
      <c r="L3346" s="15">
        <v>1406782093</v>
      </c>
      <c r="M3346" s="13">
        <f t="shared" si="264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61"/>
        <v>101.44444444444444</v>
      </c>
      <c r="S3346" s="8">
        <f t="shared" si="262"/>
        <v>114.125</v>
      </c>
      <c r="T3346" t="s">
        <v>8317</v>
      </c>
      <c r="U3346" t="s">
        <v>8318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tr">
        <f t="shared" si="260"/>
        <v>successful</v>
      </c>
      <c r="H3347" t="s">
        <v>8224</v>
      </c>
      <c r="I3347" t="s">
        <v>8246</v>
      </c>
      <c r="J3347">
        <v>1429317420</v>
      </c>
      <c r="K3347" s="13">
        <f t="shared" si="263"/>
        <v>42112.025694444441</v>
      </c>
      <c r="L3347" s="15">
        <v>1424226768</v>
      </c>
      <c r="M3347" s="13">
        <f t="shared" si="264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61"/>
        <v>130</v>
      </c>
      <c r="S3347" s="8">
        <f t="shared" si="262"/>
        <v>50</v>
      </c>
      <c r="T3347" t="s">
        <v>8317</v>
      </c>
      <c r="U3347" t="s">
        <v>8318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tr">
        <f t="shared" si="260"/>
        <v>successful</v>
      </c>
      <c r="H3348" t="s">
        <v>8224</v>
      </c>
      <c r="I3348" t="s">
        <v>8246</v>
      </c>
      <c r="J3348">
        <v>1424910910</v>
      </c>
      <c r="K3348" s="13">
        <f t="shared" si="263"/>
        <v>42061.024421296301</v>
      </c>
      <c r="L3348" s="15">
        <v>1424306110</v>
      </c>
      <c r="M3348" s="13">
        <f t="shared" si="264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61"/>
        <v>110.00000000000001</v>
      </c>
      <c r="S3348" s="8">
        <f t="shared" si="262"/>
        <v>91.666666666666671</v>
      </c>
      <c r="T3348" t="s">
        <v>8317</v>
      </c>
      <c r="U3348" t="s">
        <v>8318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tr">
        <f t="shared" si="260"/>
        <v>successful</v>
      </c>
      <c r="H3349" t="s">
        <v>8225</v>
      </c>
      <c r="I3349" t="s">
        <v>8247</v>
      </c>
      <c r="J3349">
        <v>1462741200</v>
      </c>
      <c r="K3349" s="13">
        <f t="shared" si="263"/>
        <v>42498.875</v>
      </c>
      <c r="L3349" s="15">
        <v>1461503654</v>
      </c>
      <c r="M3349" s="13">
        <f t="shared" si="264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61"/>
        <v>119.44999999999999</v>
      </c>
      <c r="S3349" s="8">
        <f t="shared" si="262"/>
        <v>108.59090909090909</v>
      </c>
      <c r="T3349" t="s">
        <v>8317</v>
      </c>
      <c r="U3349" t="s">
        <v>8318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tr">
        <f t="shared" si="260"/>
        <v>successful</v>
      </c>
      <c r="H3350" t="s">
        <v>8224</v>
      </c>
      <c r="I3350" t="s">
        <v>8246</v>
      </c>
      <c r="J3350">
        <v>1461988740</v>
      </c>
      <c r="K3350" s="13">
        <f t="shared" si="263"/>
        <v>42490.165972222225</v>
      </c>
      <c r="L3350" s="15">
        <v>1459949080</v>
      </c>
      <c r="M3350" s="13">
        <f t="shared" si="264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61"/>
        <v>100.2909090909091</v>
      </c>
      <c r="S3350" s="8">
        <f t="shared" si="262"/>
        <v>69.822784810126578</v>
      </c>
      <c r="T3350" t="s">
        <v>8317</v>
      </c>
      <c r="U3350" t="s">
        <v>8318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tr">
        <f t="shared" si="260"/>
        <v>successful</v>
      </c>
      <c r="H3351" t="s">
        <v>8224</v>
      </c>
      <c r="I3351" t="s">
        <v>8246</v>
      </c>
      <c r="J3351">
        <v>1465837200</v>
      </c>
      <c r="K3351" s="13">
        <f t="shared" si="263"/>
        <v>42534.708333333328</v>
      </c>
      <c r="L3351" s="15">
        <v>1463971172</v>
      </c>
      <c r="M3351" s="13">
        <f t="shared" si="264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61"/>
        <v>153.4</v>
      </c>
      <c r="S3351" s="8">
        <f t="shared" si="262"/>
        <v>109.57142857142857</v>
      </c>
      <c r="T3351" t="s">
        <v>8317</v>
      </c>
      <c r="U3351" t="s">
        <v>8318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tr">
        <f t="shared" si="260"/>
        <v>successful</v>
      </c>
      <c r="H3352" t="s">
        <v>8243</v>
      </c>
      <c r="I3352" t="s">
        <v>8249</v>
      </c>
      <c r="J3352">
        <v>1448838000</v>
      </c>
      <c r="K3352" s="13">
        <f t="shared" si="263"/>
        <v>42337.958333333328</v>
      </c>
      <c r="L3352" s="15">
        <v>1445791811</v>
      </c>
      <c r="M3352" s="13">
        <f t="shared" si="264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61"/>
        <v>104.42857142857143</v>
      </c>
      <c r="S3352" s="8">
        <f t="shared" si="262"/>
        <v>71.666666666666671</v>
      </c>
      <c r="T3352" t="s">
        <v>8317</v>
      </c>
      <c r="U3352" t="s">
        <v>8318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tr">
        <f t="shared" si="260"/>
        <v>successful</v>
      </c>
      <c r="H3353" t="s">
        <v>8225</v>
      </c>
      <c r="I3353" t="s">
        <v>8247</v>
      </c>
      <c r="J3353">
        <v>1406113200</v>
      </c>
      <c r="K3353" s="13">
        <f t="shared" si="263"/>
        <v>41843.458333333336</v>
      </c>
      <c r="L3353" s="15">
        <v>1402910965</v>
      </c>
      <c r="M3353" s="13">
        <f t="shared" si="264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61"/>
        <v>101.1</v>
      </c>
      <c r="S3353" s="8">
        <f t="shared" si="262"/>
        <v>93.611111111111114</v>
      </c>
      <c r="T3353" t="s">
        <v>8317</v>
      </c>
      <c r="U3353" t="s">
        <v>8318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tr">
        <f t="shared" si="260"/>
        <v>successful</v>
      </c>
      <c r="H3354" t="s">
        <v>8225</v>
      </c>
      <c r="I3354" t="s">
        <v>8247</v>
      </c>
      <c r="J3354">
        <v>1467414000</v>
      </c>
      <c r="K3354" s="13">
        <f t="shared" si="263"/>
        <v>42552.958333333328</v>
      </c>
      <c r="L3354" s="15">
        <v>1462492178</v>
      </c>
      <c r="M3354" s="13">
        <f t="shared" si="264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61"/>
        <v>107.52</v>
      </c>
      <c r="S3354" s="8">
        <f t="shared" si="262"/>
        <v>76.8</v>
      </c>
      <c r="T3354" t="s">
        <v>8317</v>
      </c>
      <c r="U3354" t="s">
        <v>8318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tr">
        <f t="shared" si="260"/>
        <v>successful</v>
      </c>
      <c r="H3355" t="s">
        <v>8225</v>
      </c>
      <c r="I3355" t="s">
        <v>8247</v>
      </c>
      <c r="J3355">
        <v>1462230000</v>
      </c>
      <c r="K3355" s="13">
        <f t="shared" si="263"/>
        <v>42492.958333333328</v>
      </c>
      <c r="L3355" s="15">
        <v>1461061350</v>
      </c>
      <c r="M3355" s="13">
        <f t="shared" si="264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61"/>
        <v>315</v>
      </c>
      <c r="S3355" s="8">
        <f t="shared" si="262"/>
        <v>35.795454545454547</v>
      </c>
      <c r="T3355" t="s">
        <v>8317</v>
      </c>
      <c r="U3355" t="s">
        <v>8318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tr">
        <f t="shared" si="260"/>
        <v>successful</v>
      </c>
      <c r="H3356" t="s">
        <v>8224</v>
      </c>
      <c r="I3356" t="s">
        <v>8246</v>
      </c>
      <c r="J3356">
        <v>1446091260</v>
      </c>
      <c r="K3356" s="13">
        <f t="shared" si="263"/>
        <v>42306.167361111111</v>
      </c>
      <c r="L3356" s="15">
        <v>1443029206</v>
      </c>
      <c r="M3356" s="13">
        <f t="shared" si="264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61"/>
        <v>101.93333333333334</v>
      </c>
      <c r="S3356" s="8">
        <f t="shared" si="262"/>
        <v>55.6</v>
      </c>
      <c r="T3356" t="s">
        <v>8317</v>
      </c>
      <c r="U3356" t="s">
        <v>8318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tr">
        <f t="shared" si="260"/>
        <v>successful</v>
      </c>
      <c r="H3357" t="s">
        <v>8225</v>
      </c>
      <c r="I3357" t="s">
        <v>8247</v>
      </c>
      <c r="J3357">
        <v>1462879020</v>
      </c>
      <c r="K3357" s="13">
        <f t="shared" si="263"/>
        <v>42500.470138888893</v>
      </c>
      <c r="L3357" s="15">
        <v>1461941527</v>
      </c>
      <c r="M3357" s="13">
        <f t="shared" si="264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61"/>
        <v>126.28571428571429</v>
      </c>
      <c r="S3357" s="8">
        <f t="shared" si="262"/>
        <v>147.33333333333334</v>
      </c>
      <c r="T3357" t="s">
        <v>8317</v>
      </c>
      <c r="U3357" t="s">
        <v>8318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tr">
        <f t="shared" si="260"/>
        <v>successful</v>
      </c>
      <c r="H3358" t="s">
        <v>8225</v>
      </c>
      <c r="I3358" t="s">
        <v>8247</v>
      </c>
      <c r="J3358">
        <v>1468611272</v>
      </c>
      <c r="K3358" s="13">
        <f t="shared" si="263"/>
        <v>42566.815648148149</v>
      </c>
      <c r="L3358" s="15">
        <v>1466019272</v>
      </c>
      <c r="M3358" s="13">
        <f t="shared" si="264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61"/>
        <v>101.4</v>
      </c>
      <c r="S3358" s="8">
        <f t="shared" si="262"/>
        <v>56.333333333333336</v>
      </c>
      <c r="T3358" t="s">
        <v>8317</v>
      </c>
      <c r="U3358" t="s">
        <v>8318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tr">
        <f t="shared" si="260"/>
        <v>successful</v>
      </c>
      <c r="H3359" t="s">
        <v>8225</v>
      </c>
      <c r="I3359" t="s">
        <v>8247</v>
      </c>
      <c r="J3359">
        <v>1406887310</v>
      </c>
      <c r="K3359" s="13">
        <f t="shared" si="263"/>
        <v>41852.417939814812</v>
      </c>
      <c r="L3359" s="15">
        <v>1404295310</v>
      </c>
      <c r="M3359" s="13">
        <f t="shared" si="264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61"/>
        <v>101</v>
      </c>
      <c r="S3359" s="8">
        <f t="shared" si="262"/>
        <v>96.19047619047619</v>
      </c>
      <c r="T3359" t="s">
        <v>8317</v>
      </c>
      <c r="U3359" t="s">
        <v>8318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tr">
        <f t="shared" si="260"/>
        <v>successful</v>
      </c>
      <c r="H3360" t="s">
        <v>8224</v>
      </c>
      <c r="I3360" t="s">
        <v>8246</v>
      </c>
      <c r="J3360">
        <v>1416385679</v>
      </c>
      <c r="K3360" s="13">
        <f t="shared" si="263"/>
        <v>41962.352766203709</v>
      </c>
      <c r="L3360" s="15">
        <v>1413790079</v>
      </c>
      <c r="M3360" s="13">
        <f t="shared" si="264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61"/>
        <v>102.99000000000001</v>
      </c>
      <c r="S3360" s="8">
        <f t="shared" si="262"/>
        <v>63.574074074074076</v>
      </c>
      <c r="T3360" t="s">
        <v>8317</v>
      </c>
      <c r="U3360" t="s">
        <v>8318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tr">
        <f t="shared" si="260"/>
        <v>successful</v>
      </c>
      <c r="H3361" t="s">
        <v>8224</v>
      </c>
      <c r="I3361" t="s">
        <v>8246</v>
      </c>
      <c r="J3361">
        <v>1487985734</v>
      </c>
      <c r="K3361" s="13">
        <f t="shared" si="263"/>
        <v>42791.057106481487</v>
      </c>
      <c r="L3361" s="15">
        <v>1484097734</v>
      </c>
      <c r="M3361" s="13">
        <f t="shared" si="264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61"/>
        <v>106.25</v>
      </c>
      <c r="S3361" s="8">
        <f t="shared" si="262"/>
        <v>184.78260869565219</v>
      </c>
      <c r="T3361" t="s">
        <v>8317</v>
      </c>
      <c r="U3361" t="s">
        <v>8318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tr">
        <f t="shared" si="260"/>
        <v>successful</v>
      </c>
      <c r="H3362" t="s">
        <v>8244</v>
      </c>
      <c r="I3362" t="s">
        <v>8258</v>
      </c>
      <c r="J3362">
        <v>1481731140</v>
      </c>
      <c r="K3362" s="13">
        <f t="shared" si="263"/>
        <v>42718.665972222225</v>
      </c>
      <c r="L3362" s="15">
        <v>1479866343</v>
      </c>
      <c r="M3362" s="13">
        <f t="shared" si="264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61"/>
        <v>101.37777777777779</v>
      </c>
      <c r="S3362" s="8">
        <f t="shared" si="262"/>
        <v>126.72222222222223</v>
      </c>
      <c r="T3362" t="s">
        <v>8317</v>
      </c>
      <c r="U3362" t="s">
        <v>8318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tr">
        <f t="shared" si="260"/>
        <v>successful</v>
      </c>
      <c r="H3363" t="s">
        <v>8224</v>
      </c>
      <c r="I3363" t="s">
        <v>8246</v>
      </c>
      <c r="J3363">
        <v>1409587140</v>
      </c>
      <c r="K3363" s="13">
        <f t="shared" si="263"/>
        <v>41883.665972222225</v>
      </c>
      <c r="L3363" s="15">
        <v>1408062990</v>
      </c>
      <c r="M3363" s="13">
        <f t="shared" si="264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61"/>
        <v>113.46000000000001</v>
      </c>
      <c r="S3363" s="8">
        <f t="shared" si="262"/>
        <v>83.42647058823529</v>
      </c>
      <c r="T3363" t="s">
        <v>8317</v>
      </c>
      <c r="U3363" t="s">
        <v>8318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tr">
        <f t="shared" si="260"/>
        <v>successful</v>
      </c>
      <c r="H3364" t="s">
        <v>8224</v>
      </c>
      <c r="I3364" t="s">
        <v>8246</v>
      </c>
      <c r="J3364">
        <v>1425704100</v>
      </c>
      <c r="K3364" s="13">
        <f t="shared" si="263"/>
        <v>42070.204861111109</v>
      </c>
      <c r="L3364" s="15">
        <v>1424484717</v>
      </c>
      <c r="M3364" s="13">
        <f t="shared" si="264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61"/>
        <v>218.00000000000003</v>
      </c>
      <c r="S3364" s="8">
        <f t="shared" si="262"/>
        <v>54.5</v>
      </c>
      <c r="T3364" t="s">
        <v>8317</v>
      </c>
      <c r="U3364" t="s">
        <v>8318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tr">
        <f t="shared" si="260"/>
        <v>successful</v>
      </c>
      <c r="H3365" t="s">
        <v>8224</v>
      </c>
      <c r="I3365" t="s">
        <v>8246</v>
      </c>
      <c r="J3365">
        <v>1408464000</v>
      </c>
      <c r="K3365" s="13">
        <f t="shared" si="263"/>
        <v>41870.666666666664</v>
      </c>
      <c r="L3365" s="15">
        <v>1406831445</v>
      </c>
      <c r="M3365" s="13">
        <f t="shared" si="264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61"/>
        <v>101.41935483870968</v>
      </c>
      <c r="S3365" s="8">
        <f t="shared" si="262"/>
        <v>302.30769230769232</v>
      </c>
      <c r="T3365" t="s">
        <v>8317</v>
      </c>
      <c r="U3365" t="s">
        <v>8318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tr">
        <f t="shared" si="260"/>
        <v>successful</v>
      </c>
      <c r="H3366" t="s">
        <v>8225</v>
      </c>
      <c r="I3366" t="s">
        <v>8247</v>
      </c>
      <c r="J3366">
        <v>1458075600</v>
      </c>
      <c r="K3366" s="13">
        <f t="shared" si="263"/>
        <v>42444.875</v>
      </c>
      <c r="L3366" s="15">
        <v>1456183649</v>
      </c>
      <c r="M3366" s="13">
        <f t="shared" si="264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61"/>
        <v>105.93333333333332</v>
      </c>
      <c r="S3366" s="8">
        <f t="shared" si="262"/>
        <v>44.138888888888886</v>
      </c>
      <c r="T3366" t="s">
        <v>8317</v>
      </c>
      <c r="U3366" t="s">
        <v>8318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tr">
        <f t="shared" si="260"/>
        <v>successful</v>
      </c>
      <c r="H3367" t="s">
        <v>8224</v>
      </c>
      <c r="I3367" t="s">
        <v>8246</v>
      </c>
      <c r="J3367">
        <v>1449973592</v>
      </c>
      <c r="K3367" s="13">
        <f t="shared" si="263"/>
        <v>42351.101759259262</v>
      </c>
      <c r="L3367" s="15">
        <v>1447381592</v>
      </c>
      <c r="M3367" s="13">
        <f t="shared" si="264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61"/>
        <v>104</v>
      </c>
      <c r="S3367" s="8">
        <f t="shared" si="262"/>
        <v>866.66666666666663</v>
      </c>
      <c r="T3367" t="s">
        <v>8317</v>
      </c>
      <c r="U3367" t="s">
        <v>8318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tr">
        <f t="shared" si="260"/>
        <v>successful</v>
      </c>
      <c r="H3368" t="s">
        <v>8224</v>
      </c>
      <c r="I3368" t="s">
        <v>8246</v>
      </c>
      <c r="J3368">
        <v>1431481037</v>
      </c>
      <c r="K3368" s="13">
        <f t="shared" si="263"/>
        <v>42137.067557870367</v>
      </c>
      <c r="L3368" s="15">
        <v>1428889037</v>
      </c>
      <c r="M3368" s="13">
        <f t="shared" si="264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61"/>
        <v>221</v>
      </c>
      <c r="S3368" s="8">
        <f t="shared" si="262"/>
        <v>61.388888888888886</v>
      </c>
      <c r="T3368" t="s">
        <v>8317</v>
      </c>
      <c r="U3368" t="s">
        <v>8318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tr">
        <f t="shared" si="260"/>
        <v>successful</v>
      </c>
      <c r="H3369" t="s">
        <v>8225</v>
      </c>
      <c r="I3369" t="s">
        <v>8247</v>
      </c>
      <c r="J3369">
        <v>1438467894</v>
      </c>
      <c r="K3369" s="13">
        <f t="shared" si="263"/>
        <v>42217.933958333335</v>
      </c>
      <c r="L3369" s="15">
        <v>1436307894</v>
      </c>
      <c r="M3369" s="13">
        <f t="shared" si="264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61"/>
        <v>118.66666666666667</v>
      </c>
      <c r="S3369" s="8">
        <f t="shared" si="262"/>
        <v>29.666666666666668</v>
      </c>
      <c r="T3369" t="s">
        <v>8317</v>
      </c>
      <c r="U3369" t="s">
        <v>8318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tr">
        <f t="shared" si="260"/>
        <v>successful</v>
      </c>
      <c r="H3370" t="s">
        <v>8224</v>
      </c>
      <c r="I3370" t="s">
        <v>8246</v>
      </c>
      <c r="J3370">
        <v>1420088400</v>
      </c>
      <c r="K3370" s="13">
        <f t="shared" si="263"/>
        <v>42005.208333333328</v>
      </c>
      <c r="L3370" s="15">
        <v>1416977259</v>
      </c>
      <c r="M3370" s="13">
        <f t="shared" si="264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61"/>
        <v>104.60000000000001</v>
      </c>
      <c r="S3370" s="8">
        <f t="shared" si="262"/>
        <v>45.478260869565219</v>
      </c>
      <c r="T3370" t="s">
        <v>8317</v>
      </c>
      <c r="U3370" t="s">
        <v>8318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tr">
        <f t="shared" si="260"/>
        <v>successful</v>
      </c>
      <c r="H3371" t="s">
        <v>8241</v>
      </c>
      <c r="I3371" t="s">
        <v>8249</v>
      </c>
      <c r="J3371">
        <v>1484441980</v>
      </c>
      <c r="K3371" s="13">
        <f t="shared" si="263"/>
        <v>42750.041435185187</v>
      </c>
      <c r="L3371" s="15">
        <v>1479257980</v>
      </c>
      <c r="M3371" s="13">
        <f t="shared" si="264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61"/>
        <v>103.89999999999999</v>
      </c>
      <c r="S3371" s="8">
        <f t="shared" si="262"/>
        <v>96.203703703703709</v>
      </c>
      <c r="T3371" t="s">
        <v>8317</v>
      </c>
      <c r="U3371" t="s">
        <v>8318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tr">
        <f t="shared" si="260"/>
        <v>successful</v>
      </c>
      <c r="H3372" t="s">
        <v>8224</v>
      </c>
      <c r="I3372" t="s">
        <v>8246</v>
      </c>
      <c r="J3372">
        <v>1481961600</v>
      </c>
      <c r="K3372" s="13">
        <f t="shared" si="263"/>
        <v>42721.333333333328</v>
      </c>
      <c r="L3372" s="15">
        <v>1479283285</v>
      </c>
      <c r="M3372" s="13">
        <f t="shared" si="264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61"/>
        <v>117.73333333333333</v>
      </c>
      <c r="S3372" s="8">
        <f t="shared" si="262"/>
        <v>67.92307692307692</v>
      </c>
      <c r="T3372" t="s">
        <v>8317</v>
      </c>
      <c r="U3372" t="s">
        <v>8318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tr">
        <f t="shared" si="260"/>
        <v>successful</v>
      </c>
      <c r="H3373" t="s">
        <v>8224</v>
      </c>
      <c r="I3373" t="s">
        <v>8246</v>
      </c>
      <c r="J3373">
        <v>1449089965</v>
      </c>
      <c r="K3373" s="13">
        <f t="shared" si="263"/>
        <v>42340.874594907407</v>
      </c>
      <c r="L3373" s="15">
        <v>1446670765</v>
      </c>
      <c r="M3373" s="13">
        <f t="shared" si="264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61"/>
        <v>138.5</v>
      </c>
      <c r="S3373" s="8">
        <f t="shared" si="262"/>
        <v>30.777777777777779</v>
      </c>
      <c r="T3373" t="s">
        <v>8317</v>
      </c>
      <c r="U3373" t="s">
        <v>8318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tr">
        <f t="shared" si="260"/>
        <v>successful</v>
      </c>
      <c r="H3374" t="s">
        <v>8224</v>
      </c>
      <c r="I3374" t="s">
        <v>8246</v>
      </c>
      <c r="J3374">
        <v>1408942740</v>
      </c>
      <c r="K3374" s="13">
        <f t="shared" si="263"/>
        <v>41876.207638888889</v>
      </c>
      <c r="L3374" s="15">
        <v>1407157756</v>
      </c>
      <c r="M3374" s="13">
        <f t="shared" si="264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61"/>
        <v>103.49999999999999</v>
      </c>
      <c r="S3374" s="8">
        <f t="shared" si="262"/>
        <v>38.333333333333336</v>
      </c>
      <c r="T3374" t="s">
        <v>8317</v>
      </c>
      <c r="U3374" t="s">
        <v>8318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tr">
        <f t="shared" si="260"/>
        <v>successful</v>
      </c>
      <c r="H3375" t="s">
        <v>8225</v>
      </c>
      <c r="I3375" t="s">
        <v>8247</v>
      </c>
      <c r="J3375">
        <v>1437235200</v>
      </c>
      <c r="K3375" s="13">
        <f t="shared" si="263"/>
        <v>42203.666666666672</v>
      </c>
      <c r="L3375" s="15">
        <v>1435177840</v>
      </c>
      <c r="M3375" s="13">
        <f t="shared" si="264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61"/>
        <v>100.25</v>
      </c>
      <c r="S3375" s="8">
        <f t="shared" si="262"/>
        <v>66.833333333333329</v>
      </c>
      <c r="T3375" t="s">
        <v>8317</v>
      </c>
      <c r="U3375" t="s">
        <v>8318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tr">
        <f t="shared" si="260"/>
        <v>successful</v>
      </c>
      <c r="H3376" t="s">
        <v>8229</v>
      </c>
      <c r="I3376" t="s">
        <v>8251</v>
      </c>
      <c r="J3376">
        <v>1446053616</v>
      </c>
      <c r="K3376" s="13">
        <f t="shared" si="263"/>
        <v>42305.731666666667</v>
      </c>
      <c r="L3376" s="15">
        <v>1443461616</v>
      </c>
      <c r="M3376" s="13">
        <f t="shared" si="264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61"/>
        <v>106.57142857142856</v>
      </c>
      <c r="S3376" s="8">
        <f t="shared" si="262"/>
        <v>71.730769230769226</v>
      </c>
      <c r="T3376" t="s">
        <v>8317</v>
      </c>
      <c r="U3376" t="s">
        <v>8318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tr">
        <f t="shared" si="260"/>
        <v>successful</v>
      </c>
      <c r="H3377" t="s">
        <v>8225</v>
      </c>
      <c r="I3377" t="s">
        <v>8247</v>
      </c>
      <c r="J3377">
        <v>1400423973</v>
      </c>
      <c r="K3377" s="13">
        <f t="shared" si="263"/>
        <v>41777.610798611109</v>
      </c>
      <c r="L3377" s="15">
        <v>1399387173</v>
      </c>
      <c r="M3377" s="13">
        <f t="shared" si="264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61"/>
        <v>100</v>
      </c>
      <c r="S3377" s="8">
        <f t="shared" si="262"/>
        <v>176.47058823529412</v>
      </c>
      <c r="T3377" t="s">
        <v>8317</v>
      </c>
      <c r="U3377" t="s">
        <v>8318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tr">
        <f t="shared" si="260"/>
        <v>successful</v>
      </c>
      <c r="H3378" t="s">
        <v>8224</v>
      </c>
      <c r="I3378" t="s">
        <v>8246</v>
      </c>
      <c r="J3378">
        <v>1429976994</v>
      </c>
      <c r="K3378" s="13">
        <f t="shared" si="263"/>
        <v>42119.659652777773</v>
      </c>
      <c r="L3378" s="15">
        <v>1424796594</v>
      </c>
      <c r="M3378" s="13">
        <f t="shared" si="264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61"/>
        <v>100.01249999999999</v>
      </c>
      <c r="S3378" s="8">
        <f t="shared" si="262"/>
        <v>421.10526315789474</v>
      </c>
      <c r="T3378" t="s">
        <v>8317</v>
      </c>
      <c r="U3378" t="s">
        <v>8318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tr">
        <f t="shared" si="260"/>
        <v>successful</v>
      </c>
      <c r="H3379" t="s">
        <v>8225</v>
      </c>
      <c r="I3379" t="s">
        <v>8247</v>
      </c>
      <c r="J3379">
        <v>1426870560</v>
      </c>
      <c r="K3379" s="13">
        <f t="shared" si="263"/>
        <v>42083.705555555556</v>
      </c>
      <c r="L3379" s="15">
        <v>1424280899</v>
      </c>
      <c r="M3379" s="13">
        <f t="shared" si="264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61"/>
        <v>101.05</v>
      </c>
      <c r="S3379" s="8">
        <f t="shared" si="262"/>
        <v>104.98701298701299</v>
      </c>
      <c r="T3379" t="s">
        <v>8317</v>
      </c>
      <c r="U3379" t="s">
        <v>8318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tr">
        <f t="shared" si="260"/>
        <v>successful</v>
      </c>
      <c r="H3380" t="s">
        <v>8225</v>
      </c>
      <c r="I3380" t="s">
        <v>8247</v>
      </c>
      <c r="J3380">
        <v>1409490480</v>
      </c>
      <c r="K3380" s="13">
        <f t="shared" si="263"/>
        <v>41882.547222222223</v>
      </c>
      <c r="L3380" s="15">
        <v>1407400306</v>
      </c>
      <c r="M3380" s="13">
        <f t="shared" si="264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61"/>
        <v>107.63636363636364</v>
      </c>
      <c r="S3380" s="8">
        <f t="shared" si="262"/>
        <v>28.19047619047619</v>
      </c>
      <c r="T3380" t="s">
        <v>8317</v>
      </c>
      <c r="U3380" t="s">
        <v>8318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tr">
        <f t="shared" si="260"/>
        <v>successful</v>
      </c>
      <c r="H3381" t="s">
        <v>8225</v>
      </c>
      <c r="I3381" t="s">
        <v>8247</v>
      </c>
      <c r="J3381">
        <v>1440630000</v>
      </c>
      <c r="K3381" s="13">
        <f t="shared" si="263"/>
        <v>42242.958333333328</v>
      </c>
      <c r="L3381" s="15">
        <v>1439122800</v>
      </c>
      <c r="M3381" s="13">
        <f t="shared" si="264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61"/>
        <v>103.64999999999999</v>
      </c>
      <c r="S3381" s="8">
        <f t="shared" si="262"/>
        <v>54.55263157894737</v>
      </c>
      <c r="T3381" t="s">
        <v>8317</v>
      </c>
      <c r="U3381" t="s">
        <v>8318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tr">
        <f t="shared" si="260"/>
        <v>successful</v>
      </c>
      <c r="H3382" t="s">
        <v>8224</v>
      </c>
      <c r="I3382" t="s">
        <v>8246</v>
      </c>
      <c r="J3382">
        <v>1417305178</v>
      </c>
      <c r="K3382" s="13">
        <f t="shared" si="263"/>
        <v>41972.995115740734</v>
      </c>
      <c r="L3382" s="15">
        <v>1414277578</v>
      </c>
      <c r="M3382" s="13">
        <f t="shared" si="264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61"/>
        <v>104.43333333333334</v>
      </c>
      <c r="S3382" s="8">
        <f t="shared" si="262"/>
        <v>111.89285714285714</v>
      </c>
      <c r="T3382" t="s">
        <v>8317</v>
      </c>
      <c r="U3382" t="s">
        <v>8318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tr">
        <f t="shared" si="260"/>
        <v>successful</v>
      </c>
      <c r="H3383" t="s">
        <v>8224</v>
      </c>
      <c r="I3383" t="s">
        <v>8246</v>
      </c>
      <c r="J3383">
        <v>1426044383</v>
      </c>
      <c r="K3383" s="13">
        <f t="shared" si="263"/>
        <v>42074.143321759257</v>
      </c>
      <c r="L3383" s="15">
        <v>1423455983</v>
      </c>
      <c r="M3383" s="13">
        <f t="shared" si="264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61"/>
        <v>102.25</v>
      </c>
      <c r="S3383" s="8">
        <f t="shared" si="262"/>
        <v>85.208333333333329</v>
      </c>
      <c r="T3383" t="s">
        <v>8317</v>
      </c>
      <c r="U3383" t="s">
        <v>8318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tr">
        <f t="shared" si="260"/>
        <v>successful</v>
      </c>
      <c r="H3384" t="s">
        <v>8225</v>
      </c>
      <c r="I3384" t="s">
        <v>8247</v>
      </c>
      <c r="J3384">
        <v>1470092340</v>
      </c>
      <c r="K3384" s="13">
        <f t="shared" si="263"/>
        <v>42583.957638888889</v>
      </c>
      <c r="L3384" s="15">
        <v>1467973256</v>
      </c>
      <c r="M3384" s="13">
        <f t="shared" si="264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61"/>
        <v>100.74285714285713</v>
      </c>
      <c r="S3384" s="8">
        <f t="shared" si="262"/>
        <v>76.652173913043484</v>
      </c>
      <c r="T3384" t="s">
        <v>8317</v>
      </c>
      <c r="U3384" t="s">
        <v>8318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tr">
        <f t="shared" si="260"/>
        <v>successful</v>
      </c>
      <c r="H3385" t="s">
        <v>8224</v>
      </c>
      <c r="I3385" t="s">
        <v>8246</v>
      </c>
      <c r="J3385">
        <v>1466707620</v>
      </c>
      <c r="K3385" s="13">
        <f t="shared" si="263"/>
        <v>42544.782638888893</v>
      </c>
      <c r="L3385" s="15">
        <v>1464979620</v>
      </c>
      <c r="M3385" s="13">
        <f t="shared" si="264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61"/>
        <v>111.71428571428572</v>
      </c>
      <c r="S3385" s="8">
        <f t="shared" si="262"/>
        <v>65.166666666666671</v>
      </c>
      <c r="T3385" t="s">
        <v>8317</v>
      </c>
      <c r="U3385" t="s">
        <v>8318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tr">
        <f t="shared" si="260"/>
        <v>successful</v>
      </c>
      <c r="H3386" t="s">
        <v>8224</v>
      </c>
      <c r="I3386" t="s">
        <v>8246</v>
      </c>
      <c r="J3386">
        <v>1448074800</v>
      </c>
      <c r="K3386" s="13">
        <f t="shared" si="263"/>
        <v>42329.125</v>
      </c>
      <c r="L3386" s="15">
        <v>1444874768</v>
      </c>
      <c r="M3386" s="13">
        <f t="shared" si="264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61"/>
        <v>100.01100000000001</v>
      </c>
      <c r="S3386" s="8">
        <f t="shared" si="262"/>
        <v>93.760312499999998</v>
      </c>
      <c r="T3386" t="s">
        <v>8317</v>
      </c>
      <c r="U3386" t="s">
        <v>8318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tr">
        <f t="shared" si="260"/>
        <v>successful</v>
      </c>
      <c r="H3387" t="s">
        <v>8224</v>
      </c>
      <c r="I3387" t="s">
        <v>8246</v>
      </c>
      <c r="J3387">
        <v>1418244552</v>
      </c>
      <c r="K3387" s="13">
        <f t="shared" si="263"/>
        <v>41983.8675</v>
      </c>
      <c r="L3387" s="15">
        <v>1415652552</v>
      </c>
      <c r="M3387" s="13">
        <f t="shared" si="264"/>
        <v>41953.8675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61"/>
        <v>100</v>
      </c>
      <c r="S3387" s="8">
        <f t="shared" si="262"/>
        <v>133.33333333333334</v>
      </c>
      <c r="T3387" t="s">
        <v>8317</v>
      </c>
      <c r="U3387" t="s">
        <v>8318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tr">
        <f t="shared" si="260"/>
        <v>successful</v>
      </c>
      <c r="H3388" t="s">
        <v>8224</v>
      </c>
      <c r="I3388" t="s">
        <v>8246</v>
      </c>
      <c r="J3388">
        <v>1417620506</v>
      </c>
      <c r="K3388" s="13">
        <f t="shared" si="263"/>
        <v>41976.644745370373</v>
      </c>
      <c r="L3388" s="15">
        <v>1415028506</v>
      </c>
      <c r="M3388" s="13">
        <f t="shared" si="264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61"/>
        <v>105</v>
      </c>
      <c r="S3388" s="8">
        <f t="shared" si="262"/>
        <v>51.219512195121951</v>
      </c>
      <c r="T3388" t="s">
        <v>8317</v>
      </c>
      <c r="U3388" t="s">
        <v>8318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tr">
        <f t="shared" si="260"/>
        <v>successful</v>
      </c>
      <c r="H3389" t="s">
        <v>8224</v>
      </c>
      <c r="I3389" t="s">
        <v>8246</v>
      </c>
      <c r="J3389">
        <v>1418581088</v>
      </c>
      <c r="K3389" s="13">
        <f t="shared" si="263"/>
        <v>41987.762592592597</v>
      </c>
      <c r="L3389" s="15">
        <v>1415125088</v>
      </c>
      <c r="M3389" s="13">
        <f t="shared" si="264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61"/>
        <v>116.86666666666667</v>
      </c>
      <c r="S3389" s="8">
        <f t="shared" si="262"/>
        <v>100.17142857142858</v>
      </c>
      <c r="T3389" t="s">
        <v>8317</v>
      </c>
      <c r="U3389" t="s">
        <v>8318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tr">
        <f t="shared" si="260"/>
        <v>successful</v>
      </c>
      <c r="H3390" t="s">
        <v>8225</v>
      </c>
      <c r="I3390" t="s">
        <v>8247</v>
      </c>
      <c r="J3390">
        <v>1434625441</v>
      </c>
      <c r="K3390" s="13">
        <f t="shared" si="263"/>
        <v>42173.461122685185</v>
      </c>
      <c r="L3390" s="15">
        <v>1432033441</v>
      </c>
      <c r="M3390" s="13">
        <f t="shared" si="264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61"/>
        <v>103.8</v>
      </c>
      <c r="S3390" s="8">
        <f t="shared" si="262"/>
        <v>34.6</v>
      </c>
      <c r="T3390" t="s">
        <v>8317</v>
      </c>
      <c r="U3390" t="s">
        <v>8318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tr">
        <f t="shared" si="260"/>
        <v>successful</v>
      </c>
      <c r="H3391" t="s">
        <v>8224</v>
      </c>
      <c r="I3391" t="s">
        <v>8246</v>
      </c>
      <c r="J3391">
        <v>1464960682</v>
      </c>
      <c r="K3391" s="13">
        <f t="shared" si="263"/>
        <v>42524.563449074078</v>
      </c>
      <c r="L3391" s="15">
        <v>1462368682</v>
      </c>
      <c r="M3391" s="13">
        <f t="shared" si="264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61"/>
        <v>114.5</v>
      </c>
      <c r="S3391" s="8">
        <f t="shared" si="262"/>
        <v>184.67741935483872</v>
      </c>
      <c r="T3391" t="s">
        <v>8317</v>
      </c>
      <c r="U3391" t="s">
        <v>8318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tr">
        <f t="shared" si="260"/>
        <v>successful</v>
      </c>
      <c r="H3392" t="s">
        <v>8224</v>
      </c>
      <c r="I3392" t="s">
        <v>8246</v>
      </c>
      <c r="J3392">
        <v>1405017345</v>
      </c>
      <c r="K3392" s="13">
        <f t="shared" si="263"/>
        <v>41830.774826388886</v>
      </c>
      <c r="L3392" s="15">
        <v>1403721345</v>
      </c>
      <c r="M3392" s="13">
        <f t="shared" si="264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61"/>
        <v>102.4</v>
      </c>
      <c r="S3392" s="8">
        <f t="shared" si="262"/>
        <v>69.818181818181813</v>
      </c>
      <c r="T3392" t="s">
        <v>8317</v>
      </c>
      <c r="U3392" t="s">
        <v>8318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tr">
        <f t="shared" si="260"/>
        <v>successful</v>
      </c>
      <c r="H3393" t="s">
        <v>8224</v>
      </c>
      <c r="I3393" t="s">
        <v>8246</v>
      </c>
      <c r="J3393">
        <v>1407536880</v>
      </c>
      <c r="K3393" s="13">
        <f t="shared" si="263"/>
        <v>41859.936111111114</v>
      </c>
      <c r="L3393" s="15">
        <v>1404997548</v>
      </c>
      <c r="M3393" s="13">
        <f t="shared" si="264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61"/>
        <v>223</v>
      </c>
      <c r="S3393" s="8">
        <f t="shared" si="262"/>
        <v>61.944444444444443</v>
      </c>
      <c r="T3393" t="s">
        <v>8317</v>
      </c>
      <c r="U3393" t="s">
        <v>8318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tr">
        <f t="shared" ref="G3394:G3457" si="265">F3394</f>
        <v>successful</v>
      </c>
      <c r="H3394" t="s">
        <v>8225</v>
      </c>
      <c r="I3394" t="s">
        <v>8247</v>
      </c>
      <c r="J3394">
        <v>1462565855</v>
      </c>
      <c r="K3394" s="13">
        <f t="shared" si="263"/>
        <v>42496.845543981486</v>
      </c>
      <c r="L3394" s="15">
        <v>1458245855</v>
      </c>
      <c r="M3394" s="13">
        <f t="shared" si="264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66">(E3394/D3394)*100</f>
        <v>100</v>
      </c>
      <c r="S3394" s="8">
        <f t="shared" ref="S3394:S3457" si="267">E3394/O3394</f>
        <v>41.666666666666664</v>
      </c>
      <c r="T3394" t="s">
        <v>8317</v>
      </c>
      <c r="U3394" t="s">
        <v>8318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tr">
        <f t="shared" si="265"/>
        <v>successful</v>
      </c>
      <c r="H3395" t="s">
        <v>8224</v>
      </c>
      <c r="I3395" t="s">
        <v>8246</v>
      </c>
      <c r="J3395">
        <v>1415234760</v>
      </c>
      <c r="K3395" s="13">
        <f t="shared" ref="K3395:K3458" si="268">(((J3395/60)/60)/24)+DATE(1970,1,1)</f>
        <v>41949.031944444447</v>
      </c>
      <c r="L3395" s="15">
        <v>1413065230</v>
      </c>
      <c r="M3395" s="13">
        <f t="shared" ref="M3395:M3458" si="269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66"/>
        <v>105.80000000000001</v>
      </c>
      <c r="S3395" s="8">
        <f t="shared" si="267"/>
        <v>36.06818181818182</v>
      </c>
      <c r="T3395" t="s">
        <v>8317</v>
      </c>
      <c r="U3395" t="s">
        <v>8318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tr">
        <f t="shared" si="265"/>
        <v>successful</v>
      </c>
      <c r="H3396" t="s">
        <v>8225</v>
      </c>
      <c r="I3396" t="s">
        <v>8247</v>
      </c>
      <c r="J3396">
        <v>1406470645</v>
      </c>
      <c r="K3396" s="13">
        <f t="shared" si="268"/>
        <v>41847.59542824074</v>
      </c>
      <c r="L3396" s="15">
        <v>1403878645</v>
      </c>
      <c r="M3396" s="13">
        <f t="shared" si="269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66"/>
        <v>142.36363636363635</v>
      </c>
      <c r="S3396" s="8">
        <f t="shared" si="267"/>
        <v>29</v>
      </c>
      <c r="T3396" t="s">
        <v>8317</v>
      </c>
      <c r="U3396" t="s">
        <v>8318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tr">
        <f t="shared" si="265"/>
        <v>successful</v>
      </c>
      <c r="H3397" t="s">
        <v>8225</v>
      </c>
      <c r="I3397" t="s">
        <v>8247</v>
      </c>
      <c r="J3397">
        <v>1433009400</v>
      </c>
      <c r="K3397" s="13">
        <f t="shared" si="268"/>
        <v>42154.756944444445</v>
      </c>
      <c r="L3397" s="15">
        <v>1431795944</v>
      </c>
      <c r="M3397" s="13">
        <f t="shared" si="269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66"/>
        <v>184</v>
      </c>
      <c r="S3397" s="8">
        <f t="shared" si="267"/>
        <v>24.210526315789473</v>
      </c>
      <c r="T3397" t="s">
        <v>8317</v>
      </c>
      <c r="U3397" t="s">
        <v>8318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tr">
        <f t="shared" si="265"/>
        <v>successful</v>
      </c>
      <c r="H3398" t="s">
        <v>8224</v>
      </c>
      <c r="I3398" t="s">
        <v>8246</v>
      </c>
      <c r="J3398">
        <v>1401595140</v>
      </c>
      <c r="K3398" s="13">
        <f t="shared" si="268"/>
        <v>41791.165972222225</v>
      </c>
      <c r="L3398" s="15">
        <v>1399286589</v>
      </c>
      <c r="M3398" s="13">
        <f t="shared" si="269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66"/>
        <v>104.33333333333333</v>
      </c>
      <c r="S3398" s="8">
        <f t="shared" si="267"/>
        <v>55.892857142857146</v>
      </c>
      <c r="T3398" t="s">
        <v>8317</v>
      </c>
      <c r="U3398" t="s">
        <v>8318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tr">
        <f t="shared" si="265"/>
        <v>successful</v>
      </c>
      <c r="H3399" t="s">
        <v>8225</v>
      </c>
      <c r="I3399" t="s">
        <v>8247</v>
      </c>
      <c r="J3399">
        <v>1455832800</v>
      </c>
      <c r="K3399" s="13">
        <f t="shared" si="268"/>
        <v>42418.916666666672</v>
      </c>
      <c r="L3399" s="15">
        <v>1452338929</v>
      </c>
      <c r="M3399" s="13">
        <f t="shared" si="269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66"/>
        <v>112.00000000000001</v>
      </c>
      <c r="S3399" s="8">
        <f t="shared" si="267"/>
        <v>11.666666666666666</v>
      </c>
      <c r="T3399" t="s">
        <v>8317</v>
      </c>
      <c r="U3399" t="s">
        <v>8318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tr">
        <f t="shared" si="265"/>
        <v>successful</v>
      </c>
      <c r="H3400" t="s">
        <v>8224</v>
      </c>
      <c r="I3400" t="s">
        <v>8246</v>
      </c>
      <c r="J3400">
        <v>1416589200</v>
      </c>
      <c r="K3400" s="13">
        <f t="shared" si="268"/>
        <v>41964.708333333328</v>
      </c>
      <c r="L3400" s="15">
        <v>1414605776</v>
      </c>
      <c r="M3400" s="13">
        <f t="shared" si="269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66"/>
        <v>111.07499999999999</v>
      </c>
      <c r="S3400" s="8">
        <f t="shared" si="267"/>
        <v>68.353846153846149</v>
      </c>
      <c r="T3400" t="s">
        <v>8317</v>
      </c>
      <c r="U3400" t="s">
        <v>8318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tr">
        <f t="shared" si="265"/>
        <v>successful</v>
      </c>
      <c r="H3401" t="s">
        <v>8225</v>
      </c>
      <c r="I3401" t="s">
        <v>8247</v>
      </c>
      <c r="J3401">
        <v>1424556325</v>
      </c>
      <c r="K3401" s="13">
        <f t="shared" si="268"/>
        <v>42056.920428240745</v>
      </c>
      <c r="L3401" s="15">
        <v>1421964325</v>
      </c>
      <c r="M3401" s="13">
        <f t="shared" si="269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66"/>
        <v>103.75000000000001</v>
      </c>
      <c r="S3401" s="8">
        <f t="shared" si="267"/>
        <v>27.065217391304348</v>
      </c>
      <c r="T3401" t="s">
        <v>8317</v>
      </c>
      <c r="U3401" t="s">
        <v>8318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tr">
        <f t="shared" si="265"/>
        <v>successful</v>
      </c>
      <c r="H3402" t="s">
        <v>8224</v>
      </c>
      <c r="I3402" t="s">
        <v>8246</v>
      </c>
      <c r="J3402">
        <v>1409266414</v>
      </c>
      <c r="K3402" s="13">
        <f t="shared" si="268"/>
        <v>41879.953865740739</v>
      </c>
      <c r="L3402" s="15">
        <v>1405378414</v>
      </c>
      <c r="M3402" s="13">
        <f t="shared" si="269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66"/>
        <v>100.41</v>
      </c>
      <c r="S3402" s="8">
        <f t="shared" si="267"/>
        <v>118.12941176470588</v>
      </c>
      <c r="T3402" t="s">
        <v>8317</v>
      </c>
      <c r="U3402" t="s">
        <v>8318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tr">
        <f t="shared" si="265"/>
        <v>successful</v>
      </c>
      <c r="H3403" t="s">
        <v>8225</v>
      </c>
      <c r="I3403" t="s">
        <v>8247</v>
      </c>
      <c r="J3403">
        <v>1438968146</v>
      </c>
      <c r="K3403" s="13">
        <f t="shared" si="268"/>
        <v>42223.723912037036</v>
      </c>
      <c r="L3403" s="15">
        <v>1436376146</v>
      </c>
      <c r="M3403" s="13">
        <f t="shared" si="269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66"/>
        <v>101.86206896551724</v>
      </c>
      <c r="S3403" s="8">
        <f t="shared" si="267"/>
        <v>44.757575757575758</v>
      </c>
      <c r="T3403" t="s">
        <v>8317</v>
      </c>
      <c r="U3403" t="s">
        <v>8318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tr">
        <f t="shared" si="265"/>
        <v>successful</v>
      </c>
      <c r="H3404" t="s">
        <v>8224</v>
      </c>
      <c r="I3404" t="s">
        <v>8246</v>
      </c>
      <c r="J3404">
        <v>1447295460</v>
      </c>
      <c r="K3404" s="13">
        <f t="shared" si="268"/>
        <v>42320.104861111111</v>
      </c>
      <c r="L3404" s="15">
        <v>1444747843</v>
      </c>
      <c r="M3404" s="13">
        <f t="shared" si="269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66"/>
        <v>109.76666666666665</v>
      </c>
      <c r="S3404" s="8">
        <f t="shared" si="267"/>
        <v>99.787878787878782</v>
      </c>
      <c r="T3404" t="s">
        <v>8317</v>
      </c>
      <c r="U3404" t="s">
        <v>8318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tr">
        <f t="shared" si="265"/>
        <v>successful</v>
      </c>
      <c r="H3405" t="s">
        <v>8225</v>
      </c>
      <c r="I3405" t="s">
        <v>8247</v>
      </c>
      <c r="J3405">
        <v>1435230324</v>
      </c>
      <c r="K3405" s="13">
        <f t="shared" si="268"/>
        <v>42180.462083333332</v>
      </c>
      <c r="L3405" s="15">
        <v>1432638324</v>
      </c>
      <c r="M3405" s="13">
        <f t="shared" si="269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66"/>
        <v>100</v>
      </c>
      <c r="S3405" s="8">
        <f t="shared" si="267"/>
        <v>117.64705882352941</v>
      </c>
      <c r="T3405" t="s">
        <v>8317</v>
      </c>
      <c r="U3405" t="s">
        <v>8318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tr">
        <f t="shared" si="265"/>
        <v>successful</v>
      </c>
      <c r="H3406" t="s">
        <v>8224</v>
      </c>
      <c r="I3406" t="s">
        <v>8246</v>
      </c>
      <c r="J3406">
        <v>1434542702</v>
      </c>
      <c r="K3406" s="13">
        <f t="shared" si="268"/>
        <v>42172.503495370373</v>
      </c>
      <c r="L3406" s="15">
        <v>1432814702</v>
      </c>
      <c r="M3406" s="13">
        <f t="shared" si="269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66"/>
        <v>122</v>
      </c>
      <c r="S3406" s="8">
        <f t="shared" si="267"/>
        <v>203.33333333333334</v>
      </c>
      <c r="T3406" t="s">
        <v>8317</v>
      </c>
      <c r="U3406" t="s">
        <v>8318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tr">
        <f t="shared" si="265"/>
        <v>successful</v>
      </c>
      <c r="H3407" t="s">
        <v>8225</v>
      </c>
      <c r="I3407" t="s">
        <v>8247</v>
      </c>
      <c r="J3407">
        <v>1456876740</v>
      </c>
      <c r="K3407" s="13">
        <f t="shared" si="268"/>
        <v>42430.999305555553</v>
      </c>
      <c r="L3407" s="15">
        <v>1455063886</v>
      </c>
      <c r="M3407" s="13">
        <f t="shared" si="269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66"/>
        <v>137.57142857142856</v>
      </c>
      <c r="S3407" s="8">
        <f t="shared" si="267"/>
        <v>28.323529411764707</v>
      </c>
      <c r="T3407" t="s">
        <v>8317</v>
      </c>
      <c r="U3407" t="s">
        <v>8318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tr">
        <f t="shared" si="265"/>
        <v>successful</v>
      </c>
      <c r="H3408" t="s">
        <v>8224</v>
      </c>
      <c r="I3408" t="s">
        <v>8246</v>
      </c>
      <c r="J3408">
        <v>1405511376</v>
      </c>
      <c r="K3408" s="13">
        <f t="shared" si="268"/>
        <v>41836.492777777778</v>
      </c>
      <c r="L3408" s="15">
        <v>1401623376</v>
      </c>
      <c r="M3408" s="13">
        <f t="shared" si="269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66"/>
        <v>100.31000000000002</v>
      </c>
      <c r="S3408" s="8">
        <f t="shared" si="267"/>
        <v>110.23076923076923</v>
      </c>
      <c r="T3408" t="s">
        <v>8317</v>
      </c>
      <c r="U3408" t="s">
        <v>8318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tr">
        <f t="shared" si="265"/>
        <v>successful</v>
      </c>
      <c r="H3409" t="s">
        <v>8225</v>
      </c>
      <c r="I3409" t="s">
        <v>8247</v>
      </c>
      <c r="J3409">
        <v>1404641289</v>
      </c>
      <c r="K3409" s="13">
        <f t="shared" si="268"/>
        <v>41826.422326388885</v>
      </c>
      <c r="L3409" s="15">
        <v>1402049289</v>
      </c>
      <c r="M3409" s="13">
        <f t="shared" si="269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66"/>
        <v>107.1</v>
      </c>
      <c r="S3409" s="8">
        <f t="shared" si="267"/>
        <v>31.970149253731343</v>
      </c>
      <c r="T3409" t="s">
        <v>8317</v>
      </c>
      <c r="U3409" t="s">
        <v>8318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tr">
        <f t="shared" si="265"/>
        <v>successful</v>
      </c>
      <c r="H3410" t="s">
        <v>8224</v>
      </c>
      <c r="I3410" t="s">
        <v>8246</v>
      </c>
      <c r="J3410">
        <v>1405727304</v>
      </c>
      <c r="K3410" s="13">
        <f t="shared" si="268"/>
        <v>41838.991944444446</v>
      </c>
      <c r="L3410" s="15">
        <v>1403135304</v>
      </c>
      <c r="M3410" s="13">
        <f t="shared" si="269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66"/>
        <v>211</v>
      </c>
      <c r="S3410" s="8">
        <f t="shared" si="267"/>
        <v>58.611111111111114</v>
      </c>
      <c r="T3410" t="s">
        <v>8317</v>
      </c>
      <c r="U3410" t="s">
        <v>8318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tr">
        <f t="shared" si="265"/>
        <v>successful</v>
      </c>
      <c r="H3411" t="s">
        <v>8225</v>
      </c>
      <c r="I3411" t="s">
        <v>8247</v>
      </c>
      <c r="J3411">
        <v>1469998680</v>
      </c>
      <c r="K3411" s="13">
        <f t="shared" si="268"/>
        <v>42582.873611111107</v>
      </c>
      <c r="L3411" s="15">
        <v>1466710358</v>
      </c>
      <c r="M3411" s="13">
        <f t="shared" si="269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66"/>
        <v>123.6</v>
      </c>
      <c r="S3411" s="8">
        <f t="shared" si="267"/>
        <v>29.428571428571427</v>
      </c>
      <c r="T3411" t="s">
        <v>8317</v>
      </c>
      <c r="U3411" t="s">
        <v>8318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tr">
        <f t="shared" si="265"/>
        <v>successful</v>
      </c>
      <c r="H3412" t="s">
        <v>8224</v>
      </c>
      <c r="I3412" t="s">
        <v>8246</v>
      </c>
      <c r="J3412">
        <v>1465196400</v>
      </c>
      <c r="K3412" s="13">
        <f t="shared" si="268"/>
        <v>42527.291666666672</v>
      </c>
      <c r="L3412" s="15">
        <v>1462841990</v>
      </c>
      <c r="M3412" s="13">
        <f t="shared" si="269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66"/>
        <v>108.5</v>
      </c>
      <c r="S3412" s="8">
        <f t="shared" si="267"/>
        <v>81.375</v>
      </c>
      <c r="T3412" t="s">
        <v>8317</v>
      </c>
      <c r="U3412" t="s">
        <v>8318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tr">
        <f t="shared" si="265"/>
        <v>successful</v>
      </c>
      <c r="H3413" t="s">
        <v>8224</v>
      </c>
      <c r="I3413" t="s">
        <v>8246</v>
      </c>
      <c r="J3413">
        <v>1444264372</v>
      </c>
      <c r="K3413" s="13">
        <f t="shared" si="268"/>
        <v>42285.022824074069</v>
      </c>
      <c r="L3413" s="15">
        <v>1442536372</v>
      </c>
      <c r="M3413" s="13">
        <f t="shared" si="269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66"/>
        <v>103.56666666666668</v>
      </c>
      <c r="S3413" s="8">
        <f t="shared" si="267"/>
        <v>199.16666666666666</v>
      </c>
      <c r="T3413" t="s">
        <v>8317</v>
      </c>
      <c r="U3413" t="s">
        <v>8318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tr">
        <f t="shared" si="265"/>
        <v>successful</v>
      </c>
      <c r="H3414" t="s">
        <v>8225</v>
      </c>
      <c r="I3414" t="s">
        <v>8247</v>
      </c>
      <c r="J3414">
        <v>1411858862</v>
      </c>
      <c r="K3414" s="13">
        <f t="shared" si="268"/>
        <v>41909.959050925929</v>
      </c>
      <c r="L3414" s="15">
        <v>1409266862</v>
      </c>
      <c r="M3414" s="13">
        <f t="shared" si="269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66"/>
        <v>100</v>
      </c>
      <c r="S3414" s="8">
        <f t="shared" si="267"/>
        <v>115.38461538461539</v>
      </c>
      <c r="T3414" t="s">
        <v>8317</v>
      </c>
      <c r="U3414" t="s">
        <v>8318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tr">
        <f t="shared" si="265"/>
        <v>successful</v>
      </c>
      <c r="H3415" t="s">
        <v>8224</v>
      </c>
      <c r="I3415" t="s">
        <v>8246</v>
      </c>
      <c r="J3415">
        <v>1425099540</v>
      </c>
      <c r="K3415" s="13">
        <f t="shared" si="268"/>
        <v>42063.207638888889</v>
      </c>
      <c r="L3415" s="15">
        <v>1424280938</v>
      </c>
      <c r="M3415" s="13">
        <f t="shared" si="269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66"/>
        <v>130</v>
      </c>
      <c r="S3415" s="8">
        <f t="shared" si="267"/>
        <v>46.428571428571431</v>
      </c>
      <c r="T3415" t="s">
        <v>8317</v>
      </c>
      <c r="U3415" t="s">
        <v>8318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tr">
        <f t="shared" si="265"/>
        <v>successful</v>
      </c>
      <c r="H3416" t="s">
        <v>8224</v>
      </c>
      <c r="I3416" t="s">
        <v>8246</v>
      </c>
      <c r="J3416">
        <v>1480579140</v>
      </c>
      <c r="K3416" s="13">
        <f t="shared" si="268"/>
        <v>42705.332638888889</v>
      </c>
      <c r="L3416" s="15">
        <v>1478030325</v>
      </c>
      <c r="M3416" s="13">
        <f t="shared" si="269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66"/>
        <v>103.49999999999999</v>
      </c>
      <c r="S3416" s="8">
        <f t="shared" si="267"/>
        <v>70.568181818181813</v>
      </c>
      <c r="T3416" t="s">
        <v>8317</v>
      </c>
      <c r="U3416" t="s">
        <v>8318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tr">
        <f t="shared" si="265"/>
        <v>successful</v>
      </c>
      <c r="H3417" t="s">
        <v>8224</v>
      </c>
      <c r="I3417" t="s">
        <v>8246</v>
      </c>
      <c r="J3417">
        <v>1460935800</v>
      </c>
      <c r="K3417" s="13">
        <f t="shared" si="268"/>
        <v>42477.979166666672</v>
      </c>
      <c r="L3417" s="15">
        <v>1459999656</v>
      </c>
      <c r="M3417" s="13">
        <f t="shared" si="269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66"/>
        <v>100</v>
      </c>
      <c r="S3417" s="8">
        <f t="shared" si="267"/>
        <v>22.222222222222221</v>
      </c>
      <c r="T3417" t="s">
        <v>8317</v>
      </c>
      <c r="U3417" t="s">
        <v>8318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tr">
        <f t="shared" si="265"/>
        <v>successful</v>
      </c>
      <c r="H3418" t="s">
        <v>8225</v>
      </c>
      <c r="I3418" t="s">
        <v>8247</v>
      </c>
      <c r="J3418">
        <v>1429813800</v>
      </c>
      <c r="K3418" s="13">
        <f t="shared" si="268"/>
        <v>42117.770833333328</v>
      </c>
      <c r="L3418" s="15">
        <v>1427363645</v>
      </c>
      <c r="M3418" s="13">
        <f t="shared" si="269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66"/>
        <v>119.6</v>
      </c>
      <c r="S3418" s="8">
        <f t="shared" si="267"/>
        <v>159.46666666666667</v>
      </c>
      <c r="T3418" t="s">
        <v>8317</v>
      </c>
      <c r="U3418" t="s">
        <v>8318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tr">
        <f t="shared" si="265"/>
        <v>successful</v>
      </c>
      <c r="H3419" t="s">
        <v>8224</v>
      </c>
      <c r="I3419" t="s">
        <v>8246</v>
      </c>
      <c r="J3419">
        <v>1414284180</v>
      </c>
      <c r="K3419" s="13">
        <f t="shared" si="268"/>
        <v>41938.029861111114</v>
      </c>
      <c r="L3419" s="15">
        <v>1410558948</v>
      </c>
      <c r="M3419" s="13">
        <f t="shared" si="269"/>
        <v>41894.91375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66"/>
        <v>100.00058823529412</v>
      </c>
      <c r="S3419" s="8">
        <f t="shared" si="267"/>
        <v>37.777999999999999</v>
      </c>
      <c r="T3419" t="s">
        <v>8317</v>
      </c>
      <c r="U3419" t="s">
        <v>8318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tr">
        <f t="shared" si="265"/>
        <v>successful</v>
      </c>
      <c r="H3420" t="s">
        <v>8224</v>
      </c>
      <c r="I3420" t="s">
        <v>8246</v>
      </c>
      <c r="J3420">
        <v>1400875307</v>
      </c>
      <c r="K3420" s="13">
        <f t="shared" si="268"/>
        <v>41782.83457175926</v>
      </c>
      <c r="L3420" s="15">
        <v>1398283307</v>
      </c>
      <c r="M3420" s="13">
        <f t="shared" si="269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66"/>
        <v>100.875</v>
      </c>
      <c r="S3420" s="8">
        <f t="shared" si="267"/>
        <v>72.053571428571431</v>
      </c>
      <c r="T3420" t="s">
        <v>8317</v>
      </c>
      <c r="U3420" t="s">
        <v>8318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tr">
        <f t="shared" si="265"/>
        <v>successful</v>
      </c>
      <c r="H3421" t="s">
        <v>8241</v>
      </c>
      <c r="I3421" t="s">
        <v>8249</v>
      </c>
      <c r="J3421">
        <v>1459978200</v>
      </c>
      <c r="K3421" s="13">
        <f t="shared" si="268"/>
        <v>42466.895833333328</v>
      </c>
      <c r="L3421" s="15">
        <v>1458416585</v>
      </c>
      <c r="M3421" s="13">
        <f t="shared" si="269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66"/>
        <v>106.54545454545455</v>
      </c>
      <c r="S3421" s="8">
        <f t="shared" si="267"/>
        <v>63.695652173913047</v>
      </c>
      <c r="T3421" t="s">
        <v>8317</v>
      </c>
      <c r="U3421" t="s">
        <v>8318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tr">
        <f t="shared" si="265"/>
        <v>successful</v>
      </c>
      <c r="H3422" t="s">
        <v>8225</v>
      </c>
      <c r="I3422" t="s">
        <v>8247</v>
      </c>
      <c r="J3422">
        <v>1455408000</v>
      </c>
      <c r="K3422" s="13">
        <f t="shared" si="268"/>
        <v>42414</v>
      </c>
      <c r="L3422" s="15">
        <v>1454638202</v>
      </c>
      <c r="M3422" s="13">
        <f t="shared" si="269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66"/>
        <v>138</v>
      </c>
      <c r="S3422" s="8">
        <f t="shared" si="267"/>
        <v>28.411764705882351</v>
      </c>
      <c r="T3422" t="s">
        <v>8317</v>
      </c>
      <c r="U3422" t="s">
        <v>8318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tr">
        <f t="shared" si="265"/>
        <v>successful</v>
      </c>
      <c r="H3423" t="s">
        <v>8224</v>
      </c>
      <c r="I3423" t="s">
        <v>8246</v>
      </c>
      <c r="J3423">
        <v>1425495563</v>
      </c>
      <c r="K3423" s="13">
        <f t="shared" si="268"/>
        <v>42067.791238425925</v>
      </c>
      <c r="L3423" s="15">
        <v>1422903563</v>
      </c>
      <c r="M3423" s="13">
        <f t="shared" si="269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66"/>
        <v>101.15</v>
      </c>
      <c r="S3423" s="8">
        <f t="shared" si="267"/>
        <v>103.21428571428571</v>
      </c>
      <c r="T3423" t="s">
        <v>8317</v>
      </c>
      <c r="U3423" t="s">
        <v>8318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tr">
        <f t="shared" si="265"/>
        <v>successful</v>
      </c>
      <c r="H3424" t="s">
        <v>8225</v>
      </c>
      <c r="I3424" t="s">
        <v>8247</v>
      </c>
      <c r="J3424">
        <v>1450051200</v>
      </c>
      <c r="K3424" s="13">
        <f t="shared" si="268"/>
        <v>42352</v>
      </c>
      <c r="L3424" s="15">
        <v>1447594176</v>
      </c>
      <c r="M3424" s="13">
        <f t="shared" si="269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66"/>
        <v>109.1</v>
      </c>
      <c r="S3424" s="8">
        <f t="shared" si="267"/>
        <v>71.152173913043484</v>
      </c>
      <c r="T3424" t="s">
        <v>8317</v>
      </c>
      <c r="U3424" t="s">
        <v>8318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tr">
        <f t="shared" si="265"/>
        <v>successful</v>
      </c>
      <c r="H3425" t="s">
        <v>8224</v>
      </c>
      <c r="I3425" t="s">
        <v>8246</v>
      </c>
      <c r="J3425">
        <v>1429912341</v>
      </c>
      <c r="K3425" s="13">
        <f t="shared" si="268"/>
        <v>42118.911354166667</v>
      </c>
      <c r="L3425" s="15">
        <v>1427320341</v>
      </c>
      <c r="M3425" s="13">
        <f t="shared" si="269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66"/>
        <v>140</v>
      </c>
      <c r="S3425" s="8">
        <f t="shared" si="267"/>
        <v>35</v>
      </c>
      <c r="T3425" t="s">
        <v>8317</v>
      </c>
      <c r="U3425" t="s">
        <v>8318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tr">
        <f t="shared" si="265"/>
        <v>successful</v>
      </c>
      <c r="H3426" t="s">
        <v>8224</v>
      </c>
      <c r="I3426" t="s">
        <v>8246</v>
      </c>
      <c r="J3426">
        <v>1423119540</v>
      </c>
      <c r="K3426" s="13">
        <f t="shared" si="268"/>
        <v>42040.290972222225</v>
      </c>
      <c r="L3426" s="15">
        <v>1421252084</v>
      </c>
      <c r="M3426" s="13">
        <f t="shared" si="269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66"/>
        <v>103.58333333333334</v>
      </c>
      <c r="S3426" s="8">
        <f t="shared" si="267"/>
        <v>81.776315789473685</v>
      </c>
      <c r="T3426" t="s">
        <v>8317</v>
      </c>
      <c r="U3426" t="s">
        <v>8318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tr">
        <f t="shared" si="265"/>
        <v>successful</v>
      </c>
      <c r="H3427" t="s">
        <v>8224</v>
      </c>
      <c r="I3427" t="s">
        <v>8246</v>
      </c>
      <c r="J3427">
        <v>1412434136</v>
      </c>
      <c r="K3427" s="13">
        <f t="shared" si="268"/>
        <v>41916.617314814815</v>
      </c>
      <c r="L3427" s="15">
        <v>1409669336</v>
      </c>
      <c r="M3427" s="13">
        <f t="shared" si="269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66"/>
        <v>102.97033333333331</v>
      </c>
      <c r="S3427" s="8">
        <f t="shared" si="267"/>
        <v>297.02980769230766</v>
      </c>
      <c r="T3427" t="s">
        <v>8317</v>
      </c>
      <c r="U3427" t="s">
        <v>8318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tr">
        <f t="shared" si="265"/>
        <v>successful</v>
      </c>
      <c r="H3428" t="s">
        <v>8224</v>
      </c>
      <c r="I3428" t="s">
        <v>8246</v>
      </c>
      <c r="J3428">
        <v>1411264800</v>
      </c>
      <c r="K3428" s="13">
        <f t="shared" si="268"/>
        <v>41903.083333333336</v>
      </c>
      <c r="L3428" s="15">
        <v>1409620903</v>
      </c>
      <c r="M3428" s="13">
        <f t="shared" si="269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66"/>
        <v>108.13333333333333</v>
      </c>
      <c r="S3428" s="8">
        <f t="shared" si="267"/>
        <v>46.609195402298852</v>
      </c>
      <c r="T3428" t="s">
        <v>8317</v>
      </c>
      <c r="U3428" t="s">
        <v>8318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tr">
        <f t="shared" si="265"/>
        <v>successful</v>
      </c>
      <c r="H3429" t="s">
        <v>8225</v>
      </c>
      <c r="I3429" t="s">
        <v>8247</v>
      </c>
      <c r="J3429">
        <v>1404314952</v>
      </c>
      <c r="K3429" s="13">
        <f t="shared" si="268"/>
        <v>41822.645277777774</v>
      </c>
      <c r="L3429" s="15">
        <v>1401722952</v>
      </c>
      <c r="M3429" s="13">
        <f t="shared" si="269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66"/>
        <v>100</v>
      </c>
      <c r="S3429" s="8">
        <f t="shared" si="267"/>
        <v>51.724137931034484</v>
      </c>
      <c r="T3429" t="s">
        <v>8317</v>
      </c>
      <c r="U3429" t="s">
        <v>8318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tr">
        <f t="shared" si="265"/>
        <v>successful</v>
      </c>
      <c r="H3430" t="s">
        <v>8225</v>
      </c>
      <c r="I3430" t="s">
        <v>8247</v>
      </c>
      <c r="J3430">
        <v>1425142800</v>
      </c>
      <c r="K3430" s="13">
        <f t="shared" si="268"/>
        <v>42063.708333333328</v>
      </c>
      <c r="L3430" s="15">
        <v>1422983847</v>
      </c>
      <c r="M3430" s="13">
        <f t="shared" si="269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66"/>
        <v>102.75000000000001</v>
      </c>
      <c r="S3430" s="8">
        <f t="shared" si="267"/>
        <v>40.294117647058826</v>
      </c>
      <c r="T3430" t="s">
        <v>8317</v>
      </c>
      <c r="U3430" t="s">
        <v>8318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tr">
        <f t="shared" si="265"/>
        <v>successful</v>
      </c>
      <c r="H3431" t="s">
        <v>8225</v>
      </c>
      <c r="I3431" t="s">
        <v>8247</v>
      </c>
      <c r="J3431">
        <v>1478046661</v>
      </c>
      <c r="K3431" s="13">
        <f t="shared" si="268"/>
        <v>42676.021539351852</v>
      </c>
      <c r="L3431" s="15">
        <v>1476837061</v>
      </c>
      <c r="M3431" s="13">
        <f t="shared" si="269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66"/>
        <v>130</v>
      </c>
      <c r="S3431" s="8">
        <f t="shared" si="267"/>
        <v>16.25</v>
      </c>
      <c r="T3431" t="s">
        <v>8317</v>
      </c>
      <c r="U3431" t="s">
        <v>8318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tr">
        <f t="shared" si="265"/>
        <v>successful</v>
      </c>
      <c r="H3432" t="s">
        <v>8225</v>
      </c>
      <c r="I3432" t="s">
        <v>8247</v>
      </c>
      <c r="J3432">
        <v>1406760101</v>
      </c>
      <c r="K3432" s="13">
        <f t="shared" si="268"/>
        <v>41850.945613425924</v>
      </c>
      <c r="L3432" s="15">
        <v>1404168101</v>
      </c>
      <c r="M3432" s="13">
        <f t="shared" si="269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66"/>
        <v>108.54949999999999</v>
      </c>
      <c r="S3432" s="8">
        <f t="shared" si="267"/>
        <v>30.152638888888887</v>
      </c>
      <c r="T3432" t="s">
        <v>8317</v>
      </c>
      <c r="U3432" t="s">
        <v>8318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tr">
        <f t="shared" si="265"/>
        <v>successful</v>
      </c>
      <c r="H3433" t="s">
        <v>8224</v>
      </c>
      <c r="I3433" t="s">
        <v>8246</v>
      </c>
      <c r="J3433">
        <v>1408383153</v>
      </c>
      <c r="K3433" s="13">
        <f t="shared" si="268"/>
        <v>41869.730937500004</v>
      </c>
      <c r="L3433" s="15">
        <v>1405791153</v>
      </c>
      <c r="M3433" s="13">
        <f t="shared" si="269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66"/>
        <v>100</v>
      </c>
      <c r="S3433" s="8">
        <f t="shared" si="267"/>
        <v>95.238095238095241</v>
      </c>
      <c r="T3433" t="s">
        <v>8317</v>
      </c>
      <c r="U3433" t="s">
        <v>8318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tr">
        <f t="shared" si="265"/>
        <v>successful</v>
      </c>
      <c r="H3434" t="s">
        <v>8224</v>
      </c>
      <c r="I3434" t="s">
        <v>8246</v>
      </c>
      <c r="J3434">
        <v>1454709600</v>
      </c>
      <c r="K3434" s="13">
        <f t="shared" si="268"/>
        <v>42405.916666666672</v>
      </c>
      <c r="L3434" s="15">
        <v>1452520614</v>
      </c>
      <c r="M3434" s="13">
        <f t="shared" si="269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66"/>
        <v>109.65</v>
      </c>
      <c r="S3434" s="8">
        <f t="shared" si="267"/>
        <v>52.214285714285715</v>
      </c>
      <c r="T3434" t="s">
        <v>8317</v>
      </c>
      <c r="U3434" t="s">
        <v>8318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tr">
        <f t="shared" si="265"/>
        <v>successful</v>
      </c>
      <c r="H3435" t="s">
        <v>8224</v>
      </c>
      <c r="I3435" t="s">
        <v>8246</v>
      </c>
      <c r="J3435">
        <v>1402974000</v>
      </c>
      <c r="K3435" s="13">
        <f t="shared" si="268"/>
        <v>41807.125</v>
      </c>
      <c r="L3435" s="15">
        <v>1400290255</v>
      </c>
      <c r="M3435" s="13">
        <f t="shared" si="269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66"/>
        <v>100.26315789473684</v>
      </c>
      <c r="S3435" s="8">
        <f t="shared" si="267"/>
        <v>134.1549295774648</v>
      </c>
      <c r="T3435" t="s">
        <v>8317</v>
      </c>
      <c r="U3435" t="s">
        <v>8318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tr">
        <f t="shared" si="265"/>
        <v>successful</v>
      </c>
      <c r="H3436" t="s">
        <v>8224</v>
      </c>
      <c r="I3436" t="s">
        <v>8246</v>
      </c>
      <c r="J3436">
        <v>1404983269</v>
      </c>
      <c r="K3436" s="13">
        <f t="shared" si="268"/>
        <v>41830.380428240744</v>
      </c>
      <c r="L3436" s="15">
        <v>1402391269</v>
      </c>
      <c r="M3436" s="13">
        <f t="shared" si="269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66"/>
        <v>105.55000000000001</v>
      </c>
      <c r="S3436" s="8">
        <f t="shared" si="267"/>
        <v>62.827380952380949</v>
      </c>
      <c r="T3436" t="s">
        <v>8317</v>
      </c>
      <c r="U3436" t="s">
        <v>8318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tr">
        <f t="shared" si="265"/>
        <v>successful</v>
      </c>
      <c r="H3437" t="s">
        <v>8224</v>
      </c>
      <c r="I3437" t="s">
        <v>8246</v>
      </c>
      <c r="J3437">
        <v>1470538800</v>
      </c>
      <c r="K3437" s="13">
        <f t="shared" si="268"/>
        <v>42589.125</v>
      </c>
      <c r="L3437" s="15">
        <v>1469112493</v>
      </c>
      <c r="M3437" s="13">
        <f t="shared" si="269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66"/>
        <v>112.00000000000001</v>
      </c>
      <c r="S3437" s="8">
        <f t="shared" si="267"/>
        <v>58.94736842105263</v>
      </c>
      <c r="T3437" t="s">
        <v>8317</v>
      </c>
      <c r="U3437" t="s">
        <v>8318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tr">
        <f t="shared" si="265"/>
        <v>successful</v>
      </c>
      <c r="H3438" t="s">
        <v>8224</v>
      </c>
      <c r="I3438" t="s">
        <v>8246</v>
      </c>
      <c r="J3438">
        <v>1408638480</v>
      </c>
      <c r="K3438" s="13">
        <f t="shared" si="268"/>
        <v>41872.686111111114</v>
      </c>
      <c r="L3438" s="15">
        <v>1406811593</v>
      </c>
      <c r="M3438" s="13">
        <f t="shared" si="269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66"/>
        <v>105.89999999999999</v>
      </c>
      <c r="S3438" s="8">
        <f t="shared" si="267"/>
        <v>143.1081081081081</v>
      </c>
      <c r="T3438" t="s">
        <v>8317</v>
      </c>
      <c r="U3438" t="s">
        <v>8318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tr">
        <f t="shared" si="265"/>
        <v>successful</v>
      </c>
      <c r="H3439" t="s">
        <v>8224</v>
      </c>
      <c r="I3439" t="s">
        <v>8246</v>
      </c>
      <c r="J3439">
        <v>1440003820</v>
      </c>
      <c r="K3439" s="13">
        <f t="shared" si="268"/>
        <v>42235.710879629631</v>
      </c>
      <c r="L3439" s="15">
        <v>1437411820</v>
      </c>
      <c r="M3439" s="13">
        <f t="shared" si="269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66"/>
        <v>101</v>
      </c>
      <c r="S3439" s="8">
        <f t="shared" si="267"/>
        <v>84.166666666666671</v>
      </c>
      <c r="T3439" t="s">
        <v>8317</v>
      </c>
      <c r="U3439" t="s">
        <v>8318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tr">
        <f t="shared" si="265"/>
        <v>successful</v>
      </c>
      <c r="H3440" t="s">
        <v>8225</v>
      </c>
      <c r="I3440" t="s">
        <v>8247</v>
      </c>
      <c r="J3440">
        <v>1430600400</v>
      </c>
      <c r="K3440" s="13">
        <f t="shared" si="268"/>
        <v>42126.875</v>
      </c>
      <c r="L3440" s="15">
        <v>1428358567</v>
      </c>
      <c r="M3440" s="13">
        <f t="shared" si="269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66"/>
        <v>104.2</v>
      </c>
      <c r="S3440" s="8">
        <f t="shared" si="267"/>
        <v>186.07142857142858</v>
      </c>
      <c r="T3440" t="s">
        <v>8317</v>
      </c>
      <c r="U3440" t="s">
        <v>8318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tr">
        <f t="shared" si="265"/>
        <v>successful</v>
      </c>
      <c r="H3441" t="s">
        <v>8224</v>
      </c>
      <c r="I3441" t="s">
        <v>8246</v>
      </c>
      <c r="J3441">
        <v>1453179540</v>
      </c>
      <c r="K3441" s="13">
        <f t="shared" si="268"/>
        <v>42388.207638888889</v>
      </c>
      <c r="L3441" s="15">
        <v>1452030730</v>
      </c>
      <c r="M3441" s="13">
        <f t="shared" si="269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66"/>
        <v>134.67833333333334</v>
      </c>
      <c r="S3441" s="8">
        <f t="shared" si="267"/>
        <v>89.785555555555561</v>
      </c>
      <c r="T3441" t="s">
        <v>8317</v>
      </c>
      <c r="U3441" t="s">
        <v>8318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tr">
        <f t="shared" si="265"/>
        <v>successful</v>
      </c>
      <c r="H3442" t="s">
        <v>8224</v>
      </c>
      <c r="I3442" t="s">
        <v>8246</v>
      </c>
      <c r="J3442">
        <v>1405095300</v>
      </c>
      <c r="K3442" s="13">
        <f t="shared" si="268"/>
        <v>41831.677083333336</v>
      </c>
      <c r="L3442" s="15">
        <v>1403146628</v>
      </c>
      <c r="M3442" s="13">
        <f t="shared" si="269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66"/>
        <v>105.2184</v>
      </c>
      <c r="S3442" s="8">
        <f t="shared" si="267"/>
        <v>64.157560975609755</v>
      </c>
      <c r="T3442" t="s">
        <v>8317</v>
      </c>
      <c r="U3442" t="s">
        <v>8318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tr">
        <f t="shared" si="265"/>
        <v>successful</v>
      </c>
      <c r="H3443" t="s">
        <v>8224</v>
      </c>
      <c r="I3443" t="s">
        <v>8246</v>
      </c>
      <c r="J3443">
        <v>1447445820</v>
      </c>
      <c r="K3443" s="13">
        <f t="shared" si="268"/>
        <v>42321.845138888893</v>
      </c>
      <c r="L3443" s="15">
        <v>1445077121</v>
      </c>
      <c r="M3443" s="13">
        <f t="shared" si="269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66"/>
        <v>102.60000000000001</v>
      </c>
      <c r="S3443" s="8">
        <f t="shared" si="267"/>
        <v>59.651162790697676</v>
      </c>
      <c r="T3443" t="s">
        <v>8317</v>
      </c>
      <c r="U3443" t="s">
        <v>8318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tr">
        <f t="shared" si="265"/>
        <v>successful</v>
      </c>
      <c r="H3444" t="s">
        <v>8224</v>
      </c>
      <c r="I3444" t="s">
        <v>8246</v>
      </c>
      <c r="J3444">
        <v>1433016672</v>
      </c>
      <c r="K3444" s="13">
        <f t="shared" si="268"/>
        <v>42154.841111111105</v>
      </c>
      <c r="L3444" s="15">
        <v>1430424672</v>
      </c>
      <c r="M3444" s="13">
        <f t="shared" si="269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66"/>
        <v>100</v>
      </c>
      <c r="S3444" s="8">
        <f t="shared" si="267"/>
        <v>31.25</v>
      </c>
      <c r="T3444" t="s">
        <v>8317</v>
      </c>
      <c r="U3444" t="s">
        <v>8318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tr">
        <f t="shared" si="265"/>
        <v>successful</v>
      </c>
      <c r="H3445" t="s">
        <v>8224</v>
      </c>
      <c r="I3445" t="s">
        <v>8246</v>
      </c>
      <c r="J3445">
        <v>1410266146</v>
      </c>
      <c r="K3445" s="13">
        <f t="shared" si="268"/>
        <v>41891.524837962963</v>
      </c>
      <c r="L3445" s="15">
        <v>1407674146</v>
      </c>
      <c r="M3445" s="13">
        <f t="shared" si="269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66"/>
        <v>185.5</v>
      </c>
      <c r="S3445" s="8">
        <f t="shared" si="267"/>
        <v>41.222222222222221</v>
      </c>
      <c r="T3445" t="s">
        <v>8317</v>
      </c>
      <c r="U3445" t="s">
        <v>8318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tr">
        <f t="shared" si="265"/>
        <v>successful</v>
      </c>
      <c r="H3446" t="s">
        <v>8226</v>
      </c>
      <c r="I3446" t="s">
        <v>8248</v>
      </c>
      <c r="J3446">
        <v>1465394340</v>
      </c>
      <c r="K3446" s="13">
        <f t="shared" si="268"/>
        <v>42529.582638888889</v>
      </c>
      <c r="L3446" s="15">
        <v>1464677986</v>
      </c>
      <c r="M3446" s="13">
        <f t="shared" si="269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66"/>
        <v>289</v>
      </c>
      <c r="S3446" s="8">
        <f t="shared" si="267"/>
        <v>43.35</v>
      </c>
      <c r="T3446" t="s">
        <v>8317</v>
      </c>
      <c r="U3446" t="s">
        <v>8318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tr">
        <f t="shared" si="265"/>
        <v>successful</v>
      </c>
      <c r="H3447" t="s">
        <v>8225</v>
      </c>
      <c r="I3447" t="s">
        <v>8247</v>
      </c>
      <c r="J3447">
        <v>1445604236</v>
      </c>
      <c r="K3447" s="13">
        <f t="shared" si="268"/>
        <v>42300.530509259261</v>
      </c>
      <c r="L3447" s="15">
        <v>1443185036</v>
      </c>
      <c r="M3447" s="13">
        <f t="shared" si="269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66"/>
        <v>100</v>
      </c>
      <c r="S3447" s="8">
        <f t="shared" si="267"/>
        <v>64.516129032258064</v>
      </c>
      <c r="T3447" t="s">
        <v>8317</v>
      </c>
      <c r="U3447" t="s">
        <v>8318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tr">
        <f t="shared" si="265"/>
        <v>successful</v>
      </c>
      <c r="H3448" t="s">
        <v>8225</v>
      </c>
      <c r="I3448" t="s">
        <v>8247</v>
      </c>
      <c r="J3448">
        <v>1423138800</v>
      </c>
      <c r="K3448" s="13">
        <f t="shared" si="268"/>
        <v>42040.513888888891</v>
      </c>
      <c r="L3448" s="15">
        <v>1421092725</v>
      </c>
      <c r="M3448" s="13">
        <f t="shared" si="269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66"/>
        <v>108.2</v>
      </c>
      <c r="S3448" s="8">
        <f t="shared" si="267"/>
        <v>43.28</v>
      </c>
      <c r="T3448" t="s">
        <v>8317</v>
      </c>
      <c r="U3448" t="s">
        <v>8318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tr">
        <f t="shared" si="265"/>
        <v>successful</v>
      </c>
      <c r="H3449" t="s">
        <v>8224</v>
      </c>
      <c r="I3449" t="s">
        <v>8246</v>
      </c>
      <c r="J3449">
        <v>1458332412</v>
      </c>
      <c r="K3449" s="13">
        <f t="shared" si="268"/>
        <v>42447.847361111111</v>
      </c>
      <c r="L3449" s="15">
        <v>1454448012</v>
      </c>
      <c r="M3449" s="13">
        <f t="shared" si="269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66"/>
        <v>107.80000000000001</v>
      </c>
      <c r="S3449" s="8">
        <f t="shared" si="267"/>
        <v>77</v>
      </c>
      <c r="T3449" t="s">
        <v>8317</v>
      </c>
      <c r="U3449" t="s">
        <v>8318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tr">
        <f t="shared" si="265"/>
        <v>successful</v>
      </c>
      <c r="H3450" t="s">
        <v>8224</v>
      </c>
      <c r="I3450" t="s">
        <v>8246</v>
      </c>
      <c r="J3450">
        <v>1418784689</v>
      </c>
      <c r="K3450" s="13">
        <f t="shared" si="268"/>
        <v>41990.119085648148</v>
      </c>
      <c r="L3450" s="15">
        <v>1416192689</v>
      </c>
      <c r="M3450" s="13">
        <f t="shared" si="269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66"/>
        <v>109.76190476190477</v>
      </c>
      <c r="S3450" s="8">
        <f t="shared" si="267"/>
        <v>51.222222222222221</v>
      </c>
      <c r="T3450" t="s">
        <v>8317</v>
      </c>
      <c r="U3450" t="s">
        <v>8318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tr">
        <f t="shared" si="265"/>
        <v>successful</v>
      </c>
      <c r="H3451" t="s">
        <v>8224</v>
      </c>
      <c r="I3451" t="s">
        <v>8246</v>
      </c>
      <c r="J3451">
        <v>1468036800</v>
      </c>
      <c r="K3451" s="13">
        <f t="shared" si="268"/>
        <v>42560.166666666672</v>
      </c>
      <c r="L3451" s="15">
        <v>1465607738</v>
      </c>
      <c r="M3451" s="13">
        <f t="shared" si="269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66"/>
        <v>170.625</v>
      </c>
      <c r="S3451" s="8">
        <f t="shared" si="267"/>
        <v>68.25</v>
      </c>
      <c r="T3451" t="s">
        <v>8317</v>
      </c>
      <c r="U3451" t="s">
        <v>8318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tr">
        <f t="shared" si="265"/>
        <v>successful</v>
      </c>
      <c r="H3452" t="s">
        <v>8225</v>
      </c>
      <c r="I3452" t="s">
        <v>8247</v>
      </c>
      <c r="J3452">
        <v>1427990071</v>
      </c>
      <c r="K3452" s="13">
        <f t="shared" si="268"/>
        <v>42096.662858796291</v>
      </c>
      <c r="L3452" s="15">
        <v>1422809671</v>
      </c>
      <c r="M3452" s="13">
        <f t="shared" si="269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66"/>
        <v>152</v>
      </c>
      <c r="S3452" s="8">
        <f t="shared" si="267"/>
        <v>19.487179487179485</v>
      </c>
      <c r="T3452" t="s">
        <v>8317</v>
      </c>
      <c r="U3452" t="s">
        <v>8318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tr">
        <f t="shared" si="265"/>
        <v>successful</v>
      </c>
      <c r="H3453" t="s">
        <v>8224</v>
      </c>
      <c r="I3453" t="s">
        <v>8246</v>
      </c>
      <c r="J3453">
        <v>1429636927</v>
      </c>
      <c r="K3453" s="13">
        <f t="shared" si="268"/>
        <v>42115.723692129628</v>
      </c>
      <c r="L3453" s="15">
        <v>1427304127</v>
      </c>
      <c r="M3453" s="13">
        <f t="shared" si="269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66"/>
        <v>101.23076923076924</v>
      </c>
      <c r="S3453" s="8">
        <f t="shared" si="267"/>
        <v>41.125</v>
      </c>
      <c r="T3453" t="s">
        <v>8317</v>
      </c>
      <c r="U3453" t="s">
        <v>8318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tr">
        <f t="shared" si="265"/>
        <v>successful</v>
      </c>
      <c r="H3454" t="s">
        <v>8224</v>
      </c>
      <c r="I3454" t="s">
        <v>8246</v>
      </c>
      <c r="J3454">
        <v>1406087940</v>
      </c>
      <c r="K3454" s="13">
        <f t="shared" si="268"/>
        <v>41843.165972222225</v>
      </c>
      <c r="L3454" s="15">
        <v>1404141626</v>
      </c>
      <c r="M3454" s="13">
        <f t="shared" si="269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66"/>
        <v>153.19999999999999</v>
      </c>
      <c r="S3454" s="8">
        <f t="shared" si="267"/>
        <v>41.405405405405403</v>
      </c>
      <c r="T3454" t="s">
        <v>8317</v>
      </c>
      <c r="U3454" t="s">
        <v>8318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tr">
        <f t="shared" si="265"/>
        <v>successful</v>
      </c>
      <c r="H3455" t="s">
        <v>8225</v>
      </c>
      <c r="I3455" t="s">
        <v>8247</v>
      </c>
      <c r="J3455">
        <v>1471130956</v>
      </c>
      <c r="K3455" s="13">
        <f t="shared" si="268"/>
        <v>42595.97865740741</v>
      </c>
      <c r="L3455" s="15">
        <v>1465946956</v>
      </c>
      <c r="M3455" s="13">
        <f t="shared" si="269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66"/>
        <v>128.33333333333334</v>
      </c>
      <c r="S3455" s="8">
        <f t="shared" si="267"/>
        <v>27.5</v>
      </c>
      <c r="T3455" t="s">
        <v>8317</v>
      </c>
      <c r="U3455" t="s">
        <v>8318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tr">
        <f t="shared" si="265"/>
        <v>successful</v>
      </c>
      <c r="H3456" t="s">
        <v>8225</v>
      </c>
      <c r="I3456" t="s">
        <v>8247</v>
      </c>
      <c r="J3456">
        <v>1406825159</v>
      </c>
      <c r="K3456" s="13">
        <f t="shared" si="268"/>
        <v>41851.698599537034</v>
      </c>
      <c r="L3456" s="15">
        <v>1404233159</v>
      </c>
      <c r="M3456" s="13">
        <f t="shared" si="269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66"/>
        <v>100.71428571428571</v>
      </c>
      <c r="S3456" s="8">
        <f t="shared" si="267"/>
        <v>33.571428571428569</v>
      </c>
      <c r="T3456" t="s">
        <v>8317</v>
      </c>
      <c r="U3456" t="s">
        <v>8318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tr">
        <f t="shared" si="265"/>
        <v>successful</v>
      </c>
      <c r="H3457" t="s">
        <v>8224</v>
      </c>
      <c r="I3457" t="s">
        <v>8246</v>
      </c>
      <c r="J3457">
        <v>1476381627</v>
      </c>
      <c r="K3457" s="13">
        <f t="shared" si="268"/>
        <v>42656.7503125</v>
      </c>
      <c r="L3457" s="15">
        <v>1473789627</v>
      </c>
      <c r="M3457" s="13">
        <f t="shared" si="269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66"/>
        <v>100.64999999999999</v>
      </c>
      <c r="S3457" s="8">
        <f t="shared" si="267"/>
        <v>145.86956521739131</v>
      </c>
      <c r="T3457" t="s">
        <v>8317</v>
      </c>
      <c r="U3457" t="s">
        <v>8318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tr">
        <f t="shared" ref="G3458:G3521" si="270">F3458</f>
        <v>successful</v>
      </c>
      <c r="H3458" t="s">
        <v>8224</v>
      </c>
      <c r="I3458" t="s">
        <v>8246</v>
      </c>
      <c r="J3458">
        <v>1406876340</v>
      </c>
      <c r="K3458" s="13">
        <f t="shared" si="268"/>
        <v>41852.290972222225</v>
      </c>
      <c r="L3458" s="15">
        <v>1404190567</v>
      </c>
      <c r="M3458" s="13">
        <f t="shared" si="269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71">(E3458/D3458)*100</f>
        <v>191.3</v>
      </c>
      <c r="S3458" s="8">
        <f t="shared" ref="S3458:S3521" si="272">E3458/O3458</f>
        <v>358.6875</v>
      </c>
      <c r="T3458" t="s">
        <v>8317</v>
      </c>
      <c r="U3458" t="s">
        <v>8318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tr">
        <f t="shared" si="270"/>
        <v>successful</v>
      </c>
      <c r="H3459" t="s">
        <v>8224</v>
      </c>
      <c r="I3459" t="s">
        <v>8246</v>
      </c>
      <c r="J3459">
        <v>1423720740</v>
      </c>
      <c r="K3459" s="13">
        <f t="shared" ref="K3459:K3522" si="273">(((J3459/60)/60)/24)+DATE(1970,1,1)</f>
        <v>42047.249305555553</v>
      </c>
      <c r="L3459" s="15">
        <v>1421081857</v>
      </c>
      <c r="M3459" s="13">
        <f t="shared" ref="M3459:M3522" si="274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71"/>
        <v>140.19999999999999</v>
      </c>
      <c r="S3459" s="8">
        <f t="shared" si="272"/>
        <v>50.981818181818184</v>
      </c>
      <c r="T3459" t="s">
        <v>8317</v>
      </c>
      <c r="U3459" t="s">
        <v>8318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tr">
        <f t="shared" si="270"/>
        <v>successful</v>
      </c>
      <c r="H3460" t="s">
        <v>8224</v>
      </c>
      <c r="I3460" t="s">
        <v>8246</v>
      </c>
      <c r="J3460">
        <v>1422937620</v>
      </c>
      <c r="K3460" s="13">
        <f t="shared" si="273"/>
        <v>42038.185416666667</v>
      </c>
      <c r="L3460" s="15">
        <v>1420606303</v>
      </c>
      <c r="M3460" s="13">
        <f t="shared" si="274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71"/>
        <v>124.33537832310839</v>
      </c>
      <c r="S3460" s="8">
        <f t="shared" si="272"/>
        <v>45.037037037037038</v>
      </c>
      <c r="T3460" t="s">
        <v>8317</v>
      </c>
      <c r="U3460" t="s">
        <v>8318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tr">
        <f t="shared" si="270"/>
        <v>successful</v>
      </c>
      <c r="H3461" t="s">
        <v>8225</v>
      </c>
      <c r="I3461" t="s">
        <v>8247</v>
      </c>
      <c r="J3461">
        <v>1463743860</v>
      </c>
      <c r="K3461" s="13">
        <f t="shared" si="273"/>
        <v>42510.479861111111</v>
      </c>
      <c r="L3461" s="15">
        <v>1461151860</v>
      </c>
      <c r="M3461" s="13">
        <f t="shared" si="274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71"/>
        <v>126.2</v>
      </c>
      <c r="S3461" s="8">
        <f t="shared" si="272"/>
        <v>17.527777777777779</v>
      </c>
      <c r="T3461" t="s">
        <v>8317</v>
      </c>
      <c r="U3461" t="s">
        <v>8318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tr">
        <f t="shared" si="270"/>
        <v>successful</v>
      </c>
      <c r="H3462" t="s">
        <v>8225</v>
      </c>
      <c r="I3462" t="s">
        <v>8247</v>
      </c>
      <c r="J3462">
        <v>1408106352</v>
      </c>
      <c r="K3462" s="13">
        <f t="shared" si="273"/>
        <v>41866.527222222219</v>
      </c>
      <c r="L3462" s="15">
        <v>1406896752</v>
      </c>
      <c r="M3462" s="13">
        <f t="shared" si="274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71"/>
        <v>190</v>
      </c>
      <c r="S3462" s="8">
        <f t="shared" si="272"/>
        <v>50</v>
      </c>
      <c r="T3462" t="s">
        <v>8317</v>
      </c>
      <c r="U3462" t="s">
        <v>8318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tr">
        <f t="shared" si="270"/>
        <v>successful</v>
      </c>
      <c r="H3463" t="s">
        <v>8224</v>
      </c>
      <c r="I3463" t="s">
        <v>8246</v>
      </c>
      <c r="J3463">
        <v>1477710000</v>
      </c>
      <c r="K3463" s="13">
        <f t="shared" si="273"/>
        <v>42672.125</v>
      </c>
      <c r="L3463" s="15">
        <v>1475248279</v>
      </c>
      <c r="M3463" s="13">
        <f t="shared" si="274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71"/>
        <v>139</v>
      </c>
      <c r="S3463" s="8">
        <f t="shared" si="272"/>
        <v>57.916666666666664</v>
      </c>
      <c r="T3463" t="s">
        <v>8317</v>
      </c>
      <c r="U3463" t="s">
        <v>8318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tr">
        <f t="shared" si="270"/>
        <v>successful</v>
      </c>
      <c r="H3464" t="s">
        <v>8224</v>
      </c>
      <c r="I3464" t="s">
        <v>8246</v>
      </c>
      <c r="J3464">
        <v>1436551200</v>
      </c>
      <c r="K3464" s="13">
        <f t="shared" si="273"/>
        <v>42195.75</v>
      </c>
      <c r="L3464" s="15">
        <v>1435181628</v>
      </c>
      <c r="M3464" s="13">
        <f t="shared" si="274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71"/>
        <v>202</v>
      </c>
      <c r="S3464" s="8">
        <f t="shared" si="272"/>
        <v>29.705882352941178</v>
      </c>
      <c r="T3464" t="s">
        <v>8317</v>
      </c>
      <c r="U3464" t="s">
        <v>8318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tr">
        <f t="shared" si="270"/>
        <v>successful</v>
      </c>
      <c r="H3465" t="s">
        <v>8229</v>
      </c>
      <c r="I3465" t="s">
        <v>8251</v>
      </c>
      <c r="J3465">
        <v>1476158340</v>
      </c>
      <c r="K3465" s="13">
        <f t="shared" si="273"/>
        <v>42654.165972222225</v>
      </c>
      <c r="L3465" s="15">
        <v>1472594585</v>
      </c>
      <c r="M3465" s="13">
        <f t="shared" si="274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71"/>
        <v>103.38000000000001</v>
      </c>
      <c r="S3465" s="8">
        <f t="shared" si="272"/>
        <v>90.684210526315795</v>
      </c>
      <c r="T3465" t="s">
        <v>8317</v>
      </c>
      <c r="U3465" t="s">
        <v>8318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tr">
        <f t="shared" si="270"/>
        <v>successful</v>
      </c>
      <c r="H3466" t="s">
        <v>8224</v>
      </c>
      <c r="I3466" t="s">
        <v>8246</v>
      </c>
      <c r="J3466">
        <v>1471921637</v>
      </c>
      <c r="K3466" s="13">
        <f t="shared" si="273"/>
        <v>42605.130057870367</v>
      </c>
      <c r="L3466" s="15">
        <v>1469329637</v>
      </c>
      <c r="M3466" s="13">
        <f t="shared" si="274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71"/>
        <v>102.3236</v>
      </c>
      <c r="S3466" s="8">
        <f t="shared" si="272"/>
        <v>55.012688172043013</v>
      </c>
      <c r="T3466" t="s">
        <v>8317</v>
      </c>
      <c r="U3466" t="s">
        <v>8318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tr">
        <f t="shared" si="270"/>
        <v>successful</v>
      </c>
      <c r="H3467" t="s">
        <v>8225</v>
      </c>
      <c r="I3467" t="s">
        <v>8247</v>
      </c>
      <c r="J3467">
        <v>1439136000</v>
      </c>
      <c r="K3467" s="13">
        <f t="shared" si="273"/>
        <v>42225.666666666672</v>
      </c>
      <c r="L3467" s="15">
        <v>1436972472</v>
      </c>
      <c r="M3467" s="13">
        <f t="shared" si="274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71"/>
        <v>103</v>
      </c>
      <c r="S3467" s="8">
        <f t="shared" si="272"/>
        <v>57.222222222222221</v>
      </c>
      <c r="T3467" t="s">
        <v>8317</v>
      </c>
      <c r="U3467" t="s">
        <v>8318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tr">
        <f t="shared" si="270"/>
        <v>successful</v>
      </c>
      <c r="H3468" t="s">
        <v>8224</v>
      </c>
      <c r="I3468" t="s">
        <v>8246</v>
      </c>
      <c r="J3468">
        <v>1461108450</v>
      </c>
      <c r="K3468" s="13">
        <f t="shared" si="273"/>
        <v>42479.977430555555</v>
      </c>
      <c r="L3468" s="15">
        <v>1455928050</v>
      </c>
      <c r="M3468" s="13">
        <f t="shared" si="274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71"/>
        <v>127.14285714285714</v>
      </c>
      <c r="S3468" s="8">
        <f t="shared" si="272"/>
        <v>72.950819672131146</v>
      </c>
      <c r="T3468" t="s">
        <v>8317</v>
      </c>
      <c r="U3468" t="s">
        <v>8318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tr">
        <f t="shared" si="270"/>
        <v>successful</v>
      </c>
      <c r="H3469" t="s">
        <v>8224</v>
      </c>
      <c r="I3469" t="s">
        <v>8246</v>
      </c>
      <c r="J3469">
        <v>1426864032</v>
      </c>
      <c r="K3469" s="13">
        <f t="shared" si="273"/>
        <v>42083.630000000005</v>
      </c>
      <c r="L3469" s="15">
        <v>1424275632</v>
      </c>
      <c r="M3469" s="13">
        <f t="shared" si="274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71"/>
        <v>101</v>
      </c>
      <c r="S3469" s="8">
        <f t="shared" si="272"/>
        <v>64.468085106382972</v>
      </c>
      <c r="T3469" t="s">
        <v>8317</v>
      </c>
      <c r="U3469" t="s">
        <v>8318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tr">
        <f t="shared" si="270"/>
        <v>successful</v>
      </c>
      <c r="H3470" t="s">
        <v>8224</v>
      </c>
      <c r="I3470" t="s">
        <v>8246</v>
      </c>
      <c r="J3470">
        <v>1474426800</v>
      </c>
      <c r="K3470" s="13">
        <f t="shared" si="273"/>
        <v>42634.125</v>
      </c>
      <c r="L3470" s="15">
        <v>1471976529</v>
      </c>
      <c r="M3470" s="13">
        <f t="shared" si="274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71"/>
        <v>121.78</v>
      </c>
      <c r="S3470" s="8">
        <f t="shared" si="272"/>
        <v>716.35294117647061</v>
      </c>
      <c r="T3470" t="s">
        <v>8317</v>
      </c>
      <c r="U3470" t="s">
        <v>8318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tr">
        <f t="shared" si="270"/>
        <v>successful</v>
      </c>
      <c r="H3471" t="s">
        <v>8224</v>
      </c>
      <c r="I3471" t="s">
        <v>8246</v>
      </c>
      <c r="J3471">
        <v>1461857045</v>
      </c>
      <c r="K3471" s="13">
        <f t="shared" si="273"/>
        <v>42488.641724537039</v>
      </c>
      <c r="L3471" s="15">
        <v>1459265045</v>
      </c>
      <c r="M3471" s="13">
        <f t="shared" si="274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71"/>
        <v>113.39285714285714</v>
      </c>
      <c r="S3471" s="8">
        <f t="shared" si="272"/>
        <v>50.396825396825399</v>
      </c>
      <c r="T3471" t="s">
        <v>8317</v>
      </c>
      <c r="U3471" t="s">
        <v>8318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tr">
        <f t="shared" si="270"/>
        <v>successful</v>
      </c>
      <c r="H3472" t="s">
        <v>8224</v>
      </c>
      <c r="I3472" t="s">
        <v>8246</v>
      </c>
      <c r="J3472">
        <v>1468618680</v>
      </c>
      <c r="K3472" s="13">
        <f t="shared" si="273"/>
        <v>42566.901388888888</v>
      </c>
      <c r="L3472" s="15">
        <v>1465345902</v>
      </c>
      <c r="M3472" s="13">
        <f t="shared" si="274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71"/>
        <v>150</v>
      </c>
      <c r="S3472" s="8">
        <f t="shared" si="272"/>
        <v>41.666666666666664</v>
      </c>
      <c r="T3472" t="s">
        <v>8317</v>
      </c>
      <c r="U3472" t="s">
        <v>8318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tr">
        <f t="shared" si="270"/>
        <v>successful</v>
      </c>
      <c r="H3473" t="s">
        <v>8225</v>
      </c>
      <c r="I3473" t="s">
        <v>8247</v>
      </c>
      <c r="J3473">
        <v>1409515200</v>
      </c>
      <c r="K3473" s="13">
        <f t="shared" si="273"/>
        <v>41882.833333333336</v>
      </c>
      <c r="L3473" s="15">
        <v>1405971690</v>
      </c>
      <c r="M3473" s="13">
        <f t="shared" si="274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71"/>
        <v>214.6</v>
      </c>
      <c r="S3473" s="8">
        <f t="shared" si="272"/>
        <v>35.766666666666666</v>
      </c>
      <c r="T3473" t="s">
        <v>8317</v>
      </c>
      <c r="U3473" t="s">
        <v>8318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tr">
        <f t="shared" si="270"/>
        <v>successful</v>
      </c>
      <c r="H3474" t="s">
        <v>8224</v>
      </c>
      <c r="I3474" t="s">
        <v>8246</v>
      </c>
      <c r="J3474">
        <v>1415253540</v>
      </c>
      <c r="K3474" s="13">
        <f t="shared" si="273"/>
        <v>41949.249305555553</v>
      </c>
      <c r="L3474" s="15">
        <v>1413432331</v>
      </c>
      <c r="M3474" s="13">
        <f t="shared" si="274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71"/>
        <v>102.05</v>
      </c>
      <c r="S3474" s="8">
        <f t="shared" si="272"/>
        <v>88.739130434782609</v>
      </c>
      <c r="T3474" t="s">
        <v>8317</v>
      </c>
      <c r="U3474" t="s">
        <v>8318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tr">
        <f t="shared" si="270"/>
        <v>successful</v>
      </c>
      <c r="H3475" t="s">
        <v>8224</v>
      </c>
      <c r="I3475" t="s">
        <v>8246</v>
      </c>
      <c r="J3475">
        <v>1426883220</v>
      </c>
      <c r="K3475" s="13">
        <f t="shared" si="273"/>
        <v>42083.852083333331</v>
      </c>
      <c r="L3475" s="15">
        <v>1425067296</v>
      </c>
      <c r="M3475" s="13">
        <f t="shared" si="274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71"/>
        <v>100</v>
      </c>
      <c r="S3475" s="8">
        <f t="shared" si="272"/>
        <v>148.4848484848485</v>
      </c>
      <c r="T3475" t="s">
        <v>8317</v>
      </c>
      <c r="U3475" t="s">
        <v>8318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tr">
        <f t="shared" si="270"/>
        <v>successful</v>
      </c>
      <c r="H3476" t="s">
        <v>8225</v>
      </c>
      <c r="I3476" t="s">
        <v>8247</v>
      </c>
      <c r="J3476">
        <v>1469016131</v>
      </c>
      <c r="K3476" s="13">
        <f t="shared" si="273"/>
        <v>42571.501516203702</v>
      </c>
      <c r="L3476" s="15">
        <v>1466424131</v>
      </c>
      <c r="M3476" s="13">
        <f t="shared" si="274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71"/>
        <v>101</v>
      </c>
      <c r="S3476" s="8">
        <f t="shared" si="272"/>
        <v>51.794871794871796</v>
      </c>
      <c r="T3476" t="s">
        <v>8317</v>
      </c>
      <c r="U3476" t="s">
        <v>8318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tr">
        <f t="shared" si="270"/>
        <v>successful</v>
      </c>
      <c r="H3477" t="s">
        <v>8225</v>
      </c>
      <c r="I3477" t="s">
        <v>8247</v>
      </c>
      <c r="J3477">
        <v>1414972800</v>
      </c>
      <c r="K3477" s="13">
        <f t="shared" si="273"/>
        <v>41946</v>
      </c>
      <c r="L3477" s="15">
        <v>1412629704</v>
      </c>
      <c r="M3477" s="13">
        <f t="shared" si="274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71"/>
        <v>113.33333333333333</v>
      </c>
      <c r="S3477" s="8">
        <f t="shared" si="272"/>
        <v>20</v>
      </c>
      <c r="T3477" t="s">
        <v>8317</v>
      </c>
      <c r="U3477" t="s">
        <v>8318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tr">
        <f t="shared" si="270"/>
        <v>successful</v>
      </c>
      <c r="H3478" t="s">
        <v>8224</v>
      </c>
      <c r="I3478" t="s">
        <v>8246</v>
      </c>
      <c r="J3478">
        <v>1414378800</v>
      </c>
      <c r="K3478" s="13">
        <f t="shared" si="273"/>
        <v>41939.125</v>
      </c>
      <c r="L3478" s="15">
        <v>1412836990</v>
      </c>
      <c r="M3478" s="13">
        <f t="shared" si="274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71"/>
        <v>104</v>
      </c>
      <c r="S3478" s="8">
        <f t="shared" si="272"/>
        <v>52</v>
      </c>
      <c r="T3478" t="s">
        <v>8317</v>
      </c>
      <c r="U3478" t="s">
        <v>8318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tr">
        <f t="shared" si="270"/>
        <v>successful</v>
      </c>
      <c r="H3479" t="s">
        <v>8224</v>
      </c>
      <c r="I3479" t="s">
        <v>8246</v>
      </c>
      <c r="J3479">
        <v>1431831600</v>
      </c>
      <c r="K3479" s="13">
        <f t="shared" si="273"/>
        <v>42141.125</v>
      </c>
      <c r="L3479" s="15">
        <v>1430761243</v>
      </c>
      <c r="M3479" s="13">
        <f t="shared" si="274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71"/>
        <v>115.33333333333333</v>
      </c>
      <c r="S3479" s="8">
        <f t="shared" si="272"/>
        <v>53.230769230769234</v>
      </c>
      <c r="T3479" t="s">
        <v>8317</v>
      </c>
      <c r="U3479" t="s">
        <v>8318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tr">
        <f t="shared" si="270"/>
        <v>successful</v>
      </c>
      <c r="H3480" t="s">
        <v>8224</v>
      </c>
      <c r="I3480" t="s">
        <v>8246</v>
      </c>
      <c r="J3480">
        <v>1426539600</v>
      </c>
      <c r="K3480" s="13">
        <f t="shared" si="273"/>
        <v>42079.875</v>
      </c>
      <c r="L3480" s="15">
        <v>1424296822</v>
      </c>
      <c r="M3480" s="13">
        <f t="shared" si="274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71"/>
        <v>112.85000000000001</v>
      </c>
      <c r="S3480" s="8">
        <f t="shared" si="272"/>
        <v>39.596491228070178</v>
      </c>
      <c r="T3480" t="s">
        <v>8317</v>
      </c>
      <c r="U3480" t="s">
        <v>8318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tr">
        <f t="shared" si="270"/>
        <v>successful</v>
      </c>
      <c r="H3481" t="s">
        <v>8225</v>
      </c>
      <c r="I3481" t="s">
        <v>8247</v>
      </c>
      <c r="J3481">
        <v>1403382680</v>
      </c>
      <c r="K3481" s="13">
        <f t="shared" si="273"/>
        <v>41811.855092592588</v>
      </c>
      <c r="L3481" s="15">
        <v>1400790680</v>
      </c>
      <c r="M3481" s="13">
        <f t="shared" si="274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71"/>
        <v>127.86666666666666</v>
      </c>
      <c r="S3481" s="8">
        <f t="shared" si="272"/>
        <v>34.25</v>
      </c>
      <c r="T3481" t="s">
        <v>8317</v>
      </c>
      <c r="U3481" t="s">
        <v>8318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tr">
        <f t="shared" si="270"/>
        <v>successful</v>
      </c>
      <c r="H3482" t="s">
        <v>8224</v>
      </c>
      <c r="I3482" t="s">
        <v>8246</v>
      </c>
      <c r="J3482">
        <v>1436562000</v>
      </c>
      <c r="K3482" s="13">
        <f t="shared" si="273"/>
        <v>42195.875</v>
      </c>
      <c r="L3482" s="15">
        <v>1434440227</v>
      </c>
      <c r="M3482" s="13">
        <f t="shared" si="274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71"/>
        <v>142.66666666666669</v>
      </c>
      <c r="S3482" s="8">
        <f t="shared" si="272"/>
        <v>164.61538461538461</v>
      </c>
      <c r="T3482" t="s">
        <v>8317</v>
      </c>
      <c r="U3482" t="s">
        <v>8318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tr">
        <f t="shared" si="270"/>
        <v>successful</v>
      </c>
      <c r="H3483" t="s">
        <v>8226</v>
      </c>
      <c r="I3483" t="s">
        <v>8248</v>
      </c>
      <c r="J3483">
        <v>1420178188</v>
      </c>
      <c r="K3483" s="13">
        <f t="shared" si="273"/>
        <v>42006.24754629629</v>
      </c>
      <c r="L3483" s="15">
        <v>1418709388</v>
      </c>
      <c r="M3483" s="13">
        <f t="shared" si="274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71"/>
        <v>118.8</v>
      </c>
      <c r="S3483" s="8">
        <f t="shared" si="272"/>
        <v>125.05263157894737</v>
      </c>
      <c r="T3483" t="s">
        <v>8317</v>
      </c>
      <c r="U3483" t="s">
        <v>8318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tr">
        <f t="shared" si="270"/>
        <v>successful</v>
      </c>
      <c r="H3484" t="s">
        <v>8225</v>
      </c>
      <c r="I3484" t="s">
        <v>8247</v>
      </c>
      <c r="J3484">
        <v>1404671466</v>
      </c>
      <c r="K3484" s="13">
        <f t="shared" si="273"/>
        <v>41826.771597222221</v>
      </c>
      <c r="L3484" s="15">
        <v>1402079466</v>
      </c>
      <c r="M3484" s="13">
        <f t="shared" si="274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71"/>
        <v>138.33333333333334</v>
      </c>
      <c r="S3484" s="8">
        <f t="shared" si="272"/>
        <v>51.875</v>
      </c>
      <c r="T3484" t="s">
        <v>8317</v>
      </c>
      <c r="U3484" t="s">
        <v>8318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tr">
        <f t="shared" si="270"/>
        <v>successful</v>
      </c>
      <c r="H3485" t="s">
        <v>8224</v>
      </c>
      <c r="I3485" t="s">
        <v>8246</v>
      </c>
      <c r="J3485">
        <v>1404403381</v>
      </c>
      <c r="K3485" s="13">
        <f t="shared" si="273"/>
        <v>41823.668761574074</v>
      </c>
      <c r="L3485" s="15">
        <v>1401811381</v>
      </c>
      <c r="M3485" s="13">
        <f t="shared" si="274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71"/>
        <v>159.9402985074627</v>
      </c>
      <c r="S3485" s="8">
        <f t="shared" si="272"/>
        <v>40.285714285714285</v>
      </c>
      <c r="T3485" t="s">
        <v>8317</v>
      </c>
      <c r="U3485" t="s">
        <v>8318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tr">
        <f t="shared" si="270"/>
        <v>successful</v>
      </c>
      <c r="H3486" t="s">
        <v>8224</v>
      </c>
      <c r="I3486" t="s">
        <v>8246</v>
      </c>
      <c r="J3486">
        <v>1466014499</v>
      </c>
      <c r="K3486" s="13">
        <f t="shared" si="273"/>
        <v>42536.760405092587</v>
      </c>
      <c r="L3486" s="15">
        <v>1463422499</v>
      </c>
      <c r="M3486" s="13">
        <f t="shared" si="274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71"/>
        <v>114.24000000000001</v>
      </c>
      <c r="S3486" s="8">
        <f t="shared" si="272"/>
        <v>64.909090909090907</v>
      </c>
      <c r="T3486" t="s">
        <v>8317</v>
      </c>
      <c r="U3486" t="s">
        <v>8318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tr">
        <f t="shared" si="270"/>
        <v>successful</v>
      </c>
      <c r="H3487" t="s">
        <v>8224</v>
      </c>
      <c r="I3487" t="s">
        <v>8246</v>
      </c>
      <c r="J3487">
        <v>1454431080</v>
      </c>
      <c r="K3487" s="13">
        <f t="shared" si="273"/>
        <v>42402.693055555559</v>
      </c>
      <c r="L3487" s="15">
        <v>1451839080</v>
      </c>
      <c r="M3487" s="13">
        <f t="shared" si="274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71"/>
        <v>100.60606060606061</v>
      </c>
      <c r="S3487" s="8">
        <f t="shared" si="272"/>
        <v>55.333333333333336</v>
      </c>
      <c r="T3487" t="s">
        <v>8317</v>
      </c>
      <c r="U3487" t="s">
        <v>8318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tr">
        <f t="shared" si="270"/>
        <v>successful</v>
      </c>
      <c r="H3488" t="s">
        <v>8224</v>
      </c>
      <c r="I3488" t="s">
        <v>8246</v>
      </c>
      <c r="J3488">
        <v>1433314740</v>
      </c>
      <c r="K3488" s="13">
        <f t="shared" si="273"/>
        <v>42158.290972222225</v>
      </c>
      <c r="L3488" s="15">
        <v>1430600401</v>
      </c>
      <c r="M3488" s="13">
        <f t="shared" si="274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71"/>
        <v>155.20000000000002</v>
      </c>
      <c r="S3488" s="8">
        <f t="shared" si="272"/>
        <v>83.142857142857139</v>
      </c>
      <c r="T3488" t="s">
        <v>8317</v>
      </c>
      <c r="U3488" t="s">
        <v>8318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tr">
        <f t="shared" si="270"/>
        <v>successful</v>
      </c>
      <c r="H3489" t="s">
        <v>8225</v>
      </c>
      <c r="I3489" t="s">
        <v>8247</v>
      </c>
      <c r="J3489">
        <v>1435185252</v>
      </c>
      <c r="K3489" s="13">
        <f t="shared" si="273"/>
        <v>42179.940416666665</v>
      </c>
      <c r="L3489" s="15">
        <v>1432593252</v>
      </c>
      <c r="M3489" s="13">
        <f t="shared" si="274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71"/>
        <v>127.75000000000001</v>
      </c>
      <c r="S3489" s="8">
        <f t="shared" si="272"/>
        <v>38.712121212121211</v>
      </c>
      <c r="T3489" t="s">
        <v>8317</v>
      </c>
      <c r="U3489" t="s">
        <v>8318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tr">
        <f t="shared" si="270"/>
        <v>successful</v>
      </c>
      <c r="H3490" t="s">
        <v>8224</v>
      </c>
      <c r="I3490" t="s">
        <v>8246</v>
      </c>
      <c r="J3490">
        <v>1429286400</v>
      </c>
      <c r="K3490" s="13">
        <f t="shared" si="273"/>
        <v>42111.666666666672</v>
      </c>
      <c r="L3490" s="15">
        <v>1427221560</v>
      </c>
      <c r="M3490" s="13">
        <f t="shared" si="274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71"/>
        <v>121.2</v>
      </c>
      <c r="S3490" s="8">
        <f t="shared" si="272"/>
        <v>125.37931034482759</v>
      </c>
      <c r="T3490" t="s">
        <v>8317</v>
      </c>
      <c r="U3490" t="s">
        <v>8318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tr">
        <f t="shared" si="270"/>
        <v>successful</v>
      </c>
      <c r="H3491" t="s">
        <v>8225</v>
      </c>
      <c r="I3491" t="s">
        <v>8247</v>
      </c>
      <c r="J3491">
        <v>1400965200</v>
      </c>
      <c r="K3491" s="13">
        <f t="shared" si="273"/>
        <v>41783.875</v>
      </c>
      <c r="L3491" s="15">
        <v>1398352531</v>
      </c>
      <c r="M3491" s="13">
        <f t="shared" si="274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71"/>
        <v>112.7</v>
      </c>
      <c r="S3491" s="8">
        <f t="shared" si="272"/>
        <v>78.263888888888886</v>
      </c>
      <c r="T3491" t="s">
        <v>8317</v>
      </c>
      <c r="U3491" t="s">
        <v>8318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tr">
        <f t="shared" si="270"/>
        <v>successful</v>
      </c>
      <c r="H3492" t="s">
        <v>8224</v>
      </c>
      <c r="I3492" t="s">
        <v>8246</v>
      </c>
      <c r="J3492">
        <v>1460574924</v>
      </c>
      <c r="K3492" s="13">
        <f t="shared" si="273"/>
        <v>42473.802361111113</v>
      </c>
      <c r="L3492" s="15">
        <v>1457982924</v>
      </c>
      <c r="M3492" s="13">
        <f t="shared" si="274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71"/>
        <v>127.49999999999999</v>
      </c>
      <c r="S3492" s="8">
        <f t="shared" si="272"/>
        <v>47.222222222222221</v>
      </c>
      <c r="T3492" t="s">
        <v>8317</v>
      </c>
      <c r="U3492" t="s">
        <v>8318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tr">
        <f t="shared" si="270"/>
        <v>successful</v>
      </c>
      <c r="H3493" t="s">
        <v>8224</v>
      </c>
      <c r="I3493" t="s">
        <v>8246</v>
      </c>
      <c r="J3493">
        <v>1431928784</v>
      </c>
      <c r="K3493" s="13">
        <f t="shared" si="273"/>
        <v>42142.249814814815</v>
      </c>
      <c r="L3493" s="15">
        <v>1430114384</v>
      </c>
      <c r="M3493" s="13">
        <f t="shared" si="274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71"/>
        <v>158.20000000000002</v>
      </c>
      <c r="S3493" s="8">
        <f t="shared" si="272"/>
        <v>79.099999999999994</v>
      </c>
      <c r="T3493" t="s">
        <v>8317</v>
      </c>
      <c r="U3493" t="s">
        <v>8318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tr">
        <f t="shared" si="270"/>
        <v>successful</v>
      </c>
      <c r="H3494" t="s">
        <v>8224</v>
      </c>
      <c r="I3494" t="s">
        <v>8246</v>
      </c>
      <c r="J3494">
        <v>1445818397</v>
      </c>
      <c r="K3494" s="13">
        <f t="shared" si="273"/>
        <v>42303.009224537032</v>
      </c>
      <c r="L3494" s="15">
        <v>1442794397</v>
      </c>
      <c r="M3494" s="13">
        <f t="shared" si="274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71"/>
        <v>105.26894736842105</v>
      </c>
      <c r="S3494" s="8">
        <f t="shared" si="272"/>
        <v>114.29199999999999</v>
      </c>
      <c r="T3494" t="s">
        <v>8317</v>
      </c>
      <c r="U3494" t="s">
        <v>8318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tr">
        <f t="shared" si="270"/>
        <v>successful</v>
      </c>
      <c r="H3495" t="s">
        <v>8224</v>
      </c>
      <c r="I3495" t="s">
        <v>8246</v>
      </c>
      <c r="J3495">
        <v>1408252260</v>
      </c>
      <c r="K3495" s="13">
        <f t="shared" si="273"/>
        <v>41868.21597222222</v>
      </c>
      <c r="L3495" s="15">
        <v>1406580436</v>
      </c>
      <c r="M3495" s="13">
        <f t="shared" si="274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71"/>
        <v>100</v>
      </c>
      <c r="S3495" s="8">
        <f t="shared" si="272"/>
        <v>51.724137931034484</v>
      </c>
      <c r="T3495" t="s">
        <v>8317</v>
      </c>
      <c r="U3495" t="s">
        <v>8318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tr">
        <f t="shared" si="270"/>
        <v>successful</v>
      </c>
      <c r="H3496" t="s">
        <v>8224</v>
      </c>
      <c r="I3496" t="s">
        <v>8246</v>
      </c>
      <c r="J3496">
        <v>1480140000</v>
      </c>
      <c r="K3496" s="13">
        <f t="shared" si="273"/>
        <v>42700.25</v>
      </c>
      <c r="L3496" s="15">
        <v>1479186575</v>
      </c>
      <c r="M3496" s="13">
        <f t="shared" si="274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71"/>
        <v>100</v>
      </c>
      <c r="S3496" s="8">
        <f t="shared" si="272"/>
        <v>30.76923076923077</v>
      </c>
      <c r="T3496" t="s">
        <v>8317</v>
      </c>
      <c r="U3496" t="s">
        <v>8318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tr">
        <f t="shared" si="270"/>
        <v>successful</v>
      </c>
      <c r="H3497" t="s">
        <v>8229</v>
      </c>
      <c r="I3497" t="s">
        <v>8251</v>
      </c>
      <c r="J3497">
        <v>1414862280</v>
      </c>
      <c r="K3497" s="13">
        <f t="shared" si="273"/>
        <v>41944.720833333333</v>
      </c>
      <c r="L3497" s="15">
        <v>1412360309</v>
      </c>
      <c r="M3497" s="13">
        <f t="shared" si="274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71"/>
        <v>106.86</v>
      </c>
      <c r="S3497" s="8">
        <f t="shared" si="272"/>
        <v>74.208333333333329</v>
      </c>
      <c r="T3497" t="s">
        <v>8317</v>
      </c>
      <c r="U3497" t="s">
        <v>8318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tr">
        <f t="shared" si="270"/>
        <v>successful</v>
      </c>
      <c r="H3498" t="s">
        <v>8224</v>
      </c>
      <c r="I3498" t="s">
        <v>8246</v>
      </c>
      <c r="J3498">
        <v>1473625166</v>
      </c>
      <c r="K3498" s="13">
        <f t="shared" si="273"/>
        <v>42624.846828703703</v>
      </c>
      <c r="L3498" s="15">
        <v>1470169166</v>
      </c>
      <c r="M3498" s="13">
        <f t="shared" si="274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71"/>
        <v>124.4</v>
      </c>
      <c r="S3498" s="8">
        <f t="shared" si="272"/>
        <v>47.846153846153847</v>
      </c>
      <c r="T3498" t="s">
        <v>8317</v>
      </c>
      <c r="U3498" t="s">
        <v>8318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tr">
        <f t="shared" si="270"/>
        <v>successful</v>
      </c>
      <c r="H3499" t="s">
        <v>8224</v>
      </c>
      <c r="I3499" t="s">
        <v>8246</v>
      </c>
      <c r="J3499">
        <v>1464904800</v>
      </c>
      <c r="K3499" s="13">
        <f t="shared" si="273"/>
        <v>42523.916666666672</v>
      </c>
      <c r="L3499" s="15">
        <v>1463852904</v>
      </c>
      <c r="M3499" s="13">
        <f t="shared" si="274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71"/>
        <v>108.70406189555126</v>
      </c>
      <c r="S3499" s="8">
        <f t="shared" si="272"/>
        <v>34.408163265306122</v>
      </c>
      <c r="T3499" t="s">
        <v>8317</v>
      </c>
      <c r="U3499" t="s">
        <v>8318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tr">
        <f t="shared" si="270"/>
        <v>successful</v>
      </c>
      <c r="H3500" t="s">
        <v>8229</v>
      </c>
      <c r="I3500" t="s">
        <v>8251</v>
      </c>
      <c r="J3500">
        <v>1464471840</v>
      </c>
      <c r="K3500" s="13">
        <f t="shared" si="273"/>
        <v>42518.905555555553</v>
      </c>
      <c r="L3500" s="15">
        <v>1459309704</v>
      </c>
      <c r="M3500" s="13">
        <f t="shared" si="274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71"/>
        <v>102.42424242424242</v>
      </c>
      <c r="S3500" s="8">
        <f t="shared" si="272"/>
        <v>40.238095238095241</v>
      </c>
      <c r="T3500" t="s">
        <v>8317</v>
      </c>
      <c r="U3500" t="s">
        <v>8318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tr">
        <f t="shared" si="270"/>
        <v>successful</v>
      </c>
      <c r="H3501" t="s">
        <v>8224</v>
      </c>
      <c r="I3501" t="s">
        <v>8246</v>
      </c>
      <c r="J3501">
        <v>1435733940</v>
      </c>
      <c r="K3501" s="13">
        <f t="shared" si="273"/>
        <v>42186.290972222225</v>
      </c>
      <c r="L3501" s="15">
        <v>1431046325</v>
      </c>
      <c r="M3501" s="13">
        <f t="shared" si="274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71"/>
        <v>105.5</v>
      </c>
      <c r="S3501" s="8">
        <f t="shared" si="272"/>
        <v>60.285714285714285</v>
      </c>
      <c r="T3501" t="s">
        <v>8317</v>
      </c>
      <c r="U3501" t="s">
        <v>8318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tr">
        <f t="shared" si="270"/>
        <v>successful</v>
      </c>
      <c r="H3502" t="s">
        <v>8224</v>
      </c>
      <c r="I3502" t="s">
        <v>8246</v>
      </c>
      <c r="J3502">
        <v>1457326740</v>
      </c>
      <c r="K3502" s="13">
        <f t="shared" si="273"/>
        <v>42436.207638888889</v>
      </c>
      <c r="L3502" s="15">
        <v>1455919438</v>
      </c>
      <c r="M3502" s="13">
        <f t="shared" si="274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71"/>
        <v>106.3</v>
      </c>
      <c r="S3502" s="8">
        <f t="shared" si="272"/>
        <v>25.30952380952381</v>
      </c>
      <c r="T3502" t="s">
        <v>8317</v>
      </c>
      <c r="U3502" t="s">
        <v>8318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tr">
        <f t="shared" si="270"/>
        <v>successful</v>
      </c>
      <c r="H3503" t="s">
        <v>8225</v>
      </c>
      <c r="I3503" t="s">
        <v>8247</v>
      </c>
      <c r="J3503">
        <v>1441995595</v>
      </c>
      <c r="K3503" s="13">
        <f t="shared" si="273"/>
        <v>42258.763831018514</v>
      </c>
      <c r="L3503" s="15">
        <v>1439835595</v>
      </c>
      <c r="M3503" s="13">
        <f t="shared" si="274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71"/>
        <v>100.66666666666666</v>
      </c>
      <c r="S3503" s="8">
        <f t="shared" si="272"/>
        <v>35.952380952380949</v>
      </c>
      <c r="T3503" t="s">
        <v>8317</v>
      </c>
      <c r="U3503" t="s">
        <v>8318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tr">
        <f t="shared" si="270"/>
        <v>successful</v>
      </c>
      <c r="H3504" t="s">
        <v>8224</v>
      </c>
      <c r="I3504" t="s">
        <v>8246</v>
      </c>
      <c r="J3504">
        <v>1458100740</v>
      </c>
      <c r="K3504" s="13">
        <f t="shared" si="273"/>
        <v>42445.165972222225</v>
      </c>
      <c r="L3504" s="15">
        <v>1456862924</v>
      </c>
      <c r="M3504" s="13">
        <f t="shared" si="274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71"/>
        <v>105.4</v>
      </c>
      <c r="S3504" s="8">
        <f t="shared" si="272"/>
        <v>136</v>
      </c>
      <c r="T3504" t="s">
        <v>8317</v>
      </c>
      <c r="U3504" t="s">
        <v>8318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tr">
        <f t="shared" si="270"/>
        <v>successful</v>
      </c>
      <c r="H3505" t="s">
        <v>8225</v>
      </c>
      <c r="I3505" t="s">
        <v>8247</v>
      </c>
      <c r="J3505">
        <v>1469359728</v>
      </c>
      <c r="K3505" s="13">
        <f t="shared" si="273"/>
        <v>42575.478333333333</v>
      </c>
      <c r="L3505" s="15">
        <v>1466767728</v>
      </c>
      <c r="M3505" s="13">
        <f t="shared" si="274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71"/>
        <v>107.55999999999999</v>
      </c>
      <c r="S3505" s="8">
        <f t="shared" si="272"/>
        <v>70.763157894736835</v>
      </c>
      <c r="T3505" t="s">
        <v>8317</v>
      </c>
      <c r="U3505" t="s">
        <v>8318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tr">
        <f t="shared" si="270"/>
        <v>successful</v>
      </c>
      <c r="H3506" t="s">
        <v>8224</v>
      </c>
      <c r="I3506" t="s">
        <v>8246</v>
      </c>
      <c r="J3506">
        <v>1447959491</v>
      </c>
      <c r="K3506" s="13">
        <f t="shared" si="273"/>
        <v>42327.790405092594</v>
      </c>
      <c r="L3506" s="15">
        <v>1445363891</v>
      </c>
      <c r="M3506" s="13">
        <f t="shared" si="274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71"/>
        <v>100</v>
      </c>
      <c r="S3506" s="8">
        <f t="shared" si="272"/>
        <v>125</v>
      </c>
      <c r="T3506" t="s">
        <v>8317</v>
      </c>
      <c r="U3506" t="s">
        <v>8318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tr">
        <f t="shared" si="270"/>
        <v>successful</v>
      </c>
      <c r="H3507" t="s">
        <v>8224</v>
      </c>
      <c r="I3507" t="s">
        <v>8246</v>
      </c>
      <c r="J3507">
        <v>1399953600</v>
      </c>
      <c r="K3507" s="13">
        <f t="shared" si="273"/>
        <v>41772.166666666664</v>
      </c>
      <c r="L3507" s="15">
        <v>1398983245</v>
      </c>
      <c r="M3507" s="13">
        <f t="shared" si="274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71"/>
        <v>103.76</v>
      </c>
      <c r="S3507" s="8">
        <f t="shared" si="272"/>
        <v>66.512820512820511</v>
      </c>
      <c r="T3507" t="s">
        <v>8317</v>
      </c>
      <c r="U3507" t="s">
        <v>8318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tr">
        <f t="shared" si="270"/>
        <v>successful</v>
      </c>
      <c r="H3508" t="s">
        <v>8224</v>
      </c>
      <c r="I3508" t="s">
        <v>8246</v>
      </c>
      <c r="J3508">
        <v>1408815440</v>
      </c>
      <c r="K3508" s="13">
        <f t="shared" si="273"/>
        <v>41874.734259259261</v>
      </c>
      <c r="L3508" s="15">
        <v>1404927440</v>
      </c>
      <c r="M3508" s="13">
        <f t="shared" si="274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71"/>
        <v>101.49999999999999</v>
      </c>
      <c r="S3508" s="8">
        <f t="shared" si="272"/>
        <v>105</v>
      </c>
      <c r="T3508" t="s">
        <v>8317</v>
      </c>
      <c r="U3508" t="s">
        <v>8318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tr">
        <f t="shared" si="270"/>
        <v>successful</v>
      </c>
      <c r="H3509" t="s">
        <v>8224</v>
      </c>
      <c r="I3509" t="s">
        <v>8246</v>
      </c>
      <c r="J3509">
        <v>1464732537</v>
      </c>
      <c r="K3509" s="13">
        <f t="shared" si="273"/>
        <v>42521.92288194444</v>
      </c>
      <c r="L3509" s="15">
        <v>1462140537</v>
      </c>
      <c r="M3509" s="13">
        <f t="shared" si="274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71"/>
        <v>104.4</v>
      </c>
      <c r="S3509" s="8">
        <f t="shared" si="272"/>
        <v>145</v>
      </c>
      <c r="T3509" t="s">
        <v>8317</v>
      </c>
      <c r="U3509" t="s">
        <v>8318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tr">
        <f t="shared" si="270"/>
        <v>successful</v>
      </c>
      <c r="H3510" t="s">
        <v>8225</v>
      </c>
      <c r="I3510" t="s">
        <v>8247</v>
      </c>
      <c r="J3510">
        <v>1462914000</v>
      </c>
      <c r="K3510" s="13">
        <f t="shared" si="273"/>
        <v>42500.875</v>
      </c>
      <c r="L3510" s="15">
        <v>1460914253</v>
      </c>
      <c r="M3510" s="13">
        <f t="shared" si="274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71"/>
        <v>180</v>
      </c>
      <c r="S3510" s="8">
        <f t="shared" si="272"/>
        <v>12</v>
      </c>
      <c r="T3510" t="s">
        <v>8317</v>
      </c>
      <c r="U3510" t="s">
        <v>8318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tr">
        <f t="shared" si="270"/>
        <v>successful</v>
      </c>
      <c r="H3511" t="s">
        <v>8224</v>
      </c>
      <c r="I3511" t="s">
        <v>8246</v>
      </c>
      <c r="J3511">
        <v>1416545700</v>
      </c>
      <c r="K3511" s="13">
        <f t="shared" si="273"/>
        <v>41964.204861111109</v>
      </c>
      <c r="L3511" s="15">
        <v>1415392666</v>
      </c>
      <c r="M3511" s="13">
        <f t="shared" si="274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71"/>
        <v>106.33333333333333</v>
      </c>
      <c r="S3511" s="8">
        <f t="shared" si="272"/>
        <v>96.666666666666671</v>
      </c>
      <c r="T3511" t="s">
        <v>8317</v>
      </c>
      <c r="U3511" t="s">
        <v>8318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tr">
        <f t="shared" si="270"/>
        <v>successful</v>
      </c>
      <c r="H3512" t="s">
        <v>8224</v>
      </c>
      <c r="I3512" t="s">
        <v>8246</v>
      </c>
      <c r="J3512">
        <v>1404312846</v>
      </c>
      <c r="K3512" s="13">
        <f t="shared" si="273"/>
        <v>41822.62090277778</v>
      </c>
      <c r="L3512" s="15">
        <v>1402584846</v>
      </c>
      <c r="M3512" s="13">
        <f t="shared" si="274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71"/>
        <v>100.55555555555556</v>
      </c>
      <c r="S3512" s="8">
        <f t="shared" si="272"/>
        <v>60.333333333333336</v>
      </c>
      <c r="T3512" t="s">
        <v>8317</v>
      </c>
      <c r="U3512" t="s">
        <v>8318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tr">
        <f t="shared" si="270"/>
        <v>successful</v>
      </c>
      <c r="H3513" t="s">
        <v>8225</v>
      </c>
      <c r="I3513" t="s">
        <v>8247</v>
      </c>
      <c r="J3513">
        <v>1415385000</v>
      </c>
      <c r="K3513" s="13">
        <f t="shared" si="273"/>
        <v>41950.770833333336</v>
      </c>
      <c r="L3513" s="15">
        <v>1413406695</v>
      </c>
      <c r="M3513" s="13">
        <f t="shared" si="274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71"/>
        <v>101.2</v>
      </c>
      <c r="S3513" s="8">
        <f t="shared" si="272"/>
        <v>79.89473684210526</v>
      </c>
      <c r="T3513" t="s">
        <v>8317</v>
      </c>
      <c r="U3513" t="s">
        <v>8318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tr">
        <f t="shared" si="270"/>
        <v>successful</v>
      </c>
      <c r="H3514" t="s">
        <v>8225</v>
      </c>
      <c r="I3514" t="s">
        <v>8247</v>
      </c>
      <c r="J3514">
        <v>1429789992</v>
      </c>
      <c r="K3514" s="13">
        <f t="shared" si="273"/>
        <v>42117.49527777778</v>
      </c>
      <c r="L3514" s="15">
        <v>1424609592</v>
      </c>
      <c r="M3514" s="13">
        <f t="shared" si="274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71"/>
        <v>100</v>
      </c>
      <c r="S3514" s="8">
        <f t="shared" si="272"/>
        <v>58.823529411764703</v>
      </c>
      <c r="T3514" t="s">
        <v>8317</v>
      </c>
      <c r="U3514" t="s">
        <v>8318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tr">
        <f t="shared" si="270"/>
        <v>successful</v>
      </c>
      <c r="H3515" t="s">
        <v>8224</v>
      </c>
      <c r="I3515" t="s">
        <v>8246</v>
      </c>
      <c r="J3515">
        <v>1401857940</v>
      </c>
      <c r="K3515" s="13">
        <f t="shared" si="273"/>
        <v>41794.207638888889</v>
      </c>
      <c r="L3515" s="15">
        <v>1400725112</v>
      </c>
      <c r="M3515" s="13">
        <f t="shared" si="274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71"/>
        <v>118.39285714285714</v>
      </c>
      <c r="S3515" s="8">
        <f t="shared" si="272"/>
        <v>75.340909090909093</v>
      </c>
      <c r="T3515" t="s">
        <v>8317</v>
      </c>
      <c r="U3515" t="s">
        <v>8318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tr">
        <f t="shared" si="270"/>
        <v>successful</v>
      </c>
      <c r="H3516" t="s">
        <v>8224</v>
      </c>
      <c r="I3516" t="s">
        <v>8246</v>
      </c>
      <c r="J3516">
        <v>1422853140</v>
      </c>
      <c r="K3516" s="13">
        <f t="shared" si="273"/>
        <v>42037.207638888889</v>
      </c>
      <c r="L3516" s="15">
        <v>1421439552</v>
      </c>
      <c r="M3516" s="13">
        <f t="shared" si="274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71"/>
        <v>110.00000000000001</v>
      </c>
      <c r="S3516" s="8">
        <f t="shared" si="272"/>
        <v>55</v>
      </c>
      <c r="T3516" t="s">
        <v>8317</v>
      </c>
      <c r="U3516" t="s">
        <v>8318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tr">
        <f t="shared" si="270"/>
        <v>successful</v>
      </c>
      <c r="H3517" t="s">
        <v>8224</v>
      </c>
      <c r="I3517" t="s">
        <v>8246</v>
      </c>
      <c r="J3517">
        <v>1433097171</v>
      </c>
      <c r="K3517" s="13">
        <f t="shared" si="273"/>
        <v>42155.772812499999</v>
      </c>
      <c r="L3517" s="15">
        <v>1430505171</v>
      </c>
      <c r="M3517" s="13">
        <f t="shared" si="274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71"/>
        <v>102.66666666666666</v>
      </c>
      <c r="S3517" s="8">
        <f t="shared" si="272"/>
        <v>66.956521739130437</v>
      </c>
      <c r="T3517" t="s">
        <v>8317</v>
      </c>
      <c r="U3517" t="s">
        <v>8318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tr">
        <f t="shared" si="270"/>
        <v>successful</v>
      </c>
      <c r="H3518" t="s">
        <v>8224</v>
      </c>
      <c r="I3518" t="s">
        <v>8246</v>
      </c>
      <c r="J3518">
        <v>1410145200</v>
      </c>
      <c r="K3518" s="13">
        <f t="shared" si="273"/>
        <v>41890.125</v>
      </c>
      <c r="L3518" s="15">
        <v>1407197670</v>
      </c>
      <c r="M3518" s="13">
        <f t="shared" si="274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71"/>
        <v>100</v>
      </c>
      <c r="S3518" s="8">
        <f t="shared" si="272"/>
        <v>227.27272727272728</v>
      </c>
      <c r="T3518" t="s">
        <v>8317</v>
      </c>
      <c r="U3518" t="s">
        <v>8318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tr">
        <f t="shared" si="270"/>
        <v>successful</v>
      </c>
      <c r="H3519" t="s">
        <v>8225</v>
      </c>
      <c r="I3519" t="s">
        <v>8247</v>
      </c>
      <c r="J3519">
        <v>1404471600</v>
      </c>
      <c r="K3519" s="13">
        <f t="shared" si="273"/>
        <v>41824.458333333336</v>
      </c>
      <c r="L3519" s="15">
        <v>1401910634</v>
      </c>
      <c r="M3519" s="13">
        <f t="shared" si="274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71"/>
        <v>100</v>
      </c>
      <c r="S3519" s="8">
        <f t="shared" si="272"/>
        <v>307.69230769230768</v>
      </c>
      <c r="T3519" t="s">
        <v>8317</v>
      </c>
      <c r="U3519" t="s">
        <v>8318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tr">
        <f t="shared" si="270"/>
        <v>successful</v>
      </c>
      <c r="H3520" t="s">
        <v>8224</v>
      </c>
      <c r="I3520" t="s">
        <v>8246</v>
      </c>
      <c r="J3520">
        <v>1412259660</v>
      </c>
      <c r="K3520" s="13">
        <f t="shared" si="273"/>
        <v>41914.597916666666</v>
      </c>
      <c r="L3520" s="15">
        <v>1410461299</v>
      </c>
      <c r="M3520" s="13">
        <f t="shared" si="274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71"/>
        <v>110.04599999999999</v>
      </c>
      <c r="S3520" s="8">
        <f t="shared" si="272"/>
        <v>50.020909090909093</v>
      </c>
      <c r="T3520" t="s">
        <v>8317</v>
      </c>
      <c r="U3520" t="s">
        <v>8318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tr">
        <f t="shared" si="270"/>
        <v>successful</v>
      </c>
      <c r="H3521" t="s">
        <v>8225</v>
      </c>
      <c r="I3521" t="s">
        <v>8247</v>
      </c>
      <c r="J3521">
        <v>1425478950</v>
      </c>
      <c r="K3521" s="13">
        <f t="shared" si="273"/>
        <v>42067.598958333328</v>
      </c>
      <c r="L3521" s="15">
        <v>1422886950</v>
      </c>
      <c r="M3521" s="13">
        <f t="shared" si="274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71"/>
        <v>101.35000000000001</v>
      </c>
      <c r="S3521" s="8">
        <f t="shared" si="272"/>
        <v>72.392857142857139</v>
      </c>
      <c r="T3521" t="s">
        <v>8317</v>
      </c>
      <c r="U3521" t="s">
        <v>8318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tr">
        <f t="shared" ref="G3522:G3585" si="275">F3522</f>
        <v>successful</v>
      </c>
      <c r="H3522" t="s">
        <v>8225</v>
      </c>
      <c r="I3522" t="s">
        <v>8247</v>
      </c>
      <c r="J3522">
        <v>1441547220</v>
      </c>
      <c r="K3522" s="13">
        <f t="shared" si="273"/>
        <v>42253.57430555555</v>
      </c>
      <c r="L3522" s="15">
        <v>1439322412</v>
      </c>
      <c r="M3522" s="13">
        <f t="shared" si="274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76">(E3522/D3522)*100</f>
        <v>100.75</v>
      </c>
      <c r="S3522" s="8">
        <f t="shared" ref="S3522:S3585" si="277">E3522/O3522</f>
        <v>95.952380952380949</v>
      </c>
      <c r="T3522" t="s">
        <v>8317</v>
      </c>
      <c r="U3522" t="s">
        <v>8318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tr">
        <f t="shared" si="275"/>
        <v>successful</v>
      </c>
      <c r="H3523" t="s">
        <v>8224</v>
      </c>
      <c r="I3523" t="s">
        <v>8246</v>
      </c>
      <c r="J3523">
        <v>1411980020</v>
      </c>
      <c r="K3523" s="13">
        <f t="shared" ref="K3523:K3586" si="278">(((J3523/60)/60)/24)+DATE(1970,1,1)</f>
        <v>41911.361342592594</v>
      </c>
      <c r="L3523" s="15">
        <v>1409388020</v>
      </c>
      <c r="M3523" s="13">
        <f t="shared" ref="M3523:M3586" si="279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76"/>
        <v>169.42857142857144</v>
      </c>
      <c r="S3523" s="8">
        <f t="shared" si="277"/>
        <v>45.615384615384613</v>
      </c>
      <c r="T3523" t="s">
        <v>8317</v>
      </c>
      <c r="U3523" t="s">
        <v>8318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tr">
        <f t="shared" si="275"/>
        <v>successful</v>
      </c>
      <c r="H3524" t="s">
        <v>8225</v>
      </c>
      <c r="I3524" t="s">
        <v>8247</v>
      </c>
      <c r="J3524">
        <v>1442311560</v>
      </c>
      <c r="K3524" s="13">
        <f t="shared" si="278"/>
        <v>42262.420833333337</v>
      </c>
      <c r="L3524" s="15">
        <v>1439924246</v>
      </c>
      <c r="M3524" s="13">
        <f t="shared" si="279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76"/>
        <v>100</v>
      </c>
      <c r="S3524" s="8">
        <f t="shared" si="277"/>
        <v>41.029411764705884</v>
      </c>
      <c r="T3524" t="s">
        <v>8317</v>
      </c>
      <c r="U3524" t="s">
        <v>8318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tr">
        <f t="shared" si="275"/>
        <v>successful</v>
      </c>
      <c r="H3525" t="s">
        <v>8225</v>
      </c>
      <c r="I3525" t="s">
        <v>8247</v>
      </c>
      <c r="J3525">
        <v>1474844400</v>
      </c>
      <c r="K3525" s="13">
        <f t="shared" si="278"/>
        <v>42638.958333333328</v>
      </c>
      <c r="L3525" s="15">
        <v>1469871148</v>
      </c>
      <c r="M3525" s="13">
        <f t="shared" si="279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76"/>
        <v>113.65</v>
      </c>
      <c r="S3525" s="8">
        <f t="shared" si="277"/>
        <v>56.825000000000003</v>
      </c>
      <c r="T3525" t="s">
        <v>8317</v>
      </c>
      <c r="U3525" t="s">
        <v>8318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tr">
        <f t="shared" si="275"/>
        <v>successful</v>
      </c>
      <c r="H3526" t="s">
        <v>8224</v>
      </c>
      <c r="I3526" t="s">
        <v>8246</v>
      </c>
      <c r="J3526">
        <v>1410580800</v>
      </c>
      <c r="K3526" s="13">
        <f t="shared" si="278"/>
        <v>41895.166666666664</v>
      </c>
      <c r="L3526" s="15">
        <v>1409336373</v>
      </c>
      <c r="M3526" s="13">
        <f t="shared" si="279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76"/>
        <v>101.56</v>
      </c>
      <c r="S3526" s="8">
        <f t="shared" si="277"/>
        <v>137.24324324324326</v>
      </c>
      <c r="T3526" t="s">
        <v>8317</v>
      </c>
      <c r="U3526" t="s">
        <v>8318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tr">
        <f t="shared" si="275"/>
        <v>successful</v>
      </c>
      <c r="H3527" t="s">
        <v>8224</v>
      </c>
      <c r="I3527" t="s">
        <v>8246</v>
      </c>
      <c r="J3527">
        <v>1439136000</v>
      </c>
      <c r="K3527" s="13">
        <f t="shared" si="278"/>
        <v>42225.666666666672</v>
      </c>
      <c r="L3527" s="15">
        <v>1438188106</v>
      </c>
      <c r="M3527" s="13">
        <f t="shared" si="279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76"/>
        <v>106</v>
      </c>
      <c r="S3527" s="8">
        <f t="shared" si="277"/>
        <v>75.714285714285708</v>
      </c>
      <c r="T3527" t="s">
        <v>8317</v>
      </c>
      <c r="U3527" t="s">
        <v>8318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tr">
        <f t="shared" si="275"/>
        <v>successful</v>
      </c>
      <c r="H3528" t="s">
        <v>8224</v>
      </c>
      <c r="I3528" t="s">
        <v>8246</v>
      </c>
      <c r="J3528">
        <v>1461823140</v>
      </c>
      <c r="K3528" s="13">
        <f t="shared" si="278"/>
        <v>42488.249305555553</v>
      </c>
      <c r="L3528" s="15">
        <v>1459411371</v>
      </c>
      <c r="M3528" s="13">
        <f t="shared" si="279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76"/>
        <v>102</v>
      </c>
      <c r="S3528" s="8">
        <f t="shared" si="277"/>
        <v>99</v>
      </c>
      <c r="T3528" t="s">
        <v>8317</v>
      </c>
      <c r="U3528" t="s">
        <v>8318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tr">
        <f t="shared" si="275"/>
        <v>successful</v>
      </c>
      <c r="H3529" t="s">
        <v>8224</v>
      </c>
      <c r="I3529" t="s">
        <v>8246</v>
      </c>
      <c r="J3529">
        <v>1436587140</v>
      </c>
      <c r="K3529" s="13">
        <f t="shared" si="278"/>
        <v>42196.165972222225</v>
      </c>
      <c r="L3529" s="15">
        <v>1434069205</v>
      </c>
      <c r="M3529" s="13">
        <f t="shared" si="279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76"/>
        <v>116.91666666666667</v>
      </c>
      <c r="S3529" s="8">
        <f t="shared" si="277"/>
        <v>81.569767441860463</v>
      </c>
      <c r="T3529" t="s">
        <v>8317</v>
      </c>
      <c r="U3529" t="s">
        <v>8318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tr">
        <f t="shared" si="275"/>
        <v>successful</v>
      </c>
      <c r="H3530" t="s">
        <v>8225</v>
      </c>
      <c r="I3530" t="s">
        <v>8247</v>
      </c>
      <c r="J3530">
        <v>1484740918</v>
      </c>
      <c r="K3530" s="13">
        <f t="shared" si="278"/>
        <v>42753.50136574074</v>
      </c>
      <c r="L3530" s="15">
        <v>1483012918</v>
      </c>
      <c r="M3530" s="13">
        <f t="shared" si="279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76"/>
        <v>101.15151515151514</v>
      </c>
      <c r="S3530" s="8">
        <f t="shared" si="277"/>
        <v>45.108108108108105</v>
      </c>
      <c r="T3530" t="s">
        <v>8317</v>
      </c>
      <c r="U3530" t="s">
        <v>8318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tr">
        <f t="shared" si="275"/>
        <v>successful</v>
      </c>
      <c r="H3531" t="s">
        <v>8224</v>
      </c>
      <c r="I3531" t="s">
        <v>8246</v>
      </c>
      <c r="J3531">
        <v>1436749200</v>
      </c>
      <c r="K3531" s="13">
        <f t="shared" si="278"/>
        <v>42198.041666666672</v>
      </c>
      <c r="L3531" s="15">
        <v>1434997018</v>
      </c>
      <c r="M3531" s="13">
        <f t="shared" si="279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76"/>
        <v>132</v>
      </c>
      <c r="S3531" s="8">
        <f t="shared" si="277"/>
        <v>36.666666666666664</v>
      </c>
      <c r="T3531" t="s">
        <v>8317</v>
      </c>
      <c r="U3531" t="s">
        <v>8318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tr">
        <f t="shared" si="275"/>
        <v>successful</v>
      </c>
      <c r="H3532" t="s">
        <v>8225</v>
      </c>
      <c r="I3532" t="s">
        <v>8247</v>
      </c>
      <c r="J3532">
        <v>1460318400</v>
      </c>
      <c r="K3532" s="13">
        <f t="shared" si="278"/>
        <v>42470.833333333328</v>
      </c>
      <c r="L3532" s="15">
        <v>1457881057</v>
      </c>
      <c r="M3532" s="13">
        <f t="shared" si="279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76"/>
        <v>100</v>
      </c>
      <c r="S3532" s="8">
        <f t="shared" si="277"/>
        <v>125</v>
      </c>
      <c r="T3532" t="s">
        <v>8317</v>
      </c>
      <c r="U3532" t="s">
        <v>8318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tr">
        <f t="shared" si="275"/>
        <v>successful</v>
      </c>
      <c r="H3533" t="s">
        <v>8224</v>
      </c>
      <c r="I3533" t="s">
        <v>8246</v>
      </c>
      <c r="J3533">
        <v>1467301334</v>
      </c>
      <c r="K3533" s="13">
        <f t="shared" si="278"/>
        <v>42551.654328703706</v>
      </c>
      <c r="L3533" s="15">
        <v>1464709334</v>
      </c>
      <c r="M3533" s="13">
        <f t="shared" si="279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76"/>
        <v>128</v>
      </c>
      <c r="S3533" s="8">
        <f t="shared" si="277"/>
        <v>49.230769230769234</v>
      </c>
      <c r="T3533" t="s">
        <v>8317</v>
      </c>
      <c r="U3533" t="s">
        <v>8318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tr">
        <f t="shared" si="275"/>
        <v>successful</v>
      </c>
      <c r="H3534" t="s">
        <v>8224</v>
      </c>
      <c r="I3534" t="s">
        <v>8246</v>
      </c>
      <c r="J3534">
        <v>1411012740</v>
      </c>
      <c r="K3534" s="13">
        <f t="shared" si="278"/>
        <v>41900.165972222225</v>
      </c>
      <c r="L3534" s="15">
        <v>1409667827</v>
      </c>
      <c r="M3534" s="13">
        <f t="shared" si="279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76"/>
        <v>118.95833333333334</v>
      </c>
      <c r="S3534" s="8">
        <f t="shared" si="277"/>
        <v>42.296296296296298</v>
      </c>
      <c r="T3534" t="s">
        <v>8317</v>
      </c>
      <c r="U3534" t="s">
        <v>8318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tr">
        <f t="shared" si="275"/>
        <v>successful</v>
      </c>
      <c r="H3535" t="s">
        <v>8224</v>
      </c>
      <c r="I3535" t="s">
        <v>8246</v>
      </c>
      <c r="J3535">
        <v>1447269367</v>
      </c>
      <c r="K3535" s="13">
        <f t="shared" si="278"/>
        <v>42319.802858796291</v>
      </c>
      <c r="L3535" s="15">
        <v>1444673767</v>
      </c>
      <c r="M3535" s="13">
        <f t="shared" si="279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76"/>
        <v>126.2</v>
      </c>
      <c r="S3535" s="8">
        <f t="shared" si="277"/>
        <v>78.875</v>
      </c>
      <c r="T3535" t="s">
        <v>8317</v>
      </c>
      <c r="U3535" t="s">
        <v>8318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tr">
        <f t="shared" si="275"/>
        <v>successful</v>
      </c>
      <c r="H3536" t="s">
        <v>8224</v>
      </c>
      <c r="I3536" t="s">
        <v>8246</v>
      </c>
      <c r="J3536">
        <v>1443711623</v>
      </c>
      <c r="K3536" s="13">
        <f t="shared" si="278"/>
        <v>42278.6252662037</v>
      </c>
      <c r="L3536" s="15">
        <v>1440687623</v>
      </c>
      <c r="M3536" s="13">
        <f t="shared" si="279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76"/>
        <v>156.20000000000002</v>
      </c>
      <c r="S3536" s="8">
        <f t="shared" si="277"/>
        <v>38.284313725490193</v>
      </c>
      <c r="T3536" t="s">
        <v>8317</v>
      </c>
      <c r="U3536" t="s">
        <v>8318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tr">
        <f t="shared" si="275"/>
        <v>successful</v>
      </c>
      <c r="H3537" t="s">
        <v>8225</v>
      </c>
      <c r="I3537" t="s">
        <v>8247</v>
      </c>
      <c r="J3537">
        <v>1443808800</v>
      </c>
      <c r="K3537" s="13">
        <f t="shared" si="278"/>
        <v>42279.75</v>
      </c>
      <c r="L3537" s="15">
        <v>1441120910</v>
      </c>
      <c r="M3537" s="13">
        <f t="shared" si="279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76"/>
        <v>103.15</v>
      </c>
      <c r="S3537" s="8">
        <f t="shared" si="277"/>
        <v>44.847826086956523</v>
      </c>
      <c r="T3537" t="s">
        <v>8317</v>
      </c>
      <c r="U3537" t="s">
        <v>8318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tr">
        <f t="shared" si="275"/>
        <v>successful</v>
      </c>
      <c r="H3538" t="s">
        <v>8225</v>
      </c>
      <c r="I3538" t="s">
        <v>8247</v>
      </c>
      <c r="J3538">
        <v>1450612740</v>
      </c>
      <c r="K3538" s="13">
        <f t="shared" si="278"/>
        <v>42358.499305555553</v>
      </c>
      <c r="L3538" s="15">
        <v>1448040425</v>
      </c>
      <c r="M3538" s="13">
        <f t="shared" si="279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76"/>
        <v>153.33333333333334</v>
      </c>
      <c r="S3538" s="8">
        <f t="shared" si="277"/>
        <v>13.529411764705882</v>
      </c>
      <c r="T3538" t="s">
        <v>8317</v>
      </c>
      <c r="U3538" t="s">
        <v>8318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tr">
        <f t="shared" si="275"/>
        <v>successful</v>
      </c>
      <c r="H3539" t="s">
        <v>8229</v>
      </c>
      <c r="I3539" t="s">
        <v>8251</v>
      </c>
      <c r="J3539">
        <v>1416211140</v>
      </c>
      <c r="K3539" s="13">
        <f t="shared" si="278"/>
        <v>41960.332638888889</v>
      </c>
      <c r="L3539" s="15">
        <v>1413016216</v>
      </c>
      <c r="M3539" s="13">
        <f t="shared" si="279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76"/>
        <v>180.44444444444446</v>
      </c>
      <c r="S3539" s="8">
        <f t="shared" si="277"/>
        <v>43.5</v>
      </c>
      <c r="T3539" t="s">
        <v>8317</v>
      </c>
      <c r="U3539" t="s">
        <v>8318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tr">
        <f t="shared" si="275"/>
        <v>successful</v>
      </c>
      <c r="H3540" t="s">
        <v>8225</v>
      </c>
      <c r="I3540" t="s">
        <v>8247</v>
      </c>
      <c r="J3540">
        <v>1471428340</v>
      </c>
      <c r="K3540" s="13">
        <f t="shared" si="278"/>
        <v>42599.420601851853</v>
      </c>
      <c r="L3540" s="15">
        <v>1469009140</v>
      </c>
      <c r="M3540" s="13">
        <f t="shared" si="279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76"/>
        <v>128.44999999999999</v>
      </c>
      <c r="S3540" s="8">
        <f t="shared" si="277"/>
        <v>30.951807228915662</v>
      </c>
      <c r="T3540" t="s">
        <v>8317</v>
      </c>
      <c r="U3540" t="s">
        <v>8318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tr">
        <f t="shared" si="275"/>
        <v>successful</v>
      </c>
      <c r="H3541" t="s">
        <v>8224</v>
      </c>
      <c r="I3541" t="s">
        <v>8246</v>
      </c>
      <c r="J3541">
        <v>1473358122</v>
      </c>
      <c r="K3541" s="13">
        <f t="shared" si="278"/>
        <v>42621.756041666667</v>
      </c>
      <c r="L3541" s="15">
        <v>1471543722</v>
      </c>
      <c r="M3541" s="13">
        <f t="shared" si="279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76"/>
        <v>119.66666666666667</v>
      </c>
      <c r="S3541" s="8">
        <f t="shared" si="277"/>
        <v>55.230769230769234</v>
      </c>
      <c r="T3541" t="s">
        <v>8317</v>
      </c>
      <c r="U3541" t="s">
        <v>8318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tr">
        <f t="shared" si="275"/>
        <v>successful</v>
      </c>
      <c r="H3542" t="s">
        <v>8225</v>
      </c>
      <c r="I3542" t="s">
        <v>8247</v>
      </c>
      <c r="J3542">
        <v>1466899491</v>
      </c>
      <c r="K3542" s="13">
        <f t="shared" si="278"/>
        <v>42547.003368055557</v>
      </c>
      <c r="L3542" s="15">
        <v>1464307491</v>
      </c>
      <c r="M3542" s="13">
        <f t="shared" si="279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76"/>
        <v>123</v>
      </c>
      <c r="S3542" s="8">
        <f t="shared" si="277"/>
        <v>46.125</v>
      </c>
      <c r="T3542" t="s">
        <v>8317</v>
      </c>
      <c r="U3542" t="s">
        <v>8318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tr">
        <f t="shared" si="275"/>
        <v>successful</v>
      </c>
      <c r="H3543" t="s">
        <v>8225</v>
      </c>
      <c r="I3543" t="s">
        <v>8247</v>
      </c>
      <c r="J3543">
        <v>1441042275</v>
      </c>
      <c r="K3543" s="13">
        <f t="shared" si="278"/>
        <v>42247.730034722219</v>
      </c>
      <c r="L3543" s="15">
        <v>1438882275</v>
      </c>
      <c r="M3543" s="13">
        <f t="shared" si="279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76"/>
        <v>105</v>
      </c>
      <c r="S3543" s="8">
        <f t="shared" si="277"/>
        <v>39.375</v>
      </c>
      <c r="T3543" t="s">
        <v>8317</v>
      </c>
      <c r="U3543" t="s">
        <v>8318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tr">
        <f t="shared" si="275"/>
        <v>successful</v>
      </c>
      <c r="H3544" t="s">
        <v>8224</v>
      </c>
      <c r="I3544" t="s">
        <v>8246</v>
      </c>
      <c r="J3544">
        <v>1410099822</v>
      </c>
      <c r="K3544" s="13">
        <f t="shared" si="278"/>
        <v>41889.599791666667</v>
      </c>
      <c r="L3544" s="15">
        <v>1404915822</v>
      </c>
      <c r="M3544" s="13">
        <f t="shared" si="279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76"/>
        <v>102.23636363636363</v>
      </c>
      <c r="S3544" s="8">
        <f t="shared" si="277"/>
        <v>66.152941176470591</v>
      </c>
      <c r="T3544" t="s">
        <v>8317</v>
      </c>
      <c r="U3544" t="s">
        <v>8318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tr">
        <f t="shared" si="275"/>
        <v>successful</v>
      </c>
      <c r="H3545" t="s">
        <v>8236</v>
      </c>
      <c r="I3545" t="s">
        <v>8249</v>
      </c>
      <c r="J3545">
        <v>1435255659</v>
      </c>
      <c r="K3545" s="13">
        <f t="shared" si="278"/>
        <v>42180.755312499998</v>
      </c>
      <c r="L3545" s="15">
        <v>1432663659</v>
      </c>
      <c r="M3545" s="13">
        <f t="shared" si="279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76"/>
        <v>104.66666666666666</v>
      </c>
      <c r="S3545" s="8">
        <f t="shared" si="277"/>
        <v>54.137931034482762</v>
      </c>
      <c r="T3545" t="s">
        <v>8317</v>
      </c>
      <c r="U3545" t="s">
        <v>8318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tr">
        <f t="shared" si="275"/>
        <v>successful</v>
      </c>
      <c r="H3546" t="s">
        <v>8224</v>
      </c>
      <c r="I3546" t="s">
        <v>8246</v>
      </c>
      <c r="J3546">
        <v>1425758257</v>
      </c>
      <c r="K3546" s="13">
        <f t="shared" si="278"/>
        <v>42070.831678240742</v>
      </c>
      <c r="L3546" s="15">
        <v>1423166257</v>
      </c>
      <c r="M3546" s="13">
        <f t="shared" si="279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76"/>
        <v>100</v>
      </c>
      <c r="S3546" s="8">
        <f t="shared" si="277"/>
        <v>104.16666666666667</v>
      </c>
      <c r="T3546" t="s">
        <v>8317</v>
      </c>
      <c r="U3546" t="s">
        <v>8318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tr">
        <f t="shared" si="275"/>
        <v>successful</v>
      </c>
      <c r="H3547" t="s">
        <v>8224</v>
      </c>
      <c r="I3547" t="s">
        <v>8246</v>
      </c>
      <c r="J3547">
        <v>1428780159</v>
      </c>
      <c r="K3547" s="13">
        <f t="shared" si="278"/>
        <v>42105.807395833333</v>
      </c>
      <c r="L3547" s="15">
        <v>1426188159</v>
      </c>
      <c r="M3547" s="13">
        <f t="shared" si="279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76"/>
        <v>100.4</v>
      </c>
      <c r="S3547" s="8">
        <f t="shared" si="277"/>
        <v>31.375</v>
      </c>
      <c r="T3547" t="s">
        <v>8317</v>
      </c>
      <c r="U3547" t="s">
        <v>8318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tr">
        <f t="shared" si="275"/>
        <v>successful</v>
      </c>
      <c r="H3548" t="s">
        <v>8224</v>
      </c>
      <c r="I3548" t="s">
        <v>8246</v>
      </c>
      <c r="J3548">
        <v>1427860740</v>
      </c>
      <c r="K3548" s="13">
        <f t="shared" si="278"/>
        <v>42095.165972222225</v>
      </c>
      <c r="L3548" s="15">
        <v>1426002684</v>
      </c>
      <c r="M3548" s="13">
        <f t="shared" si="279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76"/>
        <v>102.27272727272727</v>
      </c>
      <c r="S3548" s="8">
        <f t="shared" si="277"/>
        <v>59.210526315789473</v>
      </c>
      <c r="T3548" t="s">
        <v>8317</v>
      </c>
      <c r="U3548" t="s">
        <v>8318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tr">
        <f t="shared" si="275"/>
        <v>successful</v>
      </c>
      <c r="H3549" t="s">
        <v>8224</v>
      </c>
      <c r="I3549" t="s">
        <v>8246</v>
      </c>
      <c r="J3549">
        <v>1463198340</v>
      </c>
      <c r="K3549" s="13">
        <f t="shared" si="278"/>
        <v>42504.165972222225</v>
      </c>
      <c r="L3549" s="15">
        <v>1461117201</v>
      </c>
      <c r="M3549" s="13">
        <f t="shared" si="279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76"/>
        <v>114.40928571428573</v>
      </c>
      <c r="S3549" s="8">
        <f t="shared" si="277"/>
        <v>119.17633928571429</v>
      </c>
      <c r="T3549" t="s">
        <v>8317</v>
      </c>
      <c r="U3549" t="s">
        <v>8318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tr">
        <f t="shared" si="275"/>
        <v>successful</v>
      </c>
      <c r="H3550" t="s">
        <v>8224</v>
      </c>
      <c r="I3550" t="s">
        <v>8246</v>
      </c>
      <c r="J3550">
        <v>1457139600</v>
      </c>
      <c r="K3550" s="13">
        <f t="shared" si="278"/>
        <v>42434.041666666672</v>
      </c>
      <c r="L3550" s="15">
        <v>1455230214</v>
      </c>
      <c r="M3550" s="13">
        <f t="shared" si="279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76"/>
        <v>101.9047619047619</v>
      </c>
      <c r="S3550" s="8">
        <f t="shared" si="277"/>
        <v>164.61538461538461</v>
      </c>
      <c r="T3550" t="s">
        <v>8317</v>
      </c>
      <c r="U3550" t="s">
        <v>8318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tr">
        <f t="shared" si="275"/>
        <v>successful</v>
      </c>
      <c r="H3551" t="s">
        <v>8225</v>
      </c>
      <c r="I3551" t="s">
        <v>8247</v>
      </c>
      <c r="J3551">
        <v>1441358873</v>
      </c>
      <c r="K3551" s="13">
        <f t="shared" si="278"/>
        <v>42251.394363425927</v>
      </c>
      <c r="L3551" s="15">
        <v>1438939673</v>
      </c>
      <c r="M3551" s="13">
        <f t="shared" si="279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76"/>
        <v>102</v>
      </c>
      <c r="S3551" s="8">
        <f t="shared" si="277"/>
        <v>24.285714285714285</v>
      </c>
      <c r="T3551" t="s">
        <v>8317</v>
      </c>
      <c r="U3551" t="s">
        <v>8318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tr">
        <f t="shared" si="275"/>
        <v>successful</v>
      </c>
      <c r="H3552" t="s">
        <v>8225</v>
      </c>
      <c r="I3552" t="s">
        <v>8247</v>
      </c>
      <c r="J3552">
        <v>1462224398</v>
      </c>
      <c r="K3552" s="13">
        <f t="shared" si="278"/>
        <v>42492.893495370372</v>
      </c>
      <c r="L3552" s="15">
        <v>1459632398</v>
      </c>
      <c r="M3552" s="13">
        <f t="shared" si="279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76"/>
        <v>104.80000000000001</v>
      </c>
      <c r="S3552" s="8">
        <f t="shared" si="277"/>
        <v>40.9375</v>
      </c>
      <c r="T3552" t="s">
        <v>8317</v>
      </c>
      <c r="U3552" t="s">
        <v>8318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tr">
        <f t="shared" si="275"/>
        <v>successful</v>
      </c>
      <c r="H3553" t="s">
        <v>8224</v>
      </c>
      <c r="I3553" t="s">
        <v>8246</v>
      </c>
      <c r="J3553">
        <v>1400796420</v>
      </c>
      <c r="K3553" s="13">
        <f t="shared" si="278"/>
        <v>41781.921527777777</v>
      </c>
      <c r="L3553" s="15">
        <v>1398342170</v>
      </c>
      <c r="M3553" s="13">
        <f t="shared" si="279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76"/>
        <v>101.83333333333333</v>
      </c>
      <c r="S3553" s="8">
        <f t="shared" si="277"/>
        <v>61.1</v>
      </c>
      <c r="T3553" t="s">
        <v>8317</v>
      </c>
      <c r="U3553" t="s">
        <v>8318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tr">
        <f t="shared" si="275"/>
        <v>successful</v>
      </c>
      <c r="H3554" t="s">
        <v>8225</v>
      </c>
      <c r="I3554" t="s">
        <v>8247</v>
      </c>
      <c r="J3554">
        <v>1403964324</v>
      </c>
      <c r="K3554" s="13">
        <f t="shared" si="278"/>
        <v>41818.587083333332</v>
      </c>
      <c r="L3554" s="15">
        <v>1401372324</v>
      </c>
      <c r="M3554" s="13">
        <f t="shared" si="279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76"/>
        <v>100</v>
      </c>
      <c r="S3554" s="8">
        <f t="shared" si="277"/>
        <v>38.65</v>
      </c>
      <c r="T3554" t="s">
        <v>8317</v>
      </c>
      <c r="U3554" t="s">
        <v>8318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tr">
        <f t="shared" si="275"/>
        <v>successful</v>
      </c>
      <c r="H3555" t="s">
        <v>8224</v>
      </c>
      <c r="I3555" t="s">
        <v>8246</v>
      </c>
      <c r="J3555">
        <v>1439337600</v>
      </c>
      <c r="K3555" s="13">
        <f t="shared" si="278"/>
        <v>42228</v>
      </c>
      <c r="L3555" s="15">
        <v>1436575280</v>
      </c>
      <c r="M3555" s="13">
        <f t="shared" si="279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76"/>
        <v>106.27272727272728</v>
      </c>
      <c r="S3555" s="8">
        <f t="shared" si="277"/>
        <v>56.20192307692308</v>
      </c>
      <c r="T3555" t="s">
        <v>8317</v>
      </c>
      <c r="U3555" t="s">
        <v>8318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tr">
        <f t="shared" si="275"/>
        <v>successful</v>
      </c>
      <c r="H3556" t="s">
        <v>8224</v>
      </c>
      <c r="I3556" t="s">
        <v>8246</v>
      </c>
      <c r="J3556">
        <v>1423674000</v>
      </c>
      <c r="K3556" s="13">
        <f t="shared" si="278"/>
        <v>42046.708333333328</v>
      </c>
      <c r="L3556" s="15">
        <v>1421025159</v>
      </c>
      <c r="M3556" s="13">
        <f t="shared" si="279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76"/>
        <v>113.42219999999999</v>
      </c>
      <c r="S3556" s="8">
        <f t="shared" si="277"/>
        <v>107.00207547169811</v>
      </c>
      <c r="T3556" t="s">
        <v>8317</v>
      </c>
      <c r="U3556" t="s">
        <v>8318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tr">
        <f t="shared" si="275"/>
        <v>successful</v>
      </c>
      <c r="H3557" t="s">
        <v>8237</v>
      </c>
      <c r="I3557" t="s">
        <v>8249</v>
      </c>
      <c r="J3557">
        <v>1479382594</v>
      </c>
      <c r="K3557" s="13">
        <f t="shared" si="278"/>
        <v>42691.483726851846</v>
      </c>
      <c r="L3557" s="15">
        <v>1476786994</v>
      </c>
      <c r="M3557" s="13">
        <f t="shared" si="279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76"/>
        <v>100</v>
      </c>
      <c r="S3557" s="8">
        <f t="shared" si="277"/>
        <v>171.42857142857142</v>
      </c>
      <c r="T3557" t="s">
        <v>8317</v>
      </c>
      <c r="U3557" t="s">
        <v>8318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tr">
        <f t="shared" si="275"/>
        <v>successful</v>
      </c>
      <c r="H3558" t="s">
        <v>8225</v>
      </c>
      <c r="I3558" t="s">
        <v>8247</v>
      </c>
      <c r="J3558">
        <v>1408289724</v>
      </c>
      <c r="K3558" s="13">
        <f t="shared" si="278"/>
        <v>41868.649583333332</v>
      </c>
      <c r="L3558" s="15">
        <v>1403105724</v>
      </c>
      <c r="M3558" s="13">
        <f t="shared" si="279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76"/>
        <v>100.45454545454547</v>
      </c>
      <c r="S3558" s="8">
        <f t="shared" si="277"/>
        <v>110.5</v>
      </c>
      <c r="T3558" t="s">
        <v>8317</v>
      </c>
      <c r="U3558" t="s">
        <v>8318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tr">
        <f t="shared" si="275"/>
        <v>successful</v>
      </c>
      <c r="H3559" t="s">
        <v>8224</v>
      </c>
      <c r="I3559" t="s">
        <v>8246</v>
      </c>
      <c r="J3559">
        <v>1399271911</v>
      </c>
      <c r="K3559" s="13">
        <f t="shared" si="278"/>
        <v>41764.276747685188</v>
      </c>
      <c r="L3559" s="15">
        <v>1396334311</v>
      </c>
      <c r="M3559" s="13">
        <f t="shared" si="279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76"/>
        <v>100.03599999999999</v>
      </c>
      <c r="S3559" s="8">
        <f t="shared" si="277"/>
        <v>179.27598566308242</v>
      </c>
      <c r="T3559" t="s">
        <v>8317</v>
      </c>
      <c r="U3559" t="s">
        <v>8318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tr">
        <f t="shared" si="275"/>
        <v>successful</v>
      </c>
      <c r="H3560" t="s">
        <v>8225</v>
      </c>
      <c r="I3560" t="s">
        <v>8247</v>
      </c>
      <c r="J3560">
        <v>1435352400</v>
      </c>
      <c r="K3560" s="13">
        <f t="shared" si="278"/>
        <v>42181.875</v>
      </c>
      <c r="L3560" s="15">
        <v>1431718575</v>
      </c>
      <c r="M3560" s="13">
        <f t="shared" si="279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76"/>
        <v>144</v>
      </c>
      <c r="S3560" s="8">
        <f t="shared" si="277"/>
        <v>22.90909090909091</v>
      </c>
      <c r="T3560" t="s">
        <v>8317</v>
      </c>
      <c r="U3560" t="s">
        <v>8318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tr">
        <f t="shared" si="275"/>
        <v>successful</v>
      </c>
      <c r="H3561" t="s">
        <v>8226</v>
      </c>
      <c r="I3561" t="s">
        <v>8248</v>
      </c>
      <c r="J3561">
        <v>1438333080</v>
      </c>
      <c r="K3561" s="13">
        <f t="shared" si="278"/>
        <v>42216.373611111107</v>
      </c>
      <c r="L3561" s="15">
        <v>1436408308</v>
      </c>
      <c r="M3561" s="13">
        <f t="shared" si="279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76"/>
        <v>103.49999999999999</v>
      </c>
      <c r="S3561" s="8">
        <f t="shared" si="277"/>
        <v>43.125</v>
      </c>
      <c r="T3561" t="s">
        <v>8317</v>
      </c>
      <c r="U3561" t="s">
        <v>8318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tr">
        <f t="shared" si="275"/>
        <v>successful</v>
      </c>
      <c r="H3562" t="s">
        <v>8229</v>
      </c>
      <c r="I3562" t="s">
        <v>8251</v>
      </c>
      <c r="J3562">
        <v>1432694700</v>
      </c>
      <c r="K3562" s="13">
        <f t="shared" si="278"/>
        <v>42151.114583333328</v>
      </c>
      <c r="L3562" s="15">
        <v>1429651266</v>
      </c>
      <c r="M3562" s="13">
        <f t="shared" si="279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76"/>
        <v>108.43750000000001</v>
      </c>
      <c r="S3562" s="8">
        <f t="shared" si="277"/>
        <v>46.891891891891895</v>
      </c>
      <c r="T3562" t="s">
        <v>8317</v>
      </c>
      <c r="U3562" t="s">
        <v>8318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tr">
        <f t="shared" si="275"/>
        <v>successful</v>
      </c>
      <c r="H3563" t="s">
        <v>8224</v>
      </c>
      <c r="I3563" t="s">
        <v>8246</v>
      </c>
      <c r="J3563">
        <v>1438799760</v>
      </c>
      <c r="K3563" s="13">
        <f t="shared" si="278"/>
        <v>42221.774999999994</v>
      </c>
      <c r="L3563" s="15">
        <v>1437236378</v>
      </c>
      <c r="M3563" s="13">
        <f t="shared" si="279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76"/>
        <v>102.4</v>
      </c>
      <c r="S3563" s="8">
        <f t="shared" si="277"/>
        <v>47.407407407407405</v>
      </c>
      <c r="T3563" t="s">
        <v>8317</v>
      </c>
      <c r="U3563" t="s">
        <v>8318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tr">
        <f t="shared" si="275"/>
        <v>successful</v>
      </c>
      <c r="H3564" t="s">
        <v>8225</v>
      </c>
      <c r="I3564" t="s">
        <v>8247</v>
      </c>
      <c r="J3564">
        <v>1457906400</v>
      </c>
      <c r="K3564" s="13">
        <f t="shared" si="278"/>
        <v>42442.916666666672</v>
      </c>
      <c r="L3564" s="15">
        <v>1457115427</v>
      </c>
      <c r="M3564" s="13">
        <f t="shared" si="279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76"/>
        <v>148.88888888888889</v>
      </c>
      <c r="S3564" s="8">
        <f t="shared" si="277"/>
        <v>15.129032258064516</v>
      </c>
      <c r="T3564" t="s">
        <v>8317</v>
      </c>
      <c r="U3564" t="s">
        <v>8318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tr">
        <f t="shared" si="275"/>
        <v>successful</v>
      </c>
      <c r="H3565" t="s">
        <v>8225</v>
      </c>
      <c r="I3565" t="s">
        <v>8247</v>
      </c>
      <c r="J3565">
        <v>1470078000</v>
      </c>
      <c r="K3565" s="13">
        <f t="shared" si="278"/>
        <v>42583.791666666672</v>
      </c>
      <c r="L3565" s="15">
        <v>1467648456</v>
      </c>
      <c r="M3565" s="13">
        <f t="shared" si="279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76"/>
        <v>105.49000000000002</v>
      </c>
      <c r="S3565" s="8">
        <f t="shared" si="277"/>
        <v>21.098000000000003</v>
      </c>
      <c r="T3565" t="s">
        <v>8317</v>
      </c>
      <c r="U3565" t="s">
        <v>8318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tr">
        <f t="shared" si="275"/>
        <v>successful</v>
      </c>
      <c r="H3566" t="s">
        <v>8225</v>
      </c>
      <c r="I3566" t="s">
        <v>8247</v>
      </c>
      <c r="J3566">
        <v>1444060800</v>
      </c>
      <c r="K3566" s="13">
        <f t="shared" si="278"/>
        <v>42282.666666666672</v>
      </c>
      <c r="L3566" s="15">
        <v>1440082649</v>
      </c>
      <c r="M3566" s="13">
        <f t="shared" si="279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76"/>
        <v>100.49999999999999</v>
      </c>
      <c r="S3566" s="8">
        <f t="shared" si="277"/>
        <v>59.117647058823529</v>
      </c>
      <c r="T3566" t="s">
        <v>8317</v>
      </c>
      <c r="U3566" t="s">
        <v>8318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tr">
        <f t="shared" si="275"/>
        <v>successful</v>
      </c>
      <c r="H3567" t="s">
        <v>8224</v>
      </c>
      <c r="I3567" t="s">
        <v>8246</v>
      </c>
      <c r="J3567">
        <v>1420048208</v>
      </c>
      <c r="K3567" s="13">
        <f t="shared" si="278"/>
        <v>42004.743148148147</v>
      </c>
      <c r="L3567" s="15">
        <v>1417456208</v>
      </c>
      <c r="M3567" s="13">
        <f t="shared" si="279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76"/>
        <v>130.55555555555557</v>
      </c>
      <c r="S3567" s="8">
        <f t="shared" si="277"/>
        <v>97.916666666666671</v>
      </c>
      <c r="T3567" t="s">
        <v>8317</v>
      </c>
      <c r="U3567" t="s">
        <v>8318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tr">
        <f t="shared" si="275"/>
        <v>successful</v>
      </c>
      <c r="H3568" t="s">
        <v>8225</v>
      </c>
      <c r="I3568" t="s">
        <v>8247</v>
      </c>
      <c r="J3568">
        <v>1422015083</v>
      </c>
      <c r="K3568" s="13">
        <f t="shared" si="278"/>
        <v>42027.507905092592</v>
      </c>
      <c r="L3568" s="15">
        <v>1419423083</v>
      </c>
      <c r="M3568" s="13">
        <f t="shared" si="279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76"/>
        <v>104.75000000000001</v>
      </c>
      <c r="S3568" s="8">
        <f t="shared" si="277"/>
        <v>55.131578947368418</v>
      </c>
      <c r="T3568" t="s">
        <v>8317</v>
      </c>
      <c r="U3568" t="s">
        <v>8318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tr">
        <f t="shared" si="275"/>
        <v>successful</v>
      </c>
      <c r="H3569" t="s">
        <v>8225</v>
      </c>
      <c r="I3569" t="s">
        <v>8247</v>
      </c>
      <c r="J3569">
        <v>1433964444</v>
      </c>
      <c r="K3569" s="13">
        <f t="shared" si="278"/>
        <v>42165.810694444444</v>
      </c>
      <c r="L3569" s="15">
        <v>1431372444</v>
      </c>
      <c r="M3569" s="13">
        <f t="shared" si="279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76"/>
        <v>108.80000000000001</v>
      </c>
      <c r="S3569" s="8">
        <f t="shared" si="277"/>
        <v>26.536585365853657</v>
      </c>
      <c r="T3569" t="s">
        <v>8317</v>
      </c>
      <c r="U3569" t="s">
        <v>8318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tr">
        <f t="shared" si="275"/>
        <v>successful</v>
      </c>
      <c r="H3570" t="s">
        <v>8224</v>
      </c>
      <c r="I3570" t="s">
        <v>8246</v>
      </c>
      <c r="J3570">
        <v>1410975994</v>
      </c>
      <c r="K3570" s="13">
        <f t="shared" si="278"/>
        <v>41899.740671296298</v>
      </c>
      <c r="L3570" s="15">
        <v>1408383994</v>
      </c>
      <c r="M3570" s="13">
        <f t="shared" si="279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76"/>
        <v>111.00000000000001</v>
      </c>
      <c r="S3570" s="8">
        <f t="shared" si="277"/>
        <v>58.421052631578945</v>
      </c>
      <c r="T3570" t="s">
        <v>8317</v>
      </c>
      <c r="U3570" t="s">
        <v>8318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tr">
        <f t="shared" si="275"/>
        <v>successful</v>
      </c>
      <c r="H3571" t="s">
        <v>8224</v>
      </c>
      <c r="I3571" t="s">
        <v>8246</v>
      </c>
      <c r="J3571">
        <v>1420734696</v>
      </c>
      <c r="K3571" s="13">
        <f t="shared" si="278"/>
        <v>42012.688611111109</v>
      </c>
      <c r="L3571" s="15">
        <v>1418142696</v>
      </c>
      <c r="M3571" s="13">
        <f t="shared" si="279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76"/>
        <v>100.47999999999999</v>
      </c>
      <c r="S3571" s="8">
        <f t="shared" si="277"/>
        <v>122.53658536585365</v>
      </c>
      <c r="T3571" t="s">
        <v>8317</v>
      </c>
      <c r="U3571" t="s">
        <v>8318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tr">
        <f t="shared" si="275"/>
        <v>successful</v>
      </c>
      <c r="H3572" t="s">
        <v>8224</v>
      </c>
      <c r="I3572" t="s">
        <v>8246</v>
      </c>
      <c r="J3572">
        <v>1420009200</v>
      </c>
      <c r="K3572" s="13">
        <f t="shared" si="278"/>
        <v>42004.291666666672</v>
      </c>
      <c r="L3572" s="15">
        <v>1417593483</v>
      </c>
      <c r="M3572" s="13">
        <f t="shared" si="279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76"/>
        <v>114.35</v>
      </c>
      <c r="S3572" s="8">
        <f t="shared" si="277"/>
        <v>87.961538461538467</v>
      </c>
      <c r="T3572" t="s">
        <v>8317</v>
      </c>
      <c r="U3572" t="s">
        <v>8318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tr">
        <f t="shared" si="275"/>
        <v>successful</v>
      </c>
      <c r="H3573" t="s">
        <v>8225</v>
      </c>
      <c r="I3573" t="s">
        <v>8247</v>
      </c>
      <c r="J3573">
        <v>1414701413</v>
      </c>
      <c r="K3573" s="13">
        <f t="shared" si="278"/>
        <v>41942.858946759261</v>
      </c>
      <c r="L3573" s="15">
        <v>1412109413</v>
      </c>
      <c r="M3573" s="13">
        <f t="shared" si="279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76"/>
        <v>122.06666666666666</v>
      </c>
      <c r="S3573" s="8">
        <f t="shared" si="277"/>
        <v>73.239999999999995</v>
      </c>
      <c r="T3573" t="s">
        <v>8317</v>
      </c>
      <c r="U3573" t="s">
        <v>8318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tr">
        <f t="shared" si="275"/>
        <v>successful</v>
      </c>
      <c r="H3574" t="s">
        <v>8225</v>
      </c>
      <c r="I3574" t="s">
        <v>8247</v>
      </c>
      <c r="J3574">
        <v>1434894082</v>
      </c>
      <c r="K3574" s="13">
        <f t="shared" si="278"/>
        <v>42176.570393518516</v>
      </c>
      <c r="L3574" s="15">
        <v>1432302082</v>
      </c>
      <c r="M3574" s="13">
        <f t="shared" si="279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76"/>
        <v>100</v>
      </c>
      <c r="S3574" s="8">
        <f t="shared" si="277"/>
        <v>55.555555555555557</v>
      </c>
      <c r="T3574" t="s">
        <v>8317</v>
      </c>
      <c r="U3574" t="s">
        <v>8318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tr">
        <f t="shared" si="275"/>
        <v>successful</v>
      </c>
      <c r="H3575" t="s">
        <v>8225</v>
      </c>
      <c r="I3575" t="s">
        <v>8247</v>
      </c>
      <c r="J3575">
        <v>1415440846</v>
      </c>
      <c r="K3575" s="13">
        <f t="shared" si="278"/>
        <v>41951.417199074072</v>
      </c>
      <c r="L3575" s="15">
        <v>1412845246</v>
      </c>
      <c r="M3575" s="13">
        <f t="shared" si="279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76"/>
        <v>102.8</v>
      </c>
      <c r="S3575" s="8">
        <f t="shared" si="277"/>
        <v>39.53846153846154</v>
      </c>
      <c r="T3575" t="s">
        <v>8317</v>
      </c>
      <c r="U3575" t="s">
        <v>8318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tr">
        <f t="shared" si="275"/>
        <v>successful</v>
      </c>
      <c r="H3576" t="s">
        <v>8224</v>
      </c>
      <c r="I3576" t="s">
        <v>8246</v>
      </c>
      <c r="J3576">
        <v>1415921848</v>
      </c>
      <c r="K3576" s="13">
        <f t="shared" si="278"/>
        <v>41956.984351851846</v>
      </c>
      <c r="L3576" s="15">
        <v>1413326248</v>
      </c>
      <c r="M3576" s="13">
        <f t="shared" si="279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76"/>
        <v>106.12068965517241</v>
      </c>
      <c r="S3576" s="8">
        <f t="shared" si="277"/>
        <v>136.77777777777777</v>
      </c>
      <c r="T3576" t="s">
        <v>8317</v>
      </c>
      <c r="U3576" t="s">
        <v>8318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tr">
        <f t="shared" si="275"/>
        <v>successful</v>
      </c>
      <c r="H3577" t="s">
        <v>8224</v>
      </c>
      <c r="I3577" t="s">
        <v>8246</v>
      </c>
      <c r="J3577">
        <v>1470887940</v>
      </c>
      <c r="K3577" s="13">
        <f t="shared" si="278"/>
        <v>42593.165972222225</v>
      </c>
      <c r="L3577" s="15">
        <v>1468176527</v>
      </c>
      <c r="M3577" s="13">
        <f t="shared" si="279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76"/>
        <v>101.33000000000001</v>
      </c>
      <c r="S3577" s="8">
        <f t="shared" si="277"/>
        <v>99.343137254901961</v>
      </c>
      <c r="T3577" t="s">
        <v>8317</v>
      </c>
      <c r="U3577" t="s">
        <v>8318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tr">
        <f t="shared" si="275"/>
        <v>successful</v>
      </c>
      <c r="H3578" t="s">
        <v>8224</v>
      </c>
      <c r="I3578" t="s">
        <v>8246</v>
      </c>
      <c r="J3578">
        <v>1480947054</v>
      </c>
      <c r="K3578" s="13">
        <f t="shared" si="278"/>
        <v>42709.590902777782</v>
      </c>
      <c r="L3578" s="15">
        <v>1475759454</v>
      </c>
      <c r="M3578" s="13">
        <f t="shared" si="279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76"/>
        <v>100</v>
      </c>
      <c r="S3578" s="8">
        <f t="shared" si="277"/>
        <v>20</v>
      </c>
      <c r="T3578" t="s">
        <v>8317</v>
      </c>
      <c r="U3578" t="s">
        <v>8318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tr">
        <f t="shared" si="275"/>
        <v>successful</v>
      </c>
      <c r="H3579" t="s">
        <v>8224</v>
      </c>
      <c r="I3579" t="s">
        <v>8246</v>
      </c>
      <c r="J3579">
        <v>1430029680</v>
      </c>
      <c r="K3579" s="13">
        <f t="shared" si="278"/>
        <v>42120.26944444445</v>
      </c>
      <c r="L3579" s="15">
        <v>1427741583</v>
      </c>
      <c r="M3579" s="13">
        <f t="shared" si="279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76"/>
        <v>130</v>
      </c>
      <c r="S3579" s="8">
        <f t="shared" si="277"/>
        <v>28.888888888888889</v>
      </c>
      <c r="T3579" t="s">
        <v>8317</v>
      </c>
      <c r="U3579" t="s">
        <v>8318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tr">
        <f t="shared" si="275"/>
        <v>successful</v>
      </c>
      <c r="H3580" t="s">
        <v>8225</v>
      </c>
      <c r="I3580" t="s">
        <v>8247</v>
      </c>
      <c r="J3580">
        <v>1462037777</v>
      </c>
      <c r="K3580" s="13">
        <f t="shared" si="278"/>
        <v>42490.733530092592</v>
      </c>
      <c r="L3580" s="15">
        <v>1459445777</v>
      </c>
      <c r="M3580" s="13">
        <f t="shared" si="279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76"/>
        <v>100.01333333333334</v>
      </c>
      <c r="S3580" s="8">
        <f t="shared" si="277"/>
        <v>40.545945945945945</v>
      </c>
      <c r="T3580" t="s">
        <v>8317</v>
      </c>
      <c r="U3580" t="s">
        <v>8318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tr">
        <f t="shared" si="275"/>
        <v>successful</v>
      </c>
      <c r="H3581" t="s">
        <v>8225</v>
      </c>
      <c r="I3581" t="s">
        <v>8247</v>
      </c>
      <c r="J3581">
        <v>1459444656</v>
      </c>
      <c r="K3581" s="13">
        <f t="shared" si="278"/>
        <v>42460.720555555556</v>
      </c>
      <c r="L3581" s="15">
        <v>1456856256</v>
      </c>
      <c r="M3581" s="13">
        <f t="shared" si="279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76"/>
        <v>100</v>
      </c>
      <c r="S3581" s="8">
        <f t="shared" si="277"/>
        <v>35.714285714285715</v>
      </c>
      <c r="T3581" t="s">
        <v>8317</v>
      </c>
      <c r="U3581" t="s">
        <v>8318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tr">
        <f t="shared" si="275"/>
        <v>successful</v>
      </c>
      <c r="H3582" t="s">
        <v>8224</v>
      </c>
      <c r="I3582" t="s">
        <v>8246</v>
      </c>
      <c r="J3582">
        <v>1425185940</v>
      </c>
      <c r="K3582" s="13">
        <f t="shared" si="278"/>
        <v>42064.207638888889</v>
      </c>
      <c r="L3582" s="15">
        <v>1421900022</v>
      </c>
      <c r="M3582" s="13">
        <f t="shared" si="279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76"/>
        <v>113.88888888888889</v>
      </c>
      <c r="S3582" s="8">
        <f t="shared" si="277"/>
        <v>37.962962962962962</v>
      </c>
      <c r="T3582" t="s">
        <v>8317</v>
      </c>
      <c r="U3582" t="s">
        <v>8318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tr">
        <f t="shared" si="275"/>
        <v>successful</v>
      </c>
      <c r="H3583" t="s">
        <v>8225</v>
      </c>
      <c r="I3583" t="s">
        <v>8247</v>
      </c>
      <c r="J3583">
        <v>1406719110</v>
      </c>
      <c r="K3583" s="13">
        <f t="shared" si="278"/>
        <v>41850.471180555556</v>
      </c>
      <c r="L3583" s="15">
        <v>1405509510</v>
      </c>
      <c r="M3583" s="13">
        <f t="shared" si="279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76"/>
        <v>100</v>
      </c>
      <c r="S3583" s="8">
        <f t="shared" si="277"/>
        <v>33.333333333333336</v>
      </c>
      <c r="T3583" t="s">
        <v>8317</v>
      </c>
      <c r="U3583" t="s">
        <v>8318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tr">
        <f t="shared" si="275"/>
        <v>successful</v>
      </c>
      <c r="H3584" t="s">
        <v>8224</v>
      </c>
      <c r="I3584" t="s">
        <v>8246</v>
      </c>
      <c r="J3584">
        <v>1459822682</v>
      </c>
      <c r="K3584" s="13">
        <f t="shared" si="278"/>
        <v>42465.095856481479</v>
      </c>
      <c r="L3584" s="15">
        <v>1458613082</v>
      </c>
      <c r="M3584" s="13">
        <f t="shared" si="279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76"/>
        <v>287</v>
      </c>
      <c r="S3584" s="8">
        <f t="shared" si="277"/>
        <v>58.571428571428569</v>
      </c>
      <c r="T3584" t="s">
        <v>8317</v>
      </c>
      <c r="U3584" t="s">
        <v>8318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tr">
        <f t="shared" si="275"/>
        <v>successful</v>
      </c>
      <c r="H3585" t="s">
        <v>8224</v>
      </c>
      <c r="I3585" t="s">
        <v>8246</v>
      </c>
      <c r="J3585">
        <v>1460970805</v>
      </c>
      <c r="K3585" s="13">
        <f t="shared" si="278"/>
        <v>42478.384317129632</v>
      </c>
      <c r="L3585" s="15">
        <v>1455790405</v>
      </c>
      <c r="M3585" s="13">
        <f t="shared" si="279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76"/>
        <v>108.5</v>
      </c>
      <c r="S3585" s="8">
        <f t="shared" si="277"/>
        <v>135.625</v>
      </c>
      <c r="T3585" t="s">
        <v>8317</v>
      </c>
      <c r="U3585" t="s">
        <v>8318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tr">
        <f t="shared" ref="G3586:G3649" si="280">F3586</f>
        <v>successful</v>
      </c>
      <c r="H3586" t="s">
        <v>8225</v>
      </c>
      <c r="I3586" t="s">
        <v>8247</v>
      </c>
      <c r="J3586">
        <v>1436772944</v>
      </c>
      <c r="K3586" s="13">
        <f t="shared" si="278"/>
        <v>42198.316481481481</v>
      </c>
      <c r="L3586" s="15">
        <v>1434180944</v>
      </c>
      <c r="M3586" s="13">
        <f t="shared" si="279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81">(E3586/D3586)*100</f>
        <v>115.5</v>
      </c>
      <c r="S3586" s="8">
        <f t="shared" ref="S3586:S3649" si="282">E3586/O3586</f>
        <v>30.9375</v>
      </c>
      <c r="T3586" t="s">
        <v>8317</v>
      </c>
      <c r="U3586" t="s">
        <v>8318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tr">
        <f t="shared" si="280"/>
        <v>successful</v>
      </c>
      <c r="H3587" t="s">
        <v>8224</v>
      </c>
      <c r="I3587" t="s">
        <v>8246</v>
      </c>
      <c r="J3587">
        <v>1419181890</v>
      </c>
      <c r="K3587" s="13">
        <f t="shared" ref="K3587:K3650" si="283">(((J3587/60)/60)/24)+DATE(1970,1,1)</f>
        <v>41994.716319444444</v>
      </c>
      <c r="L3587" s="15">
        <v>1416589890</v>
      </c>
      <c r="M3587" s="13">
        <f t="shared" ref="M3587:M3650" si="284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81"/>
        <v>119.11764705882352</v>
      </c>
      <c r="S3587" s="8">
        <f t="shared" si="282"/>
        <v>176.08695652173913</v>
      </c>
      <c r="T3587" t="s">
        <v>8317</v>
      </c>
      <c r="U3587" t="s">
        <v>8318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tr">
        <f t="shared" si="280"/>
        <v>successful</v>
      </c>
      <c r="H3588" t="s">
        <v>8224</v>
      </c>
      <c r="I3588" t="s">
        <v>8246</v>
      </c>
      <c r="J3588">
        <v>1474649070</v>
      </c>
      <c r="K3588" s="13">
        <f t="shared" si="283"/>
        <v>42636.697569444441</v>
      </c>
      <c r="L3588" s="15">
        <v>1469465070</v>
      </c>
      <c r="M3588" s="13">
        <f t="shared" si="284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81"/>
        <v>109.42666666666668</v>
      </c>
      <c r="S3588" s="8">
        <f t="shared" si="282"/>
        <v>151.9814814814815</v>
      </c>
      <c r="T3588" t="s">
        <v>8317</v>
      </c>
      <c r="U3588" t="s">
        <v>8318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tr">
        <f t="shared" si="280"/>
        <v>successful</v>
      </c>
      <c r="H3589" t="s">
        <v>8225</v>
      </c>
      <c r="I3589" t="s">
        <v>8247</v>
      </c>
      <c r="J3589">
        <v>1467054000</v>
      </c>
      <c r="K3589" s="13">
        <f t="shared" si="283"/>
        <v>42548.791666666672</v>
      </c>
      <c r="L3589" s="15">
        <v>1463144254</v>
      </c>
      <c r="M3589" s="13">
        <f t="shared" si="284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81"/>
        <v>126.6</v>
      </c>
      <c r="S3589" s="8">
        <f t="shared" si="282"/>
        <v>22.607142857142858</v>
      </c>
      <c r="T3589" t="s">
        <v>8317</v>
      </c>
      <c r="U3589" t="s">
        <v>8318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tr">
        <f t="shared" si="280"/>
        <v>successful</v>
      </c>
      <c r="H3590" t="s">
        <v>8225</v>
      </c>
      <c r="I3590" t="s">
        <v>8247</v>
      </c>
      <c r="J3590">
        <v>1430348400</v>
      </c>
      <c r="K3590" s="13">
        <f t="shared" si="283"/>
        <v>42123.958333333328</v>
      </c>
      <c r="L3590" s="15">
        <v>1428436410</v>
      </c>
      <c r="M3590" s="13">
        <f t="shared" si="284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81"/>
        <v>100.49999999999999</v>
      </c>
      <c r="S3590" s="8">
        <f t="shared" si="282"/>
        <v>18.272727272727273</v>
      </c>
      <c r="T3590" t="s">
        <v>8317</v>
      </c>
      <c r="U3590" t="s">
        <v>8318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tr">
        <f t="shared" si="280"/>
        <v>successful</v>
      </c>
      <c r="H3591" t="s">
        <v>8224</v>
      </c>
      <c r="I3591" t="s">
        <v>8246</v>
      </c>
      <c r="J3591">
        <v>1432654347</v>
      </c>
      <c r="K3591" s="13">
        <f t="shared" si="283"/>
        <v>42150.647534722222</v>
      </c>
      <c r="L3591" s="15">
        <v>1430494347</v>
      </c>
      <c r="M3591" s="13">
        <f t="shared" si="284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81"/>
        <v>127.49999999999999</v>
      </c>
      <c r="S3591" s="8">
        <f t="shared" si="282"/>
        <v>82.258064516129039</v>
      </c>
      <c r="T3591" t="s">
        <v>8317</v>
      </c>
      <c r="U3591" t="s">
        <v>8318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tr">
        <f t="shared" si="280"/>
        <v>successful</v>
      </c>
      <c r="H3592" t="s">
        <v>8225</v>
      </c>
      <c r="I3592" t="s">
        <v>8247</v>
      </c>
      <c r="J3592">
        <v>1413792034</v>
      </c>
      <c r="K3592" s="13">
        <f t="shared" si="283"/>
        <v>41932.333726851852</v>
      </c>
      <c r="L3592" s="15">
        <v>1411200034</v>
      </c>
      <c r="M3592" s="13">
        <f t="shared" si="284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81"/>
        <v>100.05999999999999</v>
      </c>
      <c r="S3592" s="8">
        <f t="shared" si="282"/>
        <v>68.534246575342465</v>
      </c>
      <c r="T3592" t="s">
        <v>8317</v>
      </c>
      <c r="U3592" t="s">
        <v>8318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tr">
        <f t="shared" si="280"/>
        <v>successful</v>
      </c>
      <c r="H3593" t="s">
        <v>8224</v>
      </c>
      <c r="I3593" t="s">
        <v>8246</v>
      </c>
      <c r="J3593">
        <v>1422075540</v>
      </c>
      <c r="K3593" s="13">
        <f t="shared" si="283"/>
        <v>42028.207638888889</v>
      </c>
      <c r="L3593" s="15">
        <v>1419979544</v>
      </c>
      <c r="M3593" s="13">
        <f t="shared" si="284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81"/>
        <v>175</v>
      </c>
      <c r="S3593" s="8">
        <f t="shared" si="282"/>
        <v>68.055555555555557</v>
      </c>
      <c r="T3593" t="s">
        <v>8317</v>
      </c>
      <c r="U3593" t="s">
        <v>8318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tr">
        <f t="shared" si="280"/>
        <v>successful</v>
      </c>
      <c r="H3594" t="s">
        <v>8224</v>
      </c>
      <c r="I3594" t="s">
        <v>8246</v>
      </c>
      <c r="J3594">
        <v>1423630740</v>
      </c>
      <c r="K3594" s="13">
        <f t="shared" si="283"/>
        <v>42046.207638888889</v>
      </c>
      <c r="L3594" s="15">
        <v>1418673307</v>
      </c>
      <c r="M3594" s="13">
        <f t="shared" si="284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81"/>
        <v>127.25</v>
      </c>
      <c r="S3594" s="8">
        <f t="shared" si="282"/>
        <v>72.714285714285708</v>
      </c>
      <c r="T3594" t="s">
        <v>8317</v>
      </c>
      <c r="U3594" t="s">
        <v>8318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tr">
        <f t="shared" si="280"/>
        <v>successful</v>
      </c>
      <c r="H3595" t="s">
        <v>8224</v>
      </c>
      <c r="I3595" t="s">
        <v>8246</v>
      </c>
      <c r="J3595">
        <v>1420489560</v>
      </c>
      <c r="K3595" s="13">
        <f t="shared" si="283"/>
        <v>42009.851388888885</v>
      </c>
      <c r="L3595" s="15">
        <v>1417469639</v>
      </c>
      <c r="M3595" s="13">
        <f t="shared" si="284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81"/>
        <v>110.63333333333334</v>
      </c>
      <c r="S3595" s="8">
        <f t="shared" si="282"/>
        <v>77.186046511627907</v>
      </c>
      <c r="T3595" t="s">
        <v>8317</v>
      </c>
      <c r="U3595" t="s">
        <v>8318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tr">
        <f t="shared" si="280"/>
        <v>successful</v>
      </c>
      <c r="H3596" t="s">
        <v>8224</v>
      </c>
      <c r="I3596" t="s">
        <v>8246</v>
      </c>
      <c r="J3596">
        <v>1472952982</v>
      </c>
      <c r="K3596" s="13">
        <f t="shared" si="283"/>
        <v>42617.066921296297</v>
      </c>
      <c r="L3596" s="15">
        <v>1470792982</v>
      </c>
      <c r="M3596" s="13">
        <f t="shared" si="284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81"/>
        <v>125.93749999999999</v>
      </c>
      <c r="S3596" s="8">
        <f t="shared" si="282"/>
        <v>55.972222222222221</v>
      </c>
      <c r="T3596" t="s">
        <v>8317</v>
      </c>
      <c r="U3596" t="s">
        <v>8318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tr">
        <f t="shared" si="280"/>
        <v>successful</v>
      </c>
      <c r="H3597" t="s">
        <v>8224</v>
      </c>
      <c r="I3597" t="s">
        <v>8246</v>
      </c>
      <c r="J3597">
        <v>1426229940</v>
      </c>
      <c r="K3597" s="13">
        <f t="shared" si="283"/>
        <v>42076.290972222225</v>
      </c>
      <c r="L3597" s="15">
        <v>1423959123</v>
      </c>
      <c r="M3597" s="13">
        <f t="shared" si="284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81"/>
        <v>118.5</v>
      </c>
      <c r="S3597" s="8">
        <f t="shared" si="282"/>
        <v>49.693548387096776</v>
      </c>
      <c r="T3597" t="s">
        <v>8317</v>
      </c>
      <c r="U3597" t="s">
        <v>8318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tr">
        <f t="shared" si="280"/>
        <v>successful</v>
      </c>
      <c r="H3598" t="s">
        <v>8229</v>
      </c>
      <c r="I3598" t="s">
        <v>8251</v>
      </c>
      <c r="J3598">
        <v>1409072982</v>
      </c>
      <c r="K3598" s="13">
        <f t="shared" si="283"/>
        <v>41877.715069444443</v>
      </c>
      <c r="L3598" s="15">
        <v>1407258582</v>
      </c>
      <c r="M3598" s="13">
        <f t="shared" si="284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81"/>
        <v>107.72727272727273</v>
      </c>
      <c r="S3598" s="8">
        <f t="shared" si="282"/>
        <v>79</v>
      </c>
      <c r="T3598" t="s">
        <v>8317</v>
      </c>
      <c r="U3598" t="s">
        <v>8318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tr">
        <f t="shared" si="280"/>
        <v>successful</v>
      </c>
      <c r="H3599" t="s">
        <v>8224</v>
      </c>
      <c r="I3599" t="s">
        <v>8246</v>
      </c>
      <c r="J3599">
        <v>1456984740</v>
      </c>
      <c r="K3599" s="13">
        <f t="shared" si="283"/>
        <v>42432.249305555553</v>
      </c>
      <c r="L3599" s="15">
        <v>1455717790</v>
      </c>
      <c r="M3599" s="13">
        <f t="shared" si="284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81"/>
        <v>102.60000000000001</v>
      </c>
      <c r="S3599" s="8">
        <f t="shared" si="282"/>
        <v>77.727272727272734</v>
      </c>
      <c r="T3599" t="s">
        <v>8317</v>
      </c>
      <c r="U3599" t="s">
        <v>8318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tr">
        <f t="shared" si="280"/>
        <v>successful</v>
      </c>
      <c r="H3600" t="s">
        <v>8224</v>
      </c>
      <c r="I3600" t="s">
        <v>8246</v>
      </c>
      <c r="J3600">
        <v>1409720340</v>
      </c>
      <c r="K3600" s="13">
        <f t="shared" si="283"/>
        <v>41885.207638888889</v>
      </c>
      <c r="L3600" s="15">
        <v>1408129822</v>
      </c>
      <c r="M3600" s="13">
        <f t="shared" si="284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81"/>
        <v>110.1</v>
      </c>
      <c r="S3600" s="8">
        <f t="shared" si="282"/>
        <v>40.777777777777779</v>
      </c>
      <c r="T3600" t="s">
        <v>8317</v>
      </c>
      <c r="U3600" t="s">
        <v>8318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tr">
        <f t="shared" si="280"/>
        <v>successful</v>
      </c>
      <c r="H3601" t="s">
        <v>8224</v>
      </c>
      <c r="I3601" t="s">
        <v>8246</v>
      </c>
      <c r="J3601">
        <v>1440892800</v>
      </c>
      <c r="K3601" s="13">
        <f t="shared" si="283"/>
        <v>42246</v>
      </c>
      <c r="L3601" s="15">
        <v>1438715077</v>
      </c>
      <c r="M3601" s="13">
        <f t="shared" si="284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81"/>
        <v>202</v>
      </c>
      <c r="S3601" s="8">
        <f t="shared" si="282"/>
        <v>59.411764705882355</v>
      </c>
      <c r="T3601" t="s">
        <v>8317</v>
      </c>
      <c r="U3601" t="s">
        <v>8318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tr">
        <f t="shared" si="280"/>
        <v>successful</v>
      </c>
      <c r="H3602" t="s">
        <v>8224</v>
      </c>
      <c r="I3602" t="s">
        <v>8246</v>
      </c>
      <c r="J3602">
        <v>1476390164</v>
      </c>
      <c r="K3602" s="13">
        <f t="shared" si="283"/>
        <v>42656.849120370374</v>
      </c>
      <c r="L3602" s="15">
        <v>1473970964</v>
      </c>
      <c r="M3602" s="13">
        <f t="shared" si="284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81"/>
        <v>130</v>
      </c>
      <c r="S3602" s="8">
        <f t="shared" si="282"/>
        <v>3.25</v>
      </c>
      <c r="T3602" t="s">
        <v>8317</v>
      </c>
      <c r="U3602" t="s">
        <v>8318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tr">
        <f t="shared" si="280"/>
        <v>successful</v>
      </c>
      <c r="H3603" t="s">
        <v>8225</v>
      </c>
      <c r="I3603" t="s">
        <v>8247</v>
      </c>
      <c r="J3603">
        <v>1421452682</v>
      </c>
      <c r="K3603" s="13">
        <f t="shared" si="283"/>
        <v>42020.99863425926</v>
      </c>
      <c r="L3603" s="15">
        <v>1418860682</v>
      </c>
      <c r="M3603" s="13">
        <f t="shared" si="284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81"/>
        <v>104.35000000000001</v>
      </c>
      <c r="S3603" s="8">
        <f t="shared" si="282"/>
        <v>39.377358490566039</v>
      </c>
      <c r="T3603" t="s">
        <v>8317</v>
      </c>
      <c r="U3603" t="s">
        <v>8318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tr">
        <f t="shared" si="280"/>
        <v>successful</v>
      </c>
      <c r="H3604" t="s">
        <v>8224</v>
      </c>
      <c r="I3604" t="s">
        <v>8246</v>
      </c>
      <c r="J3604">
        <v>1463520479</v>
      </c>
      <c r="K3604" s="13">
        <f t="shared" si="283"/>
        <v>42507.894432870366</v>
      </c>
      <c r="L3604" s="15">
        <v>1458336479</v>
      </c>
      <c r="M3604" s="13">
        <f t="shared" si="284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81"/>
        <v>100.05</v>
      </c>
      <c r="S3604" s="8">
        <f t="shared" si="282"/>
        <v>81.673469387755105</v>
      </c>
      <c r="T3604" t="s">
        <v>8317</v>
      </c>
      <c r="U3604" t="s">
        <v>8318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tr">
        <f t="shared" si="280"/>
        <v>successful</v>
      </c>
      <c r="H3605" t="s">
        <v>8224</v>
      </c>
      <c r="I3605" t="s">
        <v>8246</v>
      </c>
      <c r="J3605">
        <v>1446759880</v>
      </c>
      <c r="K3605" s="13">
        <f t="shared" si="283"/>
        <v>42313.906018518523</v>
      </c>
      <c r="L3605" s="15">
        <v>1444164280</v>
      </c>
      <c r="M3605" s="13">
        <f t="shared" si="284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81"/>
        <v>170.66666666666669</v>
      </c>
      <c r="S3605" s="8">
        <f t="shared" si="282"/>
        <v>44.912280701754383</v>
      </c>
      <c r="T3605" t="s">
        <v>8317</v>
      </c>
      <c r="U3605" t="s">
        <v>8318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tr">
        <f t="shared" si="280"/>
        <v>successful</v>
      </c>
      <c r="H3606" t="s">
        <v>8224</v>
      </c>
      <c r="I3606" t="s">
        <v>8246</v>
      </c>
      <c r="J3606">
        <v>1461913140</v>
      </c>
      <c r="K3606" s="13">
        <f t="shared" si="283"/>
        <v>42489.290972222225</v>
      </c>
      <c r="L3606" s="15">
        <v>1461370956</v>
      </c>
      <c r="M3606" s="13">
        <f t="shared" si="284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81"/>
        <v>112.83333333333334</v>
      </c>
      <c r="S3606" s="8">
        <f t="shared" si="282"/>
        <v>49.05797101449275</v>
      </c>
      <c r="T3606" t="s">
        <v>8317</v>
      </c>
      <c r="U3606" t="s">
        <v>8318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tr">
        <f t="shared" si="280"/>
        <v>successful</v>
      </c>
      <c r="H3607" t="s">
        <v>8225</v>
      </c>
      <c r="I3607" t="s">
        <v>8247</v>
      </c>
      <c r="J3607">
        <v>1455390126</v>
      </c>
      <c r="K3607" s="13">
        <f t="shared" si="283"/>
        <v>42413.793124999997</v>
      </c>
      <c r="L3607" s="15">
        <v>1452798126</v>
      </c>
      <c r="M3607" s="13">
        <f t="shared" si="284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81"/>
        <v>184</v>
      </c>
      <c r="S3607" s="8">
        <f t="shared" si="282"/>
        <v>30.666666666666668</v>
      </c>
      <c r="T3607" t="s">
        <v>8317</v>
      </c>
      <c r="U3607" t="s">
        <v>8318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tr">
        <f t="shared" si="280"/>
        <v>successful</v>
      </c>
      <c r="H3608" t="s">
        <v>8225</v>
      </c>
      <c r="I3608" t="s">
        <v>8247</v>
      </c>
      <c r="J3608">
        <v>1471185057</v>
      </c>
      <c r="K3608" s="13">
        <f t="shared" si="283"/>
        <v>42596.604826388888</v>
      </c>
      <c r="L3608" s="15">
        <v>1468593057</v>
      </c>
      <c r="M3608" s="13">
        <f t="shared" si="284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81"/>
        <v>130.26666666666665</v>
      </c>
      <c r="S3608" s="8">
        <f t="shared" si="282"/>
        <v>61.0625</v>
      </c>
      <c r="T3608" t="s">
        <v>8317</v>
      </c>
      <c r="U3608" t="s">
        <v>8318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tr">
        <f t="shared" si="280"/>
        <v>successful</v>
      </c>
      <c r="H3609" t="s">
        <v>8225</v>
      </c>
      <c r="I3609" t="s">
        <v>8247</v>
      </c>
      <c r="J3609">
        <v>1450137600</v>
      </c>
      <c r="K3609" s="13">
        <f t="shared" si="283"/>
        <v>42353</v>
      </c>
      <c r="L3609" s="15">
        <v>1448924882</v>
      </c>
      <c r="M3609" s="13">
        <f t="shared" si="284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81"/>
        <v>105.45454545454544</v>
      </c>
      <c r="S3609" s="8">
        <f t="shared" si="282"/>
        <v>29</v>
      </c>
      <c r="T3609" t="s">
        <v>8317</v>
      </c>
      <c r="U3609" t="s">
        <v>8318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tr">
        <f t="shared" si="280"/>
        <v>successful</v>
      </c>
      <c r="H3610" t="s">
        <v>8225</v>
      </c>
      <c r="I3610" t="s">
        <v>8247</v>
      </c>
      <c r="J3610">
        <v>1466172000</v>
      </c>
      <c r="K3610" s="13">
        <f t="shared" si="283"/>
        <v>42538.583333333328</v>
      </c>
      <c r="L3610" s="15">
        <v>1463418090</v>
      </c>
      <c r="M3610" s="13">
        <f t="shared" si="284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81"/>
        <v>100</v>
      </c>
      <c r="S3610" s="8">
        <f t="shared" si="282"/>
        <v>29.62962962962963</v>
      </c>
      <c r="T3610" t="s">
        <v>8317</v>
      </c>
      <c r="U3610" t="s">
        <v>8318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tr">
        <f t="shared" si="280"/>
        <v>successful</v>
      </c>
      <c r="H3611" t="s">
        <v>8225</v>
      </c>
      <c r="I3611" t="s">
        <v>8247</v>
      </c>
      <c r="J3611">
        <v>1459378085</v>
      </c>
      <c r="K3611" s="13">
        <f t="shared" si="283"/>
        <v>42459.950057870374</v>
      </c>
      <c r="L3611" s="15">
        <v>1456789685</v>
      </c>
      <c r="M3611" s="13">
        <f t="shared" si="284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81"/>
        <v>153.31632653061226</v>
      </c>
      <c r="S3611" s="8">
        <f t="shared" si="282"/>
        <v>143.0952380952381</v>
      </c>
      <c r="T3611" t="s">
        <v>8317</v>
      </c>
      <c r="U3611" t="s">
        <v>8318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tr">
        <f t="shared" si="280"/>
        <v>successful</v>
      </c>
      <c r="H3612" t="s">
        <v>8225</v>
      </c>
      <c r="I3612" t="s">
        <v>8247</v>
      </c>
      <c r="J3612">
        <v>1439806936</v>
      </c>
      <c r="K3612" s="13">
        <f t="shared" si="283"/>
        <v>42233.432129629626</v>
      </c>
      <c r="L3612" s="15">
        <v>1437214936</v>
      </c>
      <c r="M3612" s="13">
        <f t="shared" si="284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81"/>
        <v>162.30000000000001</v>
      </c>
      <c r="S3612" s="8">
        <f t="shared" si="282"/>
        <v>52.354838709677416</v>
      </c>
      <c r="T3612" t="s">
        <v>8317</v>
      </c>
      <c r="U3612" t="s">
        <v>8318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tr">
        <f t="shared" si="280"/>
        <v>successful</v>
      </c>
      <c r="H3613" t="s">
        <v>8225</v>
      </c>
      <c r="I3613" t="s">
        <v>8247</v>
      </c>
      <c r="J3613">
        <v>1428483201</v>
      </c>
      <c r="K3613" s="13">
        <f t="shared" si="283"/>
        <v>42102.370381944449</v>
      </c>
      <c r="L3613" s="15">
        <v>1425891201</v>
      </c>
      <c r="M3613" s="13">
        <f t="shared" si="284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81"/>
        <v>136</v>
      </c>
      <c r="S3613" s="8">
        <f t="shared" si="282"/>
        <v>66.666666666666671</v>
      </c>
      <c r="T3613" t="s">
        <v>8317</v>
      </c>
      <c r="U3613" t="s">
        <v>8318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tr">
        <f t="shared" si="280"/>
        <v>successful</v>
      </c>
      <c r="H3614" t="s">
        <v>8229</v>
      </c>
      <c r="I3614" t="s">
        <v>8251</v>
      </c>
      <c r="J3614">
        <v>1402334811</v>
      </c>
      <c r="K3614" s="13">
        <f t="shared" si="283"/>
        <v>41799.726979166669</v>
      </c>
      <c r="L3614" s="15">
        <v>1401470811</v>
      </c>
      <c r="M3614" s="13">
        <f t="shared" si="284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81"/>
        <v>144.4</v>
      </c>
      <c r="S3614" s="8">
        <f t="shared" si="282"/>
        <v>126.66666666666667</v>
      </c>
      <c r="T3614" t="s">
        <v>8317</v>
      </c>
      <c r="U3614" t="s">
        <v>8318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tr">
        <f t="shared" si="280"/>
        <v>successful</v>
      </c>
      <c r="H3615" t="s">
        <v>8224</v>
      </c>
      <c r="I3615" t="s">
        <v>8246</v>
      </c>
      <c r="J3615">
        <v>1403964574</v>
      </c>
      <c r="K3615" s="13">
        <f t="shared" si="283"/>
        <v>41818.58997685185</v>
      </c>
      <c r="L3615" s="15">
        <v>1401372574</v>
      </c>
      <c r="M3615" s="13">
        <f t="shared" si="284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81"/>
        <v>100</v>
      </c>
      <c r="S3615" s="8">
        <f t="shared" si="282"/>
        <v>62.5</v>
      </c>
      <c r="T3615" t="s">
        <v>8317</v>
      </c>
      <c r="U3615" t="s">
        <v>8318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tr">
        <f t="shared" si="280"/>
        <v>successful</v>
      </c>
      <c r="H3616" t="s">
        <v>8224</v>
      </c>
      <c r="I3616" t="s">
        <v>8246</v>
      </c>
      <c r="J3616">
        <v>1434675616</v>
      </c>
      <c r="K3616" s="13">
        <f t="shared" si="283"/>
        <v>42174.041851851856</v>
      </c>
      <c r="L3616" s="15">
        <v>1432083616</v>
      </c>
      <c r="M3616" s="13">
        <f t="shared" si="284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81"/>
        <v>100.8</v>
      </c>
      <c r="S3616" s="8">
        <f t="shared" si="282"/>
        <v>35.492957746478872</v>
      </c>
      <c r="T3616" t="s">
        <v>8317</v>
      </c>
      <c r="U3616" t="s">
        <v>8318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tr">
        <f t="shared" si="280"/>
        <v>successful</v>
      </c>
      <c r="H3617" t="s">
        <v>8225</v>
      </c>
      <c r="I3617" t="s">
        <v>8247</v>
      </c>
      <c r="J3617">
        <v>1449756896</v>
      </c>
      <c r="K3617" s="13">
        <f t="shared" si="283"/>
        <v>42348.593703703707</v>
      </c>
      <c r="L3617" s="15">
        <v>1447164896</v>
      </c>
      <c r="M3617" s="13">
        <f t="shared" si="284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81"/>
        <v>106.80000000000001</v>
      </c>
      <c r="S3617" s="8">
        <f t="shared" si="282"/>
        <v>37.083333333333336</v>
      </c>
      <c r="T3617" t="s">
        <v>8317</v>
      </c>
      <c r="U3617" t="s">
        <v>8318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tr">
        <f t="shared" si="280"/>
        <v>successful</v>
      </c>
      <c r="H3618" t="s">
        <v>8225</v>
      </c>
      <c r="I3618" t="s">
        <v>8247</v>
      </c>
      <c r="J3618">
        <v>1426801664</v>
      </c>
      <c r="K3618" s="13">
        <f t="shared" si="283"/>
        <v>42082.908148148148</v>
      </c>
      <c r="L3618" s="15">
        <v>1424213264</v>
      </c>
      <c r="M3618" s="13">
        <f t="shared" si="284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81"/>
        <v>124.8</v>
      </c>
      <c r="S3618" s="8">
        <f t="shared" si="282"/>
        <v>69.333333333333329</v>
      </c>
      <c r="T3618" t="s">
        <v>8317</v>
      </c>
      <c r="U3618" t="s">
        <v>8318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tr">
        <f t="shared" si="280"/>
        <v>successful</v>
      </c>
      <c r="H3619" t="s">
        <v>8225</v>
      </c>
      <c r="I3619" t="s">
        <v>8247</v>
      </c>
      <c r="J3619">
        <v>1488240000</v>
      </c>
      <c r="K3619" s="13">
        <f t="shared" si="283"/>
        <v>42794</v>
      </c>
      <c r="L3619" s="15">
        <v>1486996729</v>
      </c>
      <c r="M3619" s="13">
        <f t="shared" si="284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81"/>
        <v>118.91891891891892</v>
      </c>
      <c r="S3619" s="8">
        <f t="shared" si="282"/>
        <v>17.254901960784313</v>
      </c>
      <c r="T3619" t="s">
        <v>8317</v>
      </c>
      <c r="U3619" t="s">
        <v>8318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tr">
        <f t="shared" si="280"/>
        <v>successful</v>
      </c>
      <c r="H3620" t="s">
        <v>8225</v>
      </c>
      <c r="I3620" t="s">
        <v>8247</v>
      </c>
      <c r="J3620">
        <v>1433343850</v>
      </c>
      <c r="K3620" s="13">
        <f t="shared" si="283"/>
        <v>42158.627893518518</v>
      </c>
      <c r="L3620" s="15">
        <v>1430751850</v>
      </c>
      <c r="M3620" s="13">
        <f t="shared" si="284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81"/>
        <v>101</v>
      </c>
      <c r="S3620" s="8">
        <f t="shared" si="282"/>
        <v>36.071428571428569</v>
      </c>
      <c r="T3620" t="s">
        <v>8317</v>
      </c>
      <c r="U3620" t="s">
        <v>8318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tr">
        <f t="shared" si="280"/>
        <v>successful</v>
      </c>
      <c r="H3621" t="s">
        <v>8224</v>
      </c>
      <c r="I3621" t="s">
        <v>8246</v>
      </c>
      <c r="J3621">
        <v>1479592800</v>
      </c>
      <c r="K3621" s="13">
        <f t="shared" si="283"/>
        <v>42693.916666666672</v>
      </c>
      <c r="L3621" s="15">
        <v>1476760226</v>
      </c>
      <c r="M3621" s="13">
        <f t="shared" si="284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81"/>
        <v>112.99999999999999</v>
      </c>
      <c r="S3621" s="8">
        <f t="shared" si="282"/>
        <v>66.470588235294116</v>
      </c>
      <c r="T3621" t="s">
        <v>8317</v>
      </c>
      <c r="U3621" t="s">
        <v>8318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tr">
        <f t="shared" si="280"/>
        <v>successful</v>
      </c>
      <c r="H3622" t="s">
        <v>8224</v>
      </c>
      <c r="I3622" t="s">
        <v>8246</v>
      </c>
      <c r="J3622">
        <v>1425528000</v>
      </c>
      <c r="K3622" s="13">
        <f t="shared" si="283"/>
        <v>42068.166666666672</v>
      </c>
      <c r="L3622" s="15">
        <v>1422916261</v>
      </c>
      <c r="M3622" s="13">
        <f t="shared" si="284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81"/>
        <v>105.19047619047619</v>
      </c>
      <c r="S3622" s="8">
        <f t="shared" si="282"/>
        <v>56.065989847715734</v>
      </c>
      <c r="T3622" t="s">
        <v>8317</v>
      </c>
      <c r="U3622" t="s">
        <v>8318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tr">
        <f t="shared" si="280"/>
        <v>successful</v>
      </c>
      <c r="H3623" t="s">
        <v>8224</v>
      </c>
      <c r="I3623" t="s">
        <v>8246</v>
      </c>
      <c r="J3623">
        <v>1475269200</v>
      </c>
      <c r="K3623" s="13">
        <f t="shared" si="283"/>
        <v>42643.875</v>
      </c>
      <c r="L3623" s="15">
        <v>1473200844</v>
      </c>
      <c r="M3623" s="13">
        <f t="shared" si="284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81"/>
        <v>109.73333333333332</v>
      </c>
      <c r="S3623" s="8">
        <f t="shared" si="282"/>
        <v>47.028571428571432</v>
      </c>
      <c r="T3623" t="s">
        <v>8317</v>
      </c>
      <c r="U3623" t="s">
        <v>8318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tr">
        <f t="shared" si="280"/>
        <v>successful</v>
      </c>
      <c r="H3624" t="s">
        <v>8224</v>
      </c>
      <c r="I3624" t="s">
        <v>8246</v>
      </c>
      <c r="J3624">
        <v>1411874580</v>
      </c>
      <c r="K3624" s="13">
        <f t="shared" si="283"/>
        <v>41910.140972222223</v>
      </c>
      <c r="L3624" s="15">
        <v>1409030371</v>
      </c>
      <c r="M3624" s="13">
        <f t="shared" si="284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81"/>
        <v>100.099</v>
      </c>
      <c r="S3624" s="8">
        <f t="shared" si="282"/>
        <v>47.666190476190479</v>
      </c>
      <c r="T3624" t="s">
        <v>8317</v>
      </c>
      <c r="U3624" t="s">
        <v>8318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tr">
        <f t="shared" si="280"/>
        <v>successful</v>
      </c>
      <c r="H3625" t="s">
        <v>8224</v>
      </c>
      <c r="I3625" t="s">
        <v>8246</v>
      </c>
      <c r="J3625">
        <v>1406358000</v>
      </c>
      <c r="K3625" s="13">
        <f t="shared" si="283"/>
        <v>41846.291666666664</v>
      </c>
      <c r="L3625" s="15">
        <v>1404841270</v>
      </c>
      <c r="M3625" s="13">
        <f t="shared" si="284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81"/>
        <v>120</v>
      </c>
      <c r="S3625" s="8">
        <f t="shared" si="282"/>
        <v>88.235294117647058</v>
      </c>
      <c r="T3625" t="s">
        <v>8317</v>
      </c>
      <c r="U3625" t="s">
        <v>8318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tr">
        <f t="shared" si="280"/>
        <v>successful</v>
      </c>
      <c r="H3626" t="s">
        <v>8224</v>
      </c>
      <c r="I3626" t="s">
        <v>8246</v>
      </c>
      <c r="J3626">
        <v>1471977290</v>
      </c>
      <c r="K3626" s="13">
        <f t="shared" si="283"/>
        <v>42605.774189814809</v>
      </c>
      <c r="L3626" s="15">
        <v>1466793290</v>
      </c>
      <c r="M3626" s="13">
        <f t="shared" si="284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81"/>
        <v>104.93333333333332</v>
      </c>
      <c r="S3626" s="8">
        <f t="shared" si="282"/>
        <v>80.717948717948715</v>
      </c>
      <c r="T3626" t="s">
        <v>8317</v>
      </c>
      <c r="U3626" t="s">
        <v>8318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tr">
        <f t="shared" si="280"/>
        <v>successful</v>
      </c>
      <c r="H3627" t="s">
        <v>8225</v>
      </c>
      <c r="I3627" t="s">
        <v>8247</v>
      </c>
      <c r="J3627">
        <v>1435851577</v>
      </c>
      <c r="K3627" s="13">
        <f t="shared" si="283"/>
        <v>42187.652511574073</v>
      </c>
      <c r="L3627" s="15">
        <v>1433259577</v>
      </c>
      <c r="M3627" s="13">
        <f t="shared" si="284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81"/>
        <v>102.66666666666666</v>
      </c>
      <c r="S3627" s="8">
        <f t="shared" si="282"/>
        <v>39.487179487179489</v>
      </c>
      <c r="T3627" t="s">
        <v>8317</v>
      </c>
      <c r="U3627" t="s">
        <v>8318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tr">
        <f t="shared" si="280"/>
        <v>successful</v>
      </c>
      <c r="H3628" t="s">
        <v>8225</v>
      </c>
      <c r="I3628" t="s">
        <v>8247</v>
      </c>
      <c r="J3628">
        <v>1408204857</v>
      </c>
      <c r="K3628" s="13">
        <f t="shared" si="283"/>
        <v>41867.667326388888</v>
      </c>
      <c r="L3628" s="15">
        <v>1406390457</v>
      </c>
      <c r="M3628" s="13">
        <f t="shared" si="284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81"/>
        <v>101.82500000000002</v>
      </c>
      <c r="S3628" s="8">
        <f t="shared" si="282"/>
        <v>84.854166666666671</v>
      </c>
      <c r="T3628" t="s">
        <v>8317</v>
      </c>
      <c r="U3628" t="s">
        <v>8318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tr">
        <f t="shared" si="280"/>
        <v>successful</v>
      </c>
      <c r="H3629" t="s">
        <v>8224</v>
      </c>
      <c r="I3629" t="s">
        <v>8246</v>
      </c>
      <c r="J3629">
        <v>1463803140</v>
      </c>
      <c r="K3629" s="13">
        <f t="shared" si="283"/>
        <v>42511.165972222225</v>
      </c>
      <c r="L3629" s="15">
        <v>1459446487</v>
      </c>
      <c r="M3629" s="13">
        <f t="shared" si="284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81"/>
        <v>100</v>
      </c>
      <c r="S3629" s="8">
        <f t="shared" si="282"/>
        <v>68.965517241379317</v>
      </c>
      <c r="T3629" t="s">
        <v>8317</v>
      </c>
      <c r="U3629" t="s">
        <v>8318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tr">
        <f t="shared" si="280"/>
        <v>failed</v>
      </c>
      <c r="H3630" t="s">
        <v>8224</v>
      </c>
      <c r="I3630" t="s">
        <v>8246</v>
      </c>
      <c r="J3630">
        <v>1450040396</v>
      </c>
      <c r="K3630" s="13">
        <f t="shared" si="283"/>
        <v>42351.874953703707</v>
      </c>
      <c r="L3630" s="15">
        <v>1444852796</v>
      </c>
      <c r="M3630" s="13">
        <f t="shared" si="284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81"/>
        <v>0</v>
      </c>
      <c r="S3630" s="8" t="e">
        <f t="shared" si="282"/>
        <v>#DIV/0!</v>
      </c>
      <c r="T3630" t="s">
        <v>8317</v>
      </c>
      <c r="U3630" t="s">
        <v>8359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tr">
        <f t="shared" si="280"/>
        <v>failed</v>
      </c>
      <c r="H3631" t="s">
        <v>8224</v>
      </c>
      <c r="I3631" t="s">
        <v>8246</v>
      </c>
      <c r="J3631">
        <v>1462467600</v>
      </c>
      <c r="K3631" s="13">
        <f t="shared" si="283"/>
        <v>42495.708333333328</v>
      </c>
      <c r="L3631" s="15">
        <v>1457403364</v>
      </c>
      <c r="M3631" s="13">
        <f t="shared" si="284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81"/>
        <v>1.9999999999999998E-4</v>
      </c>
      <c r="S3631" s="8">
        <f t="shared" si="282"/>
        <v>1</v>
      </c>
      <c r="T3631" t="s">
        <v>8317</v>
      </c>
      <c r="U3631" t="s">
        <v>8359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tr">
        <f t="shared" si="280"/>
        <v>failed</v>
      </c>
      <c r="H3632" t="s">
        <v>8225</v>
      </c>
      <c r="I3632" t="s">
        <v>8247</v>
      </c>
      <c r="J3632">
        <v>1417295990</v>
      </c>
      <c r="K3632" s="13">
        <f t="shared" si="283"/>
        <v>41972.888773148152</v>
      </c>
      <c r="L3632" s="15">
        <v>1414700390</v>
      </c>
      <c r="M3632" s="13">
        <f t="shared" si="284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81"/>
        <v>3.3333333333333333E-2</v>
      </c>
      <c r="S3632" s="8">
        <f t="shared" si="282"/>
        <v>1</v>
      </c>
      <c r="T3632" t="s">
        <v>8317</v>
      </c>
      <c r="U3632" t="s">
        <v>8359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tr">
        <f t="shared" si="280"/>
        <v>failed</v>
      </c>
      <c r="H3633" t="s">
        <v>8224</v>
      </c>
      <c r="I3633" t="s">
        <v>8246</v>
      </c>
      <c r="J3633">
        <v>1411444740</v>
      </c>
      <c r="K3633" s="13">
        <f t="shared" si="283"/>
        <v>41905.165972222225</v>
      </c>
      <c r="L3633" s="15">
        <v>1409335497</v>
      </c>
      <c r="M3633" s="13">
        <f t="shared" si="284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81"/>
        <v>51.023391812865491</v>
      </c>
      <c r="S3633" s="8">
        <f t="shared" si="282"/>
        <v>147.88135593220338</v>
      </c>
      <c r="T3633" t="s">
        <v>8317</v>
      </c>
      <c r="U3633" t="s">
        <v>8359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tr">
        <f t="shared" si="280"/>
        <v>failed</v>
      </c>
      <c r="H3634" t="s">
        <v>8225</v>
      </c>
      <c r="I3634" t="s">
        <v>8247</v>
      </c>
      <c r="J3634">
        <v>1416781749</v>
      </c>
      <c r="K3634" s="13">
        <f t="shared" si="283"/>
        <v>41966.936909722222</v>
      </c>
      <c r="L3634" s="15">
        <v>1415053749</v>
      </c>
      <c r="M3634" s="13">
        <f t="shared" si="284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81"/>
        <v>20</v>
      </c>
      <c r="S3634" s="8">
        <f t="shared" si="282"/>
        <v>100</v>
      </c>
      <c r="T3634" t="s">
        <v>8317</v>
      </c>
      <c r="U3634" t="s">
        <v>8359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tr">
        <f t="shared" si="280"/>
        <v>failed</v>
      </c>
      <c r="H3635" t="s">
        <v>8224</v>
      </c>
      <c r="I3635" t="s">
        <v>8246</v>
      </c>
      <c r="J3635">
        <v>1479517200</v>
      </c>
      <c r="K3635" s="13">
        <f t="shared" si="283"/>
        <v>42693.041666666672</v>
      </c>
      <c r="L3635" s="15">
        <v>1475765867</v>
      </c>
      <c r="M3635" s="13">
        <f t="shared" si="284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81"/>
        <v>35.24</v>
      </c>
      <c r="S3635" s="8">
        <f t="shared" si="282"/>
        <v>56.838709677419352</v>
      </c>
      <c r="T3635" t="s">
        <v>8317</v>
      </c>
      <c r="U3635" t="s">
        <v>8359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tr">
        <f t="shared" si="280"/>
        <v>failed</v>
      </c>
      <c r="H3636" t="s">
        <v>8229</v>
      </c>
      <c r="I3636" t="s">
        <v>8251</v>
      </c>
      <c r="J3636">
        <v>1484366340</v>
      </c>
      <c r="K3636" s="13">
        <f t="shared" si="283"/>
        <v>42749.165972222225</v>
      </c>
      <c r="L3636" s="15">
        <v>1480219174</v>
      </c>
      <c r="M3636" s="13">
        <f t="shared" si="284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81"/>
        <v>4.246666666666667</v>
      </c>
      <c r="S3636" s="8">
        <f t="shared" si="282"/>
        <v>176.94444444444446</v>
      </c>
      <c r="T3636" t="s">
        <v>8317</v>
      </c>
      <c r="U3636" t="s">
        <v>8359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tr">
        <f t="shared" si="280"/>
        <v>failed</v>
      </c>
      <c r="H3637" t="s">
        <v>8224</v>
      </c>
      <c r="I3637" t="s">
        <v>8246</v>
      </c>
      <c r="J3637">
        <v>1461186676</v>
      </c>
      <c r="K3637" s="13">
        <f t="shared" si="283"/>
        <v>42480.88282407407</v>
      </c>
      <c r="L3637" s="15">
        <v>1458594676</v>
      </c>
      <c r="M3637" s="13">
        <f t="shared" si="284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81"/>
        <v>36.457142857142856</v>
      </c>
      <c r="S3637" s="8">
        <f t="shared" si="282"/>
        <v>127.6</v>
      </c>
      <c r="T3637" t="s">
        <v>8317</v>
      </c>
      <c r="U3637" t="s">
        <v>8359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tr">
        <f t="shared" si="280"/>
        <v>failed</v>
      </c>
      <c r="H3638" t="s">
        <v>8224</v>
      </c>
      <c r="I3638" t="s">
        <v>8246</v>
      </c>
      <c r="J3638">
        <v>1442248829</v>
      </c>
      <c r="K3638" s="13">
        <f t="shared" si="283"/>
        <v>42261.694780092599</v>
      </c>
      <c r="L3638" s="15">
        <v>1439224829</v>
      </c>
      <c r="M3638" s="13">
        <f t="shared" si="284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81"/>
        <v>0</v>
      </c>
      <c r="S3638" s="8" t="e">
        <f t="shared" si="282"/>
        <v>#DIV/0!</v>
      </c>
      <c r="T3638" t="s">
        <v>8317</v>
      </c>
      <c r="U3638" t="s">
        <v>8359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tr">
        <f t="shared" si="280"/>
        <v>failed</v>
      </c>
      <c r="H3639" t="s">
        <v>8224</v>
      </c>
      <c r="I3639" t="s">
        <v>8246</v>
      </c>
      <c r="J3639">
        <v>1420130935</v>
      </c>
      <c r="K3639" s="13">
        <f t="shared" si="283"/>
        <v>42005.700636574074</v>
      </c>
      <c r="L3639" s="15">
        <v>1417538935</v>
      </c>
      <c r="M3639" s="13">
        <f t="shared" si="284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81"/>
        <v>30.866666666666664</v>
      </c>
      <c r="S3639" s="8">
        <f t="shared" si="282"/>
        <v>66.142857142857139</v>
      </c>
      <c r="T3639" t="s">
        <v>8317</v>
      </c>
      <c r="U3639" t="s">
        <v>8359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tr">
        <f t="shared" si="280"/>
        <v>failed</v>
      </c>
      <c r="H3640" t="s">
        <v>8229</v>
      </c>
      <c r="I3640" t="s">
        <v>8251</v>
      </c>
      <c r="J3640">
        <v>1429456132</v>
      </c>
      <c r="K3640" s="13">
        <f t="shared" si="283"/>
        <v>42113.631157407406</v>
      </c>
      <c r="L3640" s="15">
        <v>1424275732</v>
      </c>
      <c r="M3640" s="13">
        <f t="shared" si="284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81"/>
        <v>6.5454545454545459</v>
      </c>
      <c r="S3640" s="8">
        <f t="shared" si="282"/>
        <v>108</v>
      </c>
      <c r="T3640" t="s">
        <v>8317</v>
      </c>
      <c r="U3640" t="s">
        <v>8359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tr">
        <f t="shared" si="280"/>
        <v>failed</v>
      </c>
      <c r="H3641" t="s">
        <v>8224</v>
      </c>
      <c r="I3641" t="s">
        <v>8246</v>
      </c>
      <c r="J3641">
        <v>1475853060</v>
      </c>
      <c r="K3641" s="13">
        <f t="shared" si="283"/>
        <v>42650.632638888885</v>
      </c>
      <c r="L3641" s="15">
        <v>1470672906</v>
      </c>
      <c r="M3641" s="13">
        <f t="shared" si="284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81"/>
        <v>4.0000000000000001E-3</v>
      </c>
      <c r="S3641" s="8">
        <f t="shared" si="282"/>
        <v>1</v>
      </c>
      <c r="T3641" t="s">
        <v>8317</v>
      </c>
      <c r="U3641" t="s">
        <v>8359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tr">
        <f t="shared" si="280"/>
        <v>failed</v>
      </c>
      <c r="H3642" t="s">
        <v>8224</v>
      </c>
      <c r="I3642" t="s">
        <v>8246</v>
      </c>
      <c r="J3642">
        <v>1431283530</v>
      </c>
      <c r="K3642" s="13">
        <f t="shared" si="283"/>
        <v>42134.781597222223</v>
      </c>
      <c r="L3642" s="15">
        <v>1428691530</v>
      </c>
      <c r="M3642" s="13">
        <f t="shared" si="284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81"/>
        <v>5.5</v>
      </c>
      <c r="S3642" s="8">
        <f t="shared" si="282"/>
        <v>18.333333333333332</v>
      </c>
      <c r="T3642" t="s">
        <v>8317</v>
      </c>
      <c r="U3642" t="s">
        <v>8359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tr">
        <f t="shared" si="280"/>
        <v>failed</v>
      </c>
      <c r="H3643" t="s">
        <v>8224</v>
      </c>
      <c r="I3643" t="s">
        <v>8246</v>
      </c>
      <c r="J3643">
        <v>1412485200</v>
      </c>
      <c r="K3643" s="13">
        <f t="shared" si="283"/>
        <v>41917.208333333336</v>
      </c>
      <c r="L3643" s="15">
        <v>1410966179</v>
      </c>
      <c r="M3643" s="13">
        <f t="shared" si="284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81"/>
        <v>0</v>
      </c>
      <c r="S3643" s="8" t="e">
        <f t="shared" si="282"/>
        <v>#DIV/0!</v>
      </c>
      <c r="T3643" t="s">
        <v>8317</v>
      </c>
      <c r="U3643" t="s">
        <v>8359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tr">
        <f t="shared" si="280"/>
        <v>failed</v>
      </c>
      <c r="H3644" t="s">
        <v>8236</v>
      </c>
      <c r="I3644" t="s">
        <v>8249</v>
      </c>
      <c r="J3644">
        <v>1448902800</v>
      </c>
      <c r="K3644" s="13">
        <f t="shared" si="283"/>
        <v>42338.708333333328</v>
      </c>
      <c r="L3644" s="15">
        <v>1445369727</v>
      </c>
      <c r="M3644" s="13">
        <f t="shared" si="284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81"/>
        <v>2.1428571428571428</v>
      </c>
      <c r="S3644" s="8">
        <f t="shared" si="282"/>
        <v>7.5</v>
      </c>
      <c r="T3644" t="s">
        <v>8317</v>
      </c>
      <c r="U3644" t="s">
        <v>8359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tr">
        <f t="shared" si="280"/>
        <v>failed</v>
      </c>
      <c r="H3645" t="s">
        <v>8224</v>
      </c>
      <c r="I3645" t="s">
        <v>8246</v>
      </c>
      <c r="J3645">
        <v>1447734439</v>
      </c>
      <c r="K3645" s="13">
        <f t="shared" si="283"/>
        <v>42325.185636574075</v>
      </c>
      <c r="L3645" s="15">
        <v>1444274839</v>
      </c>
      <c r="M3645" s="13">
        <f t="shared" si="284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81"/>
        <v>0</v>
      </c>
      <c r="S3645" s="8" t="e">
        <f t="shared" si="282"/>
        <v>#DIV/0!</v>
      </c>
      <c r="T3645" t="s">
        <v>8317</v>
      </c>
      <c r="U3645" t="s">
        <v>8359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tr">
        <f t="shared" si="280"/>
        <v>failed</v>
      </c>
      <c r="H3646" t="s">
        <v>8224</v>
      </c>
      <c r="I3646" t="s">
        <v>8246</v>
      </c>
      <c r="J3646">
        <v>1457413140</v>
      </c>
      <c r="K3646" s="13">
        <f t="shared" si="283"/>
        <v>42437.207638888889</v>
      </c>
      <c r="L3646" s="15">
        <v>1454996887</v>
      </c>
      <c r="M3646" s="13">
        <f t="shared" si="284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81"/>
        <v>16.420000000000002</v>
      </c>
      <c r="S3646" s="8">
        <f t="shared" si="282"/>
        <v>68.416666666666671</v>
      </c>
      <c r="T3646" t="s">
        <v>8317</v>
      </c>
      <c r="U3646" t="s">
        <v>8359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tr">
        <f t="shared" si="280"/>
        <v>failed</v>
      </c>
      <c r="H3647" t="s">
        <v>8229</v>
      </c>
      <c r="I3647" t="s">
        <v>8251</v>
      </c>
      <c r="J3647">
        <v>1479773838</v>
      </c>
      <c r="K3647" s="13">
        <f t="shared" si="283"/>
        <v>42696.012013888889</v>
      </c>
      <c r="L3647" s="15">
        <v>1477178238</v>
      </c>
      <c r="M3647" s="13">
        <f t="shared" si="284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81"/>
        <v>0.1</v>
      </c>
      <c r="S3647" s="8">
        <f t="shared" si="282"/>
        <v>1</v>
      </c>
      <c r="T3647" t="s">
        <v>8317</v>
      </c>
      <c r="U3647" t="s">
        <v>8359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tr">
        <f t="shared" si="280"/>
        <v>failed</v>
      </c>
      <c r="H3648" t="s">
        <v>8224</v>
      </c>
      <c r="I3648" t="s">
        <v>8246</v>
      </c>
      <c r="J3648">
        <v>1434497400</v>
      </c>
      <c r="K3648" s="13">
        <f t="shared" si="283"/>
        <v>42171.979166666672</v>
      </c>
      <c r="L3648" s="15">
        <v>1431770802</v>
      </c>
      <c r="M3648" s="13">
        <f t="shared" si="284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81"/>
        <v>4.8099999999999996</v>
      </c>
      <c r="S3648" s="8">
        <f t="shared" si="282"/>
        <v>60.125</v>
      </c>
      <c r="T3648" t="s">
        <v>8317</v>
      </c>
      <c r="U3648" t="s">
        <v>8359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tr">
        <f t="shared" si="280"/>
        <v>failed</v>
      </c>
      <c r="H3649" t="s">
        <v>8225</v>
      </c>
      <c r="I3649" t="s">
        <v>8247</v>
      </c>
      <c r="J3649">
        <v>1475258327</v>
      </c>
      <c r="K3649" s="13">
        <f t="shared" si="283"/>
        <v>42643.749155092592</v>
      </c>
      <c r="L3649" s="15">
        <v>1471370327</v>
      </c>
      <c r="M3649" s="13">
        <f t="shared" si="284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81"/>
        <v>6</v>
      </c>
      <c r="S3649" s="8">
        <f t="shared" si="282"/>
        <v>15</v>
      </c>
      <c r="T3649" t="s">
        <v>8317</v>
      </c>
      <c r="U3649" t="s">
        <v>8359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tr">
        <f t="shared" ref="G3650:G3713" si="285">F3650</f>
        <v>successful</v>
      </c>
      <c r="H3650" t="s">
        <v>8224</v>
      </c>
      <c r="I3650" t="s">
        <v>8246</v>
      </c>
      <c r="J3650">
        <v>1412492445</v>
      </c>
      <c r="K3650" s="13">
        <f t="shared" si="283"/>
        <v>41917.292187500003</v>
      </c>
      <c r="L3650" s="15">
        <v>1409900445</v>
      </c>
      <c r="M3650" s="13">
        <f t="shared" si="284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86">(E3650/D3650)*100</f>
        <v>100.38249999999999</v>
      </c>
      <c r="S3650" s="8">
        <f t="shared" ref="S3650:S3713" si="287">E3650/O3650</f>
        <v>550.04109589041093</v>
      </c>
      <c r="T3650" t="s">
        <v>8317</v>
      </c>
      <c r="U3650" t="s">
        <v>8318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tr">
        <f t="shared" si="285"/>
        <v>successful</v>
      </c>
      <c r="H3651" t="s">
        <v>8229</v>
      </c>
      <c r="I3651" t="s">
        <v>8251</v>
      </c>
      <c r="J3651">
        <v>1402938394</v>
      </c>
      <c r="K3651" s="13">
        <f t="shared" ref="K3651:K3714" si="288">(((J3651/60)/60)/24)+DATE(1970,1,1)</f>
        <v>41806.712893518517</v>
      </c>
      <c r="L3651" s="15">
        <v>1400691994</v>
      </c>
      <c r="M3651" s="13">
        <f t="shared" ref="M3651:M3714" si="289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86"/>
        <v>104</v>
      </c>
      <c r="S3651" s="8">
        <f t="shared" si="287"/>
        <v>97.5</v>
      </c>
      <c r="T3651" t="s">
        <v>8317</v>
      </c>
      <c r="U3651" t="s">
        <v>8318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tr">
        <f t="shared" si="285"/>
        <v>successful</v>
      </c>
      <c r="H3652" t="s">
        <v>8225</v>
      </c>
      <c r="I3652" t="s">
        <v>8247</v>
      </c>
      <c r="J3652">
        <v>1454412584</v>
      </c>
      <c r="K3652" s="13">
        <f t="shared" si="288"/>
        <v>42402.478981481487</v>
      </c>
      <c r="L3652" s="15">
        <v>1452598184</v>
      </c>
      <c r="M3652" s="13">
        <f t="shared" si="289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86"/>
        <v>100</v>
      </c>
      <c r="S3652" s="8">
        <f t="shared" si="287"/>
        <v>29.411764705882351</v>
      </c>
      <c r="T3652" t="s">
        <v>8317</v>
      </c>
      <c r="U3652" t="s">
        <v>8318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tr">
        <f t="shared" si="285"/>
        <v>successful</v>
      </c>
      <c r="H3653" t="s">
        <v>8224</v>
      </c>
      <c r="I3653" t="s">
        <v>8246</v>
      </c>
      <c r="J3653">
        <v>1407686340</v>
      </c>
      <c r="K3653" s="13">
        <f t="shared" si="288"/>
        <v>41861.665972222225</v>
      </c>
      <c r="L3653" s="15">
        <v>1404833442</v>
      </c>
      <c r="M3653" s="13">
        <f t="shared" si="289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86"/>
        <v>104</v>
      </c>
      <c r="S3653" s="8">
        <f t="shared" si="287"/>
        <v>57.777777777777779</v>
      </c>
      <c r="T3653" t="s">
        <v>8317</v>
      </c>
      <c r="U3653" t="s">
        <v>8318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tr">
        <f t="shared" si="285"/>
        <v>successful</v>
      </c>
      <c r="H3654" t="s">
        <v>8229</v>
      </c>
      <c r="I3654" t="s">
        <v>8251</v>
      </c>
      <c r="J3654">
        <v>1472097540</v>
      </c>
      <c r="K3654" s="13">
        <f t="shared" si="288"/>
        <v>42607.165972222225</v>
      </c>
      <c r="L3654" s="15">
        <v>1471188502</v>
      </c>
      <c r="M3654" s="13">
        <f t="shared" si="289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86"/>
        <v>250.66666666666669</v>
      </c>
      <c r="S3654" s="8">
        <f t="shared" si="287"/>
        <v>44.235294117647058</v>
      </c>
      <c r="T3654" t="s">
        <v>8317</v>
      </c>
      <c r="U3654" t="s">
        <v>8318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tr">
        <f t="shared" si="285"/>
        <v>successful</v>
      </c>
      <c r="H3655" t="s">
        <v>8225</v>
      </c>
      <c r="I3655" t="s">
        <v>8247</v>
      </c>
      <c r="J3655">
        <v>1438764207</v>
      </c>
      <c r="K3655" s="13">
        <f t="shared" si="288"/>
        <v>42221.363506944443</v>
      </c>
      <c r="L3655" s="15">
        <v>1436172207</v>
      </c>
      <c r="M3655" s="13">
        <f t="shared" si="289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86"/>
        <v>100.49999999999999</v>
      </c>
      <c r="S3655" s="8">
        <f t="shared" si="287"/>
        <v>60.909090909090907</v>
      </c>
      <c r="T3655" t="s">
        <v>8317</v>
      </c>
      <c r="U3655" t="s">
        <v>8318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tr">
        <f t="shared" si="285"/>
        <v>successful</v>
      </c>
      <c r="H3656" t="s">
        <v>8225</v>
      </c>
      <c r="I3656" t="s">
        <v>8247</v>
      </c>
      <c r="J3656">
        <v>1459702800</v>
      </c>
      <c r="K3656" s="13">
        <f t="shared" si="288"/>
        <v>42463.708333333328</v>
      </c>
      <c r="L3656" s="15">
        <v>1457690386</v>
      </c>
      <c r="M3656" s="13">
        <f t="shared" si="289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86"/>
        <v>174.4</v>
      </c>
      <c r="S3656" s="8">
        <f t="shared" si="287"/>
        <v>68.84210526315789</v>
      </c>
      <c r="T3656" t="s">
        <v>8317</v>
      </c>
      <c r="U3656" t="s">
        <v>8318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tr">
        <f t="shared" si="285"/>
        <v>successful</v>
      </c>
      <c r="H3657" t="s">
        <v>8224</v>
      </c>
      <c r="I3657" t="s">
        <v>8246</v>
      </c>
      <c r="J3657">
        <v>1437202740</v>
      </c>
      <c r="K3657" s="13">
        <f t="shared" si="288"/>
        <v>42203.290972222225</v>
      </c>
      <c r="L3657" s="15">
        <v>1434654998</v>
      </c>
      <c r="M3657" s="13">
        <f t="shared" si="289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86"/>
        <v>116.26</v>
      </c>
      <c r="S3657" s="8">
        <f t="shared" si="287"/>
        <v>73.582278481012665</v>
      </c>
      <c r="T3657" t="s">
        <v>8317</v>
      </c>
      <c r="U3657" t="s">
        <v>8318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tr">
        <f t="shared" si="285"/>
        <v>successful</v>
      </c>
      <c r="H3658" t="s">
        <v>8240</v>
      </c>
      <c r="I3658" t="s">
        <v>8257</v>
      </c>
      <c r="J3658">
        <v>1485989940</v>
      </c>
      <c r="K3658" s="13">
        <f t="shared" si="288"/>
        <v>42767.957638888889</v>
      </c>
      <c r="L3658" s="15">
        <v>1483393836</v>
      </c>
      <c r="M3658" s="13">
        <f t="shared" si="289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86"/>
        <v>105.82000000000001</v>
      </c>
      <c r="S3658" s="8">
        <f t="shared" si="287"/>
        <v>115.02173913043478</v>
      </c>
      <c r="T3658" t="s">
        <v>8317</v>
      </c>
      <c r="U3658" t="s">
        <v>8318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tr">
        <f t="shared" si="285"/>
        <v>successful</v>
      </c>
      <c r="H3659" t="s">
        <v>8232</v>
      </c>
      <c r="I3659" t="s">
        <v>8253</v>
      </c>
      <c r="J3659">
        <v>1464817320</v>
      </c>
      <c r="K3659" s="13">
        <f t="shared" si="288"/>
        <v>42522.904166666667</v>
      </c>
      <c r="L3659" s="15">
        <v>1462806419</v>
      </c>
      <c r="M3659" s="13">
        <f t="shared" si="289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86"/>
        <v>110.75</v>
      </c>
      <c r="S3659" s="8">
        <f t="shared" si="287"/>
        <v>110.75</v>
      </c>
      <c r="T3659" t="s">
        <v>8317</v>
      </c>
      <c r="U3659" t="s">
        <v>8318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tr">
        <f t="shared" si="285"/>
        <v>successful</v>
      </c>
      <c r="H3660" t="s">
        <v>8224</v>
      </c>
      <c r="I3660" t="s">
        <v>8246</v>
      </c>
      <c r="J3660">
        <v>1404273540</v>
      </c>
      <c r="K3660" s="13">
        <f t="shared" si="288"/>
        <v>41822.165972222225</v>
      </c>
      <c r="L3660" s="15">
        <v>1400272580</v>
      </c>
      <c r="M3660" s="13">
        <f t="shared" si="289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86"/>
        <v>100.66666666666666</v>
      </c>
      <c r="S3660" s="8">
        <f t="shared" si="287"/>
        <v>75.5</v>
      </c>
      <c r="T3660" t="s">
        <v>8317</v>
      </c>
      <c r="U3660" t="s">
        <v>8318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tr">
        <f t="shared" si="285"/>
        <v>successful</v>
      </c>
      <c r="H3661" t="s">
        <v>8224</v>
      </c>
      <c r="I3661" t="s">
        <v>8246</v>
      </c>
      <c r="J3661">
        <v>1426775940</v>
      </c>
      <c r="K3661" s="13">
        <f t="shared" si="288"/>
        <v>42082.610416666663</v>
      </c>
      <c r="L3661" s="15">
        <v>1424414350</v>
      </c>
      <c r="M3661" s="13">
        <f t="shared" si="289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86"/>
        <v>102.03333333333333</v>
      </c>
      <c r="S3661" s="8">
        <f t="shared" si="287"/>
        <v>235.46153846153845</v>
      </c>
      <c r="T3661" t="s">
        <v>8317</v>
      </c>
      <c r="U3661" t="s">
        <v>8318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tr">
        <f t="shared" si="285"/>
        <v>successful</v>
      </c>
      <c r="H3662" t="s">
        <v>8225</v>
      </c>
      <c r="I3662" t="s">
        <v>8247</v>
      </c>
      <c r="J3662">
        <v>1419368925</v>
      </c>
      <c r="K3662" s="13">
        <f t="shared" si="288"/>
        <v>41996.881076388891</v>
      </c>
      <c r="L3662" s="15">
        <v>1417208925</v>
      </c>
      <c r="M3662" s="13">
        <f t="shared" si="289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86"/>
        <v>100</v>
      </c>
      <c r="S3662" s="8">
        <f t="shared" si="287"/>
        <v>11.363636363636363</v>
      </c>
      <c r="T3662" t="s">
        <v>8317</v>
      </c>
      <c r="U3662" t="s">
        <v>8318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tr">
        <f t="shared" si="285"/>
        <v>successful</v>
      </c>
      <c r="H3663" t="s">
        <v>8224</v>
      </c>
      <c r="I3663" t="s">
        <v>8246</v>
      </c>
      <c r="J3663">
        <v>1460260800</v>
      </c>
      <c r="K3663" s="13">
        <f t="shared" si="288"/>
        <v>42470.166666666672</v>
      </c>
      <c r="L3663" s="15">
        <v>1458336672</v>
      </c>
      <c r="M3663" s="13">
        <f t="shared" si="289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86"/>
        <v>111.00000000000001</v>
      </c>
      <c r="S3663" s="8">
        <f t="shared" si="287"/>
        <v>92.5</v>
      </c>
      <c r="T3663" t="s">
        <v>8317</v>
      </c>
      <c r="U3663" t="s">
        <v>8318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tr">
        <f t="shared" si="285"/>
        <v>successful</v>
      </c>
      <c r="H3664" t="s">
        <v>8229</v>
      </c>
      <c r="I3664" t="s">
        <v>8251</v>
      </c>
      <c r="J3664">
        <v>1427775414</v>
      </c>
      <c r="K3664" s="13">
        <f t="shared" si="288"/>
        <v>42094.178402777776</v>
      </c>
      <c r="L3664" s="15">
        <v>1425187014</v>
      </c>
      <c r="M3664" s="13">
        <f t="shared" si="289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86"/>
        <v>101.42500000000001</v>
      </c>
      <c r="S3664" s="8">
        <f t="shared" si="287"/>
        <v>202.85</v>
      </c>
      <c r="T3664" t="s">
        <v>8317</v>
      </c>
      <c r="U3664" t="s">
        <v>8318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tr">
        <f t="shared" si="285"/>
        <v>successful</v>
      </c>
      <c r="H3665" t="s">
        <v>8225</v>
      </c>
      <c r="I3665" t="s">
        <v>8247</v>
      </c>
      <c r="J3665">
        <v>1482321030</v>
      </c>
      <c r="K3665" s="13">
        <f t="shared" si="288"/>
        <v>42725.493402777778</v>
      </c>
      <c r="L3665" s="15">
        <v>1477133430</v>
      </c>
      <c r="M3665" s="13">
        <f t="shared" si="289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86"/>
        <v>104</v>
      </c>
      <c r="S3665" s="8">
        <f t="shared" si="287"/>
        <v>26</v>
      </c>
      <c r="T3665" t="s">
        <v>8317</v>
      </c>
      <c r="U3665" t="s">
        <v>8318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tr">
        <f t="shared" si="285"/>
        <v>successful</v>
      </c>
      <c r="H3666" t="s">
        <v>8224</v>
      </c>
      <c r="I3666" t="s">
        <v>8246</v>
      </c>
      <c r="J3666">
        <v>1466056689</v>
      </c>
      <c r="K3666" s="13">
        <f t="shared" si="288"/>
        <v>42537.248715277776</v>
      </c>
      <c r="L3666" s="15">
        <v>1464847089</v>
      </c>
      <c r="M3666" s="13">
        <f t="shared" si="289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86"/>
        <v>109.375</v>
      </c>
      <c r="S3666" s="8">
        <f t="shared" si="287"/>
        <v>46.05263157894737</v>
      </c>
      <c r="T3666" t="s">
        <v>8317</v>
      </c>
      <c r="U3666" t="s">
        <v>8318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tr">
        <f t="shared" si="285"/>
        <v>successful</v>
      </c>
      <c r="H3667" t="s">
        <v>8230</v>
      </c>
      <c r="I3667" t="s">
        <v>8249</v>
      </c>
      <c r="J3667">
        <v>1446062040</v>
      </c>
      <c r="K3667" s="13">
        <f t="shared" si="288"/>
        <v>42305.829166666663</v>
      </c>
      <c r="L3667" s="15">
        <v>1445109822</v>
      </c>
      <c r="M3667" s="13">
        <f t="shared" si="289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86"/>
        <v>115.16129032258064</v>
      </c>
      <c r="S3667" s="8">
        <f t="shared" si="287"/>
        <v>51</v>
      </c>
      <c r="T3667" t="s">
        <v>8317</v>
      </c>
      <c r="U3667" t="s">
        <v>8318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tr">
        <f t="shared" si="285"/>
        <v>successful</v>
      </c>
      <c r="H3668" t="s">
        <v>8224</v>
      </c>
      <c r="I3668" t="s">
        <v>8246</v>
      </c>
      <c r="J3668">
        <v>1406185200</v>
      </c>
      <c r="K3668" s="13">
        <f t="shared" si="288"/>
        <v>41844.291666666664</v>
      </c>
      <c r="L3668" s="15">
        <v>1404337382</v>
      </c>
      <c r="M3668" s="13">
        <f t="shared" si="289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86"/>
        <v>100</v>
      </c>
      <c r="S3668" s="8">
        <f t="shared" si="287"/>
        <v>31.578947368421051</v>
      </c>
      <c r="T3668" t="s">
        <v>8317</v>
      </c>
      <c r="U3668" t="s">
        <v>8318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tr">
        <f t="shared" si="285"/>
        <v>successful</v>
      </c>
      <c r="H3669" t="s">
        <v>8225</v>
      </c>
      <c r="I3669" t="s">
        <v>8247</v>
      </c>
      <c r="J3669">
        <v>1437261419</v>
      </c>
      <c r="K3669" s="13">
        <f t="shared" si="288"/>
        <v>42203.970127314817</v>
      </c>
      <c r="L3669" s="15">
        <v>1434669419</v>
      </c>
      <c r="M3669" s="13">
        <f t="shared" si="289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86"/>
        <v>103.17033333333335</v>
      </c>
      <c r="S3669" s="8">
        <f t="shared" si="287"/>
        <v>53.363965517241382</v>
      </c>
      <c r="T3669" t="s">
        <v>8317</v>
      </c>
      <c r="U3669" t="s">
        <v>8318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tr">
        <f t="shared" si="285"/>
        <v>successful</v>
      </c>
      <c r="H3670" t="s">
        <v>8224</v>
      </c>
      <c r="I3670" t="s">
        <v>8246</v>
      </c>
      <c r="J3670">
        <v>1437676380</v>
      </c>
      <c r="K3670" s="13">
        <f t="shared" si="288"/>
        <v>42208.772916666669</v>
      </c>
      <c r="L3670" s="15">
        <v>1435670452</v>
      </c>
      <c r="M3670" s="13">
        <f t="shared" si="289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86"/>
        <v>103.49999999999999</v>
      </c>
      <c r="S3670" s="8">
        <f t="shared" si="287"/>
        <v>36.964285714285715</v>
      </c>
      <c r="T3670" t="s">
        <v>8317</v>
      </c>
      <c r="U3670" t="s">
        <v>8318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tr">
        <f t="shared" si="285"/>
        <v>successful</v>
      </c>
      <c r="H3671" t="s">
        <v>8225</v>
      </c>
      <c r="I3671" t="s">
        <v>8247</v>
      </c>
      <c r="J3671">
        <v>1434039137</v>
      </c>
      <c r="K3671" s="13">
        <f t="shared" si="288"/>
        <v>42166.675196759257</v>
      </c>
      <c r="L3671" s="15">
        <v>1431447137</v>
      </c>
      <c r="M3671" s="13">
        <f t="shared" si="289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86"/>
        <v>138.19999999999999</v>
      </c>
      <c r="S3671" s="8">
        <f t="shared" si="287"/>
        <v>81.294117647058826</v>
      </c>
      <c r="T3671" t="s">
        <v>8317</v>
      </c>
      <c r="U3671" t="s">
        <v>8318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tr">
        <f t="shared" si="285"/>
        <v>successful</v>
      </c>
      <c r="H3672" t="s">
        <v>8225</v>
      </c>
      <c r="I3672" t="s">
        <v>8247</v>
      </c>
      <c r="J3672">
        <v>1433113200</v>
      </c>
      <c r="K3672" s="13">
        <f t="shared" si="288"/>
        <v>42155.958333333328</v>
      </c>
      <c r="L3672" s="15">
        <v>1431951611</v>
      </c>
      <c r="M3672" s="13">
        <f t="shared" si="289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86"/>
        <v>109.54545454545455</v>
      </c>
      <c r="S3672" s="8">
        <f t="shared" si="287"/>
        <v>20.083333333333332</v>
      </c>
      <c r="T3672" t="s">
        <v>8317</v>
      </c>
      <c r="U3672" t="s">
        <v>8318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tr">
        <f t="shared" si="285"/>
        <v>successful</v>
      </c>
      <c r="H3673" t="s">
        <v>8224</v>
      </c>
      <c r="I3673" t="s">
        <v>8246</v>
      </c>
      <c r="J3673">
        <v>1405915140</v>
      </c>
      <c r="K3673" s="13">
        <f t="shared" si="288"/>
        <v>41841.165972222225</v>
      </c>
      <c r="L3673" s="15">
        <v>1404140667</v>
      </c>
      <c r="M3673" s="13">
        <f t="shared" si="289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86"/>
        <v>100.85714285714286</v>
      </c>
      <c r="S3673" s="8">
        <f t="shared" si="287"/>
        <v>88.25</v>
      </c>
      <c r="T3673" t="s">
        <v>8317</v>
      </c>
      <c r="U3673" t="s">
        <v>8318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tr">
        <f t="shared" si="285"/>
        <v>successful</v>
      </c>
      <c r="H3674" t="s">
        <v>8225</v>
      </c>
      <c r="I3674" t="s">
        <v>8247</v>
      </c>
      <c r="J3674">
        <v>1411771384</v>
      </c>
      <c r="K3674" s="13">
        <f t="shared" si="288"/>
        <v>41908.946574074071</v>
      </c>
      <c r="L3674" s="15">
        <v>1409179384</v>
      </c>
      <c r="M3674" s="13">
        <f t="shared" si="289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86"/>
        <v>101.53333333333335</v>
      </c>
      <c r="S3674" s="8">
        <f t="shared" si="287"/>
        <v>53.438596491228068</v>
      </c>
      <c r="T3674" t="s">
        <v>8317</v>
      </c>
      <c r="U3674" t="s">
        <v>8318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tr">
        <f t="shared" si="285"/>
        <v>successful</v>
      </c>
      <c r="H3675" t="s">
        <v>8225</v>
      </c>
      <c r="I3675" t="s">
        <v>8247</v>
      </c>
      <c r="J3675">
        <v>1415191920</v>
      </c>
      <c r="K3675" s="13">
        <f t="shared" si="288"/>
        <v>41948.536111111112</v>
      </c>
      <c r="L3675" s="15">
        <v>1412233497</v>
      </c>
      <c r="M3675" s="13">
        <f t="shared" si="289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86"/>
        <v>113.625</v>
      </c>
      <c r="S3675" s="8">
        <f t="shared" si="287"/>
        <v>39.868421052631582</v>
      </c>
      <c r="T3675" t="s">
        <v>8317</v>
      </c>
      <c r="U3675" t="s">
        <v>8318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tr">
        <f t="shared" si="285"/>
        <v>successful</v>
      </c>
      <c r="H3676" t="s">
        <v>8236</v>
      </c>
      <c r="I3676" t="s">
        <v>8249</v>
      </c>
      <c r="J3676">
        <v>1472936229</v>
      </c>
      <c r="K3676" s="13">
        <f t="shared" si="288"/>
        <v>42616.873020833329</v>
      </c>
      <c r="L3676" s="15">
        <v>1467752229</v>
      </c>
      <c r="M3676" s="13">
        <f t="shared" si="289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86"/>
        <v>100</v>
      </c>
      <c r="S3676" s="8">
        <f t="shared" si="287"/>
        <v>145.16129032258064</v>
      </c>
      <c r="T3676" t="s">
        <v>8317</v>
      </c>
      <c r="U3676" t="s">
        <v>8318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tr">
        <f t="shared" si="285"/>
        <v>successful</v>
      </c>
      <c r="H3677" t="s">
        <v>8225</v>
      </c>
      <c r="I3677" t="s">
        <v>8247</v>
      </c>
      <c r="J3677">
        <v>1463353200</v>
      </c>
      <c r="K3677" s="13">
        <f t="shared" si="288"/>
        <v>42505.958333333328</v>
      </c>
      <c r="L3677" s="15">
        <v>1462285182</v>
      </c>
      <c r="M3677" s="13">
        <f t="shared" si="289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86"/>
        <v>140</v>
      </c>
      <c r="S3677" s="8">
        <f t="shared" si="287"/>
        <v>23.333333333333332</v>
      </c>
      <c r="T3677" t="s">
        <v>8317</v>
      </c>
      <c r="U3677" t="s">
        <v>8318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tr">
        <f t="shared" si="285"/>
        <v>successful</v>
      </c>
      <c r="H3678" t="s">
        <v>8224</v>
      </c>
      <c r="I3678" t="s">
        <v>8246</v>
      </c>
      <c r="J3678">
        <v>1410550484</v>
      </c>
      <c r="K3678" s="13">
        <f t="shared" si="288"/>
        <v>41894.815787037034</v>
      </c>
      <c r="L3678" s="15">
        <v>1408995284</v>
      </c>
      <c r="M3678" s="13">
        <f t="shared" si="289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86"/>
        <v>128.75</v>
      </c>
      <c r="S3678" s="8">
        <f t="shared" si="287"/>
        <v>64.375</v>
      </c>
      <c r="T3678" t="s">
        <v>8317</v>
      </c>
      <c r="U3678" t="s">
        <v>8318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tr">
        <f t="shared" si="285"/>
        <v>successful</v>
      </c>
      <c r="H3679" t="s">
        <v>8224</v>
      </c>
      <c r="I3679" t="s">
        <v>8246</v>
      </c>
      <c r="J3679">
        <v>1404359940</v>
      </c>
      <c r="K3679" s="13">
        <f t="shared" si="288"/>
        <v>41823.165972222225</v>
      </c>
      <c r="L3679" s="15">
        <v>1402580818</v>
      </c>
      <c r="M3679" s="13">
        <f t="shared" si="289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86"/>
        <v>102.90416666666667</v>
      </c>
      <c r="S3679" s="8">
        <f t="shared" si="287"/>
        <v>62.052763819095475</v>
      </c>
      <c r="T3679" t="s">
        <v>8317</v>
      </c>
      <c r="U3679" t="s">
        <v>8318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tr">
        <f t="shared" si="285"/>
        <v>successful</v>
      </c>
      <c r="H3680" t="s">
        <v>8225</v>
      </c>
      <c r="I3680" t="s">
        <v>8247</v>
      </c>
      <c r="J3680">
        <v>1433076298</v>
      </c>
      <c r="K3680" s="13">
        <f t="shared" si="288"/>
        <v>42155.531226851846</v>
      </c>
      <c r="L3680" s="15">
        <v>1430052298</v>
      </c>
      <c r="M3680" s="13">
        <f t="shared" si="289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86"/>
        <v>102.49999999999999</v>
      </c>
      <c r="S3680" s="8">
        <f t="shared" si="287"/>
        <v>66.129032258064512</v>
      </c>
      <c r="T3680" t="s">
        <v>8317</v>
      </c>
      <c r="U3680" t="s">
        <v>8318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tr">
        <f t="shared" si="285"/>
        <v>successful</v>
      </c>
      <c r="H3681" t="s">
        <v>8224</v>
      </c>
      <c r="I3681" t="s">
        <v>8246</v>
      </c>
      <c r="J3681">
        <v>1404190740</v>
      </c>
      <c r="K3681" s="13">
        <f t="shared" si="288"/>
        <v>41821.207638888889</v>
      </c>
      <c r="L3681" s="15">
        <v>1401214581</v>
      </c>
      <c r="M3681" s="13">
        <f t="shared" si="289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86"/>
        <v>110.1</v>
      </c>
      <c r="S3681" s="8">
        <f t="shared" si="287"/>
        <v>73.400000000000006</v>
      </c>
      <c r="T3681" t="s">
        <v>8317</v>
      </c>
      <c r="U3681" t="s">
        <v>8318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tr">
        <f t="shared" si="285"/>
        <v>successful</v>
      </c>
      <c r="H3682" t="s">
        <v>8224</v>
      </c>
      <c r="I3682" t="s">
        <v>8246</v>
      </c>
      <c r="J3682">
        <v>1475664834</v>
      </c>
      <c r="K3682" s="13">
        <f t="shared" si="288"/>
        <v>42648.454097222217</v>
      </c>
      <c r="L3682" s="15">
        <v>1473850434</v>
      </c>
      <c r="M3682" s="13">
        <f t="shared" si="289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86"/>
        <v>112.76666666666667</v>
      </c>
      <c r="S3682" s="8">
        <f t="shared" si="287"/>
        <v>99.5</v>
      </c>
      <c r="T3682" t="s">
        <v>8317</v>
      </c>
      <c r="U3682" t="s">
        <v>8318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tr">
        <f t="shared" si="285"/>
        <v>successful</v>
      </c>
      <c r="H3683" t="s">
        <v>8224</v>
      </c>
      <c r="I3683" t="s">
        <v>8246</v>
      </c>
      <c r="J3683">
        <v>1452872290</v>
      </c>
      <c r="K3683" s="13">
        <f t="shared" si="288"/>
        <v>42384.651504629626</v>
      </c>
      <c r="L3683" s="15">
        <v>1452008290</v>
      </c>
      <c r="M3683" s="13">
        <f t="shared" si="289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86"/>
        <v>111.9</v>
      </c>
      <c r="S3683" s="8">
        <f t="shared" si="287"/>
        <v>62.166666666666664</v>
      </c>
      <c r="T3683" t="s">
        <v>8317</v>
      </c>
      <c r="U3683" t="s">
        <v>8318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tr">
        <f t="shared" si="285"/>
        <v>successful</v>
      </c>
      <c r="H3684" t="s">
        <v>8224</v>
      </c>
      <c r="I3684" t="s">
        <v>8246</v>
      </c>
      <c r="J3684">
        <v>1402901940</v>
      </c>
      <c r="K3684" s="13">
        <f t="shared" si="288"/>
        <v>41806.290972222225</v>
      </c>
      <c r="L3684" s="15">
        <v>1399998418</v>
      </c>
      <c r="M3684" s="13">
        <f t="shared" si="289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86"/>
        <v>139.19999999999999</v>
      </c>
      <c r="S3684" s="8">
        <f t="shared" si="287"/>
        <v>62.328358208955223</v>
      </c>
      <c r="T3684" t="s">
        <v>8317</v>
      </c>
      <c r="U3684" t="s">
        <v>8318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tr">
        <f t="shared" si="285"/>
        <v>successful</v>
      </c>
      <c r="H3685" t="s">
        <v>8224</v>
      </c>
      <c r="I3685" t="s">
        <v>8246</v>
      </c>
      <c r="J3685">
        <v>1476931696</v>
      </c>
      <c r="K3685" s="13">
        <f t="shared" si="288"/>
        <v>42663.116851851853</v>
      </c>
      <c r="L3685" s="15">
        <v>1474339696</v>
      </c>
      <c r="M3685" s="13">
        <f t="shared" si="289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86"/>
        <v>110.85714285714286</v>
      </c>
      <c r="S3685" s="8">
        <f t="shared" si="287"/>
        <v>58.787878787878789</v>
      </c>
      <c r="T3685" t="s">
        <v>8317</v>
      </c>
      <c r="U3685" t="s">
        <v>8318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tr">
        <f t="shared" si="285"/>
        <v>successful</v>
      </c>
      <c r="H3686" t="s">
        <v>8224</v>
      </c>
      <c r="I3686" t="s">
        <v>8246</v>
      </c>
      <c r="J3686">
        <v>1441167586</v>
      </c>
      <c r="K3686" s="13">
        <f t="shared" si="288"/>
        <v>42249.180393518516</v>
      </c>
      <c r="L3686" s="15">
        <v>1438575586</v>
      </c>
      <c r="M3686" s="13">
        <f t="shared" si="289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86"/>
        <v>139.06666666666666</v>
      </c>
      <c r="S3686" s="8">
        <f t="shared" si="287"/>
        <v>45.347826086956523</v>
      </c>
      <c r="T3686" t="s">
        <v>8317</v>
      </c>
      <c r="U3686" t="s">
        <v>8318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tr">
        <f t="shared" si="285"/>
        <v>successful</v>
      </c>
      <c r="H3687" t="s">
        <v>8224</v>
      </c>
      <c r="I3687" t="s">
        <v>8246</v>
      </c>
      <c r="J3687">
        <v>1400533200</v>
      </c>
      <c r="K3687" s="13">
        <f t="shared" si="288"/>
        <v>41778.875</v>
      </c>
      <c r="L3687" s="15">
        <v>1398348859</v>
      </c>
      <c r="M3687" s="13">
        <f t="shared" si="289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86"/>
        <v>105.69999999999999</v>
      </c>
      <c r="S3687" s="8">
        <f t="shared" si="287"/>
        <v>41.944444444444443</v>
      </c>
      <c r="T3687" t="s">
        <v>8317</v>
      </c>
      <c r="U3687" t="s">
        <v>8318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tr">
        <f t="shared" si="285"/>
        <v>successful</v>
      </c>
      <c r="H3688" t="s">
        <v>8224</v>
      </c>
      <c r="I3688" t="s">
        <v>8246</v>
      </c>
      <c r="J3688">
        <v>1440820740</v>
      </c>
      <c r="K3688" s="13">
        <f t="shared" si="288"/>
        <v>42245.165972222225</v>
      </c>
      <c r="L3688" s="15">
        <v>1439567660</v>
      </c>
      <c r="M3688" s="13">
        <f t="shared" si="289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86"/>
        <v>101.42857142857142</v>
      </c>
      <c r="S3688" s="8">
        <f t="shared" si="287"/>
        <v>59.166666666666664</v>
      </c>
      <c r="T3688" t="s">
        <v>8317</v>
      </c>
      <c r="U3688" t="s">
        <v>8318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tr">
        <f t="shared" si="285"/>
        <v>successful</v>
      </c>
      <c r="H3689" t="s">
        <v>8224</v>
      </c>
      <c r="I3689" t="s">
        <v>8246</v>
      </c>
      <c r="J3689">
        <v>1403846055</v>
      </c>
      <c r="K3689" s="13">
        <f t="shared" si="288"/>
        <v>41817.218229166669</v>
      </c>
      <c r="L3689" s="15">
        <v>1401254055</v>
      </c>
      <c r="M3689" s="13">
        <f t="shared" si="289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86"/>
        <v>100.245</v>
      </c>
      <c r="S3689" s="8">
        <f t="shared" si="287"/>
        <v>200.49</v>
      </c>
      <c r="T3689" t="s">
        <v>8317</v>
      </c>
      <c r="U3689" t="s">
        <v>8318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tr">
        <f t="shared" si="285"/>
        <v>successful</v>
      </c>
      <c r="H3690" t="s">
        <v>8225</v>
      </c>
      <c r="I3690" t="s">
        <v>8247</v>
      </c>
      <c r="J3690">
        <v>1407524004</v>
      </c>
      <c r="K3690" s="13">
        <f t="shared" si="288"/>
        <v>41859.787083333329</v>
      </c>
      <c r="L3690" s="15">
        <v>1404932004</v>
      </c>
      <c r="M3690" s="13">
        <f t="shared" si="289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86"/>
        <v>109.16666666666666</v>
      </c>
      <c r="S3690" s="8">
        <f t="shared" si="287"/>
        <v>83.974358974358978</v>
      </c>
      <c r="T3690" t="s">
        <v>8317</v>
      </c>
      <c r="U3690" t="s">
        <v>8318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tr">
        <f t="shared" si="285"/>
        <v>successful</v>
      </c>
      <c r="H3691" t="s">
        <v>8224</v>
      </c>
      <c r="I3691" t="s">
        <v>8246</v>
      </c>
      <c r="J3691">
        <v>1434925500</v>
      </c>
      <c r="K3691" s="13">
        <f t="shared" si="288"/>
        <v>42176.934027777781</v>
      </c>
      <c r="L3691" s="15">
        <v>1432410639</v>
      </c>
      <c r="M3691" s="13">
        <f t="shared" si="289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86"/>
        <v>118.33333333333333</v>
      </c>
      <c r="S3691" s="8">
        <f t="shared" si="287"/>
        <v>57.258064516129032</v>
      </c>
      <c r="T3691" t="s">
        <v>8317</v>
      </c>
      <c r="U3691" t="s">
        <v>8318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tr">
        <f t="shared" si="285"/>
        <v>successful</v>
      </c>
      <c r="H3692" t="s">
        <v>8224</v>
      </c>
      <c r="I3692" t="s">
        <v>8246</v>
      </c>
      <c r="J3692">
        <v>1417101683</v>
      </c>
      <c r="K3692" s="13">
        <f t="shared" si="288"/>
        <v>41970.639849537038</v>
      </c>
      <c r="L3692" s="15">
        <v>1414506083</v>
      </c>
      <c r="M3692" s="13">
        <f t="shared" si="289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86"/>
        <v>120</v>
      </c>
      <c r="S3692" s="8">
        <f t="shared" si="287"/>
        <v>58.064516129032256</v>
      </c>
      <c r="T3692" t="s">
        <v>8317</v>
      </c>
      <c r="U3692" t="s">
        <v>8318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tr">
        <f t="shared" si="285"/>
        <v>successful</v>
      </c>
      <c r="H3693" t="s">
        <v>8224</v>
      </c>
      <c r="I3693" t="s">
        <v>8246</v>
      </c>
      <c r="J3693">
        <v>1425272340</v>
      </c>
      <c r="K3693" s="13">
        <f t="shared" si="288"/>
        <v>42065.207638888889</v>
      </c>
      <c r="L3693" s="15">
        <v>1421426929</v>
      </c>
      <c r="M3693" s="13">
        <f t="shared" si="289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86"/>
        <v>127.96000000000001</v>
      </c>
      <c r="S3693" s="8">
        <f t="shared" si="287"/>
        <v>186.80291970802921</v>
      </c>
      <c r="T3693" t="s">
        <v>8317</v>
      </c>
      <c r="U3693" t="s">
        <v>8318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tr">
        <f t="shared" si="285"/>
        <v>successful</v>
      </c>
      <c r="H3694" t="s">
        <v>8224</v>
      </c>
      <c r="I3694" t="s">
        <v>8246</v>
      </c>
      <c r="J3694">
        <v>1411084800</v>
      </c>
      <c r="K3694" s="13">
        <f t="shared" si="288"/>
        <v>41901</v>
      </c>
      <c r="L3694" s="15">
        <v>1410304179</v>
      </c>
      <c r="M3694" s="13">
        <f t="shared" si="289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86"/>
        <v>126</v>
      </c>
      <c r="S3694" s="8">
        <f t="shared" si="287"/>
        <v>74.117647058823536</v>
      </c>
      <c r="T3694" t="s">
        <v>8317</v>
      </c>
      <c r="U3694" t="s">
        <v>8318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tr">
        <f t="shared" si="285"/>
        <v>successful</v>
      </c>
      <c r="H3695" t="s">
        <v>8225</v>
      </c>
      <c r="I3695" t="s">
        <v>8247</v>
      </c>
      <c r="J3695">
        <v>1448922600</v>
      </c>
      <c r="K3695" s="13">
        <f t="shared" si="288"/>
        <v>42338.9375</v>
      </c>
      <c r="L3695" s="15">
        <v>1446352529</v>
      </c>
      <c r="M3695" s="13">
        <f t="shared" si="289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86"/>
        <v>129.12912912912913</v>
      </c>
      <c r="S3695" s="8">
        <f t="shared" si="287"/>
        <v>30.714285714285715</v>
      </c>
      <c r="T3695" t="s">
        <v>8317</v>
      </c>
      <c r="U3695" t="s">
        <v>8318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tr">
        <f t="shared" si="285"/>
        <v>successful</v>
      </c>
      <c r="H3696" t="s">
        <v>8224</v>
      </c>
      <c r="I3696" t="s">
        <v>8246</v>
      </c>
      <c r="J3696">
        <v>1465178400</v>
      </c>
      <c r="K3696" s="13">
        <f t="shared" si="288"/>
        <v>42527.083333333328</v>
      </c>
      <c r="L3696" s="15">
        <v>1461985967</v>
      </c>
      <c r="M3696" s="13">
        <f t="shared" si="289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86"/>
        <v>107.42857142857143</v>
      </c>
      <c r="S3696" s="8">
        <f t="shared" si="287"/>
        <v>62.666666666666664</v>
      </c>
      <c r="T3696" t="s">
        <v>8317</v>
      </c>
      <c r="U3696" t="s">
        <v>8318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tr">
        <f t="shared" si="285"/>
        <v>successful</v>
      </c>
      <c r="H3697" t="s">
        <v>8224</v>
      </c>
      <c r="I3697" t="s">
        <v>8246</v>
      </c>
      <c r="J3697">
        <v>1421009610</v>
      </c>
      <c r="K3697" s="13">
        <f t="shared" si="288"/>
        <v>42015.870486111111</v>
      </c>
      <c r="L3697" s="15">
        <v>1419281610</v>
      </c>
      <c r="M3697" s="13">
        <f t="shared" si="289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86"/>
        <v>100.125</v>
      </c>
      <c r="S3697" s="8">
        <f t="shared" si="287"/>
        <v>121.36363636363636</v>
      </c>
      <c r="T3697" t="s">
        <v>8317</v>
      </c>
      <c r="U3697" t="s">
        <v>8318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tr">
        <f t="shared" si="285"/>
        <v>successful</v>
      </c>
      <c r="H3698" t="s">
        <v>8225</v>
      </c>
      <c r="I3698" t="s">
        <v>8247</v>
      </c>
      <c r="J3698">
        <v>1423838916</v>
      </c>
      <c r="K3698" s="13">
        <f t="shared" si="288"/>
        <v>42048.617083333331</v>
      </c>
      <c r="L3698" s="15">
        <v>1418654916</v>
      </c>
      <c r="M3698" s="13">
        <f t="shared" si="289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86"/>
        <v>155</v>
      </c>
      <c r="S3698" s="8">
        <f t="shared" si="287"/>
        <v>39.743589743589745</v>
      </c>
      <c r="T3698" t="s">
        <v>8317</v>
      </c>
      <c r="U3698" t="s">
        <v>8318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tr">
        <f t="shared" si="285"/>
        <v>successful</v>
      </c>
      <c r="H3699" t="s">
        <v>8225</v>
      </c>
      <c r="I3699" t="s">
        <v>8247</v>
      </c>
      <c r="J3699">
        <v>1462878648</v>
      </c>
      <c r="K3699" s="13">
        <f t="shared" si="288"/>
        <v>42500.465833333335</v>
      </c>
      <c r="L3699" s="15">
        <v>1461064248</v>
      </c>
      <c r="M3699" s="13">
        <f t="shared" si="289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86"/>
        <v>108</v>
      </c>
      <c r="S3699" s="8">
        <f t="shared" si="287"/>
        <v>72</v>
      </c>
      <c r="T3699" t="s">
        <v>8317</v>
      </c>
      <c r="U3699" t="s">
        <v>8318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tr">
        <f t="shared" si="285"/>
        <v>successful</v>
      </c>
      <c r="H3700" t="s">
        <v>8224</v>
      </c>
      <c r="I3700" t="s">
        <v>8246</v>
      </c>
      <c r="J3700">
        <v>1456946487</v>
      </c>
      <c r="K3700" s="13">
        <f t="shared" si="288"/>
        <v>42431.806562500002</v>
      </c>
      <c r="L3700" s="15">
        <v>1454354487</v>
      </c>
      <c r="M3700" s="13">
        <f t="shared" si="289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86"/>
        <v>110.52</v>
      </c>
      <c r="S3700" s="8">
        <f t="shared" si="287"/>
        <v>40.632352941176471</v>
      </c>
      <c r="T3700" t="s">
        <v>8317</v>
      </c>
      <c r="U3700" t="s">
        <v>8318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tr">
        <f t="shared" si="285"/>
        <v>successful</v>
      </c>
      <c r="H3701" t="s">
        <v>8224</v>
      </c>
      <c r="I3701" t="s">
        <v>8246</v>
      </c>
      <c r="J3701">
        <v>1413383216</v>
      </c>
      <c r="K3701" s="13">
        <f t="shared" si="288"/>
        <v>41927.602037037039</v>
      </c>
      <c r="L3701" s="15">
        <v>1410791216</v>
      </c>
      <c r="M3701" s="13">
        <f t="shared" si="289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86"/>
        <v>100.8</v>
      </c>
      <c r="S3701" s="8">
        <f t="shared" si="287"/>
        <v>63</v>
      </c>
      <c r="T3701" t="s">
        <v>8317</v>
      </c>
      <c r="U3701" t="s">
        <v>8318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tr">
        <f t="shared" si="285"/>
        <v>successful</v>
      </c>
      <c r="H3702" t="s">
        <v>8224</v>
      </c>
      <c r="I3702" t="s">
        <v>8246</v>
      </c>
      <c r="J3702">
        <v>1412092800</v>
      </c>
      <c r="K3702" s="13">
        <f t="shared" si="288"/>
        <v>41912.666666666664</v>
      </c>
      <c r="L3702" s="15">
        <v>1409493800</v>
      </c>
      <c r="M3702" s="13">
        <f t="shared" si="289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86"/>
        <v>121.2</v>
      </c>
      <c r="S3702" s="8">
        <f t="shared" si="287"/>
        <v>33.666666666666664</v>
      </c>
      <c r="T3702" t="s">
        <v>8317</v>
      </c>
      <c r="U3702" t="s">
        <v>8318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tr">
        <f t="shared" si="285"/>
        <v>successful</v>
      </c>
      <c r="H3703" t="s">
        <v>8225</v>
      </c>
      <c r="I3703" t="s">
        <v>8247</v>
      </c>
      <c r="J3703">
        <v>1433422793</v>
      </c>
      <c r="K3703" s="13">
        <f t="shared" si="288"/>
        <v>42159.541585648149</v>
      </c>
      <c r="L3703" s="15">
        <v>1430830793</v>
      </c>
      <c r="M3703" s="13">
        <f t="shared" si="289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86"/>
        <v>100.33333333333334</v>
      </c>
      <c r="S3703" s="8">
        <f t="shared" si="287"/>
        <v>38.589743589743591</v>
      </c>
      <c r="T3703" t="s">
        <v>8317</v>
      </c>
      <c r="U3703" t="s">
        <v>8318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tr">
        <f t="shared" si="285"/>
        <v>successful</v>
      </c>
      <c r="H3704" t="s">
        <v>8225</v>
      </c>
      <c r="I3704" t="s">
        <v>8247</v>
      </c>
      <c r="J3704">
        <v>1468191540</v>
      </c>
      <c r="K3704" s="13">
        <f t="shared" si="288"/>
        <v>42561.957638888889</v>
      </c>
      <c r="L3704" s="15">
        <v>1464958484</v>
      </c>
      <c r="M3704" s="13">
        <f t="shared" si="289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86"/>
        <v>109.16666666666666</v>
      </c>
      <c r="S3704" s="8">
        <f t="shared" si="287"/>
        <v>155.95238095238096</v>
      </c>
      <c r="T3704" t="s">
        <v>8317</v>
      </c>
      <c r="U3704" t="s">
        <v>8318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tr">
        <f t="shared" si="285"/>
        <v>successful</v>
      </c>
      <c r="H3705" t="s">
        <v>8224</v>
      </c>
      <c r="I3705" t="s">
        <v>8246</v>
      </c>
      <c r="J3705">
        <v>1471071540</v>
      </c>
      <c r="K3705" s="13">
        <f t="shared" si="288"/>
        <v>42595.290972222225</v>
      </c>
      <c r="L3705" s="15">
        <v>1467720388</v>
      </c>
      <c r="M3705" s="13">
        <f t="shared" si="289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86"/>
        <v>123.42857142857142</v>
      </c>
      <c r="S3705" s="8">
        <f t="shared" si="287"/>
        <v>43.2</v>
      </c>
      <c r="T3705" t="s">
        <v>8317</v>
      </c>
      <c r="U3705" t="s">
        <v>8318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tr">
        <f t="shared" si="285"/>
        <v>successful</v>
      </c>
      <c r="H3706" t="s">
        <v>8225</v>
      </c>
      <c r="I3706" t="s">
        <v>8247</v>
      </c>
      <c r="J3706">
        <v>1464712394</v>
      </c>
      <c r="K3706" s="13">
        <f t="shared" si="288"/>
        <v>42521.689745370371</v>
      </c>
      <c r="L3706" s="15">
        <v>1459528394</v>
      </c>
      <c r="M3706" s="13">
        <f t="shared" si="289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86"/>
        <v>136.33666666666667</v>
      </c>
      <c r="S3706" s="8">
        <f t="shared" si="287"/>
        <v>15.148518518518518</v>
      </c>
      <c r="T3706" t="s">
        <v>8317</v>
      </c>
      <c r="U3706" t="s">
        <v>8318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tr">
        <f t="shared" si="285"/>
        <v>successful</v>
      </c>
      <c r="H3707" t="s">
        <v>8224</v>
      </c>
      <c r="I3707" t="s">
        <v>8246</v>
      </c>
      <c r="J3707">
        <v>1403546400</v>
      </c>
      <c r="K3707" s="13">
        <f t="shared" si="288"/>
        <v>41813.75</v>
      </c>
      <c r="L3707" s="15">
        <v>1401714114</v>
      </c>
      <c r="M3707" s="13">
        <f t="shared" si="289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86"/>
        <v>103.46657233816768</v>
      </c>
      <c r="S3707" s="8">
        <f t="shared" si="287"/>
        <v>83.571428571428569</v>
      </c>
      <c r="T3707" t="s">
        <v>8317</v>
      </c>
      <c r="U3707" t="s">
        <v>8318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tr">
        <f t="shared" si="285"/>
        <v>successful</v>
      </c>
      <c r="H3708" t="s">
        <v>8224</v>
      </c>
      <c r="I3708" t="s">
        <v>8246</v>
      </c>
      <c r="J3708">
        <v>1410558949</v>
      </c>
      <c r="K3708" s="13">
        <f t="shared" si="288"/>
        <v>41894.913761574076</v>
      </c>
      <c r="L3708" s="15">
        <v>1409262949</v>
      </c>
      <c r="M3708" s="13">
        <f t="shared" si="289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86"/>
        <v>121.33333333333334</v>
      </c>
      <c r="S3708" s="8">
        <f t="shared" si="287"/>
        <v>140</v>
      </c>
      <c r="T3708" t="s">
        <v>8317</v>
      </c>
      <c r="U3708" t="s">
        <v>8318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tr">
        <f t="shared" si="285"/>
        <v>successful</v>
      </c>
      <c r="H3709" t="s">
        <v>8224</v>
      </c>
      <c r="I3709" t="s">
        <v>8246</v>
      </c>
      <c r="J3709">
        <v>1469165160</v>
      </c>
      <c r="K3709" s="13">
        <f t="shared" si="288"/>
        <v>42573.226388888885</v>
      </c>
      <c r="L3709" s="15">
        <v>1467335378</v>
      </c>
      <c r="M3709" s="13">
        <f t="shared" si="289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86"/>
        <v>186</v>
      </c>
      <c r="S3709" s="8">
        <f t="shared" si="287"/>
        <v>80.869565217391298</v>
      </c>
      <c r="T3709" t="s">
        <v>8317</v>
      </c>
      <c r="U3709" t="s">
        <v>8318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tr">
        <f t="shared" si="285"/>
        <v>successful</v>
      </c>
      <c r="H3710" t="s">
        <v>8224</v>
      </c>
      <c r="I3710" t="s">
        <v>8246</v>
      </c>
      <c r="J3710">
        <v>1404444286</v>
      </c>
      <c r="K3710" s="13">
        <f t="shared" si="288"/>
        <v>41824.142199074071</v>
      </c>
      <c r="L3710" s="15">
        <v>1403234686</v>
      </c>
      <c r="M3710" s="13">
        <f t="shared" si="289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86"/>
        <v>300</v>
      </c>
      <c r="S3710" s="8">
        <f t="shared" si="287"/>
        <v>53.846153846153847</v>
      </c>
      <c r="T3710" t="s">
        <v>8317</v>
      </c>
      <c r="U3710" t="s">
        <v>8318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tr">
        <f t="shared" si="285"/>
        <v>successful</v>
      </c>
      <c r="H3711" t="s">
        <v>8225</v>
      </c>
      <c r="I3711" t="s">
        <v>8247</v>
      </c>
      <c r="J3711">
        <v>1403715546</v>
      </c>
      <c r="K3711" s="13">
        <f t="shared" si="288"/>
        <v>41815.707708333335</v>
      </c>
      <c r="L3711" s="15">
        <v>1401123546</v>
      </c>
      <c r="M3711" s="13">
        <f t="shared" si="289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86"/>
        <v>108.25</v>
      </c>
      <c r="S3711" s="8">
        <f t="shared" si="287"/>
        <v>30.928571428571427</v>
      </c>
      <c r="T3711" t="s">
        <v>8317</v>
      </c>
      <c r="U3711" t="s">
        <v>8318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tr">
        <f t="shared" si="285"/>
        <v>successful</v>
      </c>
      <c r="H3712" t="s">
        <v>8224</v>
      </c>
      <c r="I3712" t="s">
        <v>8246</v>
      </c>
      <c r="J3712">
        <v>1428068988</v>
      </c>
      <c r="K3712" s="13">
        <f t="shared" si="288"/>
        <v>42097.576249999998</v>
      </c>
      <c r="L3712" s="15">
        <v>1425908988</v>
      </c>
      <c r="M3712" s="13">
        <f t="shared" si="289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86"/>
        <v>141.15384615384616</v>
      </c>
      <c r="S3712" s="8">
        <f t="shared" si="287"/>
        <v>67.962962962962962</v>
      </c>
      <c r="T3712" t="s">
        <v>8317</v>
      </c>
      <c r="U3712" t="s">
        <v>8318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tr">
        <f t="shared" si="285"/>
        <v>successful</v>
      </c>
      <c r="H3713" t="s">
        <v>8224</v>
      </c>
      <c r="I3713" t="s">
        <v>8246</v>
      </c>
      <c r="J3713">
        <v>1402848000</v>
      </c>
      <c r="K3713" s="13">
        <f t="shared" si="288"/>
        <v>41805.666666666664</v>
      </c>
      <c r="L3713" s="15">
        <v>1400606573</v>
      </c>
      <c r="M3713" s="13">
        <f t="shared" si="289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86"/>
        <v>113.99999999999999</v>
      </c>
      <c r="S3713" s="8">
        <f t="shared" si="287"/>
        <v>27.142857142857142</v>
      </c>
      <c r="T3713" t="s">
        <v>8317</v>
      </c>
      <c r="U3713" t="s">
        <v>8318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tr">
        <f t="shared" ref="G3714:G3777" si="290">F3714</f>
        <v>successful</v>
      </c>
      <c r="H3714" t="s">
        <v>8224</v>
      </c>
      <c r="I3714" t="s">
        <v>8246</v>
      </c>
      <c r="J3714">
        <v>1433055540</v>
      </c>
      <c r="K3714" s="13">
        <f t="shared" si="288"/>
        <v>42155.290972222225</v>
      </c>
      <c r="L3714" s="15">
        <v>1431230867</v>
      </c>
      <c r="M3714" s="13">
        <f t="shared" si="289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91">(E3714/D3714)*100</f>
        <v>153.73333333333335</v>
      </c>
      <c r="S3714" s="8">
        <f t="shared" ref="S3714:S3777" si="292">E3714/O3714</f>
        <v>110.86538461538461</v>
      </c>
      <c r="T3714" t="s">
        <v>8317</v>
      </c>
      <c r="U3714" t="s">
        <v>8318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tr">
        <f t="shared" si="290"/>
        <v>successful</v>
      </c>
      <c r="H3715" t="s">
        <v>8224</v>
      </c>
      <c r="I3715" t="s">
        <v>8246</v>
      </c>
      <c r="J3715">
        <v>1465062166</v>
      </c>
      <c r="K3715" s="13">
        <f t="shared" ref="K3715:K3778" si="293">(((J3715/60)/60)/24)+DATE(1970,1,1)</f>
        <v>42525.738032407404</v>
      </c>
      <c r="L3715" s="15">
        <v>1463334166</v>
      </c>
      <c r="M3715" s="13">
        <f t="shared" ref="M3715:M3778" si="294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91"/>
        <v>101.49999999999999</v>
      </c>
      <c r="S3715" s="8">
        <f t="shared" si="292"/>
        <v>106.84210526315789</v>
      </c>
      <c r="T3715" t="s">
        <v>8317</v>
      </c>
      <c r="U3715" t="s">
        <v>8318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tr">
        <f t="shared" si="290"/>
        <v>successful</v>
      </c>
      <c r="H3716" t="s">
        <v>8224</v>
      </c>
      <c r="I3716" t="s">
        <v>8246</v>
      </c>
      <c r="J3716">
        <v>1432612740</v>
      </c>
      <c r="K3716" s="13">
        <f t="shared" si="293"/>
        <v>42150.165972222225</v>
      </c>
      <c r="L3716" s="15">
        <v>1429881667</v>
      </c>
      <c r="M3716" s="13">
        <f t="shared" si="294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91"/>
        <v>102.35000000000001</v>
      </c>
      <c r="S3716" s="8">
        <f t="shared" si="292"/>
        <v>105.51546391752578</v>
      </c>
      <c r="T3716" t="s">
        <v>8317</v>
      </c>
      <c r="U3716" t="s">
        <v>8318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tr">
        <f t="shared" si="290"/>
        <v>successful</v>
      </c>
      <c r="H3717" t="s">
        <v>8225</v>
      </c>
      <c r="I3717" t="s">
        <v>8247</v>
      </c>
      <c r="J3717">
        <v>1427806320</v>
      </c>
      <c r="K3717" s="13">
        <f t="shared" si="293"/>
        <v>42094.536111111112</v>
      </c>
      <c r="L3717" s="15">
        <v>1422834819</v>
      </c>
      <c r="M3717" s="13">
        <f t="shared" si="294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91"/>
        <v>102.57142857142858</v>
      </c>
      <c r="S3717" s="8">
        <f t="shared" si="292"/>
        <v>132.96296296296296</v>
      </c>
      <c r="T3717" t="s">
        <v>8317</v>
      </c>
      <c r="U3717" t="s">
        <v>8318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tr">
        <f t="shared" si="290"/>
        <v>successful</v>
      </c>
      <c r="H3718" t="s">
        <v>8224</v>
      </c>
      <c r="I3718" t="s">
        <v>8246</v>
      </c>
      <c r="J3718">
        <v>1453411109</v>
      </c>
      <c r="K3718" s="13">
        <f t="shared" si="293"/>
        <v>42390.887835648144</v>
      </c>
      <c r="L3718" s="15">
        <v>1450819109</v>
      </c>
      <c r="M3718" s="13">
        <f t="shared" si="294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91"/>
        <v>155.75</v>
      </c>
      <c r="S3718" s="8">
        <f t="shared" si="292"/>
        <v>51.916666666666664</v>
      </c>
      <c r="T3718" t="s">
        <v>8317</v>
      </c>
      <c r="U3718" t="s">
        <v>8318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tr">
        <f t="shared" si="290"/>
        <v>successful</v>
      </c>
      <c r="H3719" t="s">
        <v>8225</v>
      </c>
      <c r="I3719" t="s">
        <v>8247</v>
      </c>
      <c r="J3719">
        <v>1431204449</v>
      </c>
      <c r="K3719" s="13">
        <f t="shared" si="293"/>
        <v>42133.866307870368</v>
      </c>
      <c r="L3719" s="15">
        <v>1428526049</v>
      </c>
      <c r="M3719" s="13">
        <f t="shared" si="294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91"/>
        <v>100.75</v>
      </c>
      <c r="S3719" s="8">
        <f t="shared" si="292"/>
        <v>310</v>
      </c>
      <c r="T3719" t="s">
        <v>8317</v>
      </c>
      <c r="U3719" t="s">
        <v>8318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tr">
        <f t="shared" si="290"/>
        <v>successful</v>
      </c>
      <c r="H3720" t="s">
        <v>8225</v>
      </c>
      <c r="I3720" t="s">
        <v>8247</v>
      </c>
      <c r="J3720">
        <v>1425057075</v>
      </c>
      <c r="K3720" s="13">
        <f t="shared" si="293"/>
        <v>42062.716145833328</v>
      </c>
      <c r="L3720" s="15">
        <v>1422465075</v>
      </c>
      <c r="M3720" s="13">
        <f t="shared" si="294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91"/>
        <v>239.4</v>
      </c>
      <c r="S3720" s="8">
        <f t="shared" si="292"/>
        <v>26.021739130434781</v>
      </c>
      <c r="T3720" t="s">
        <v>8317</v>
      </c>
      <c r="U3720" t="s">
        <v>8318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tr">
        <f t="shared" si="290"/>
        <v>successful</v>
      </c>
      <c r="H3721" t="s">
        <v>8225</v>
      </c>
      <c r="I3721" t="s">
        <v>8247</v>
      </c>
      <c r="J3721">
        <v>1434994266</v>
      </c>
      <c r="K3721" s="13">
        <f t="shared" si="293"/>
        <v>42177.729930555557</v>
      </c>
      <c r="L3721" s="15">
        <v>1432402266</v>
      </c>
      <c r="M3721" s="13">
        <f t="shared" si="294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91"/>
        <v>210</v>
      </c>
      <c r="S3721" s="8">
        <f t="shared" si="292"/>
        <v>105</v>
      </c>
      <c r="T3721" t="s">
        <v>8317</v>
      </c>
      <c r="U3721" t="s">
        <v>8318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tr">
        <f t="shared" si="290"/>
        <v>successful</v>
      </c>
      <c r="H3722" t="s">
        <v>8224</v>
      </c>
      <c r="I3722" t="s">
        <v>8246</v>
      </c>
      <c r="J3722">
        <v>1435881006</v>
      </c>
      <c r="K3722" s="13">
        <f t="shared" si="293"/>
        <v>42187.993125000001</v>
      </c>
      <c r="L3722" s="15">
        <v>1433980206</v>
      </c>
      <c r="M3722" s="13">
        <f t="shared" si="294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91"/>
        <v>104.51515151515152</v>
      </c>
      <c r="S3722" s="8">
        <f t="shared" si="292"/>
        <v>86.224999999999994</v>
      </c>
      <c r="T3722" t="s">
        <v>8317</v>
      </c>
      <c r="U3722" t="s">
        <v>8318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tr">
        <f t="shared" si="290"/>
        <v>successful</v>
      </c>
      <c r="H3723" t="s">
        <v>8224</v>
      </c>
      <c r="I3723" t="s">
        <v>8246</v>
      </c>
      <c r="J3723">
        <v>1415230084</v>
      </c>
      <c r="K3723" s="13">
        <f t="shared" si="293"/>
        <v>41948.977824074071</v>
      </c>
      <c r="L3723" s="15">
        <v>1413412084</v>
      </c>
      <c r="M3723" s="13">
        <f t="shared" si="294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91"/>
        <v>100.8</v>
      </c>
      <c r="S3723" s="8">
        <f t="shared" si="292"/>
        <v>114.54545454545455</v>
      </c>
      <c r="T3723" t="s">
        <v>8317</v>
      </c>
      <c r="U3723" t="s">
        <v>8318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tr">
        <f t="shared" si="290"/>
        <v>successful</v>
      </c>
      <c r="H3724" t="s">
        <v>8229</v>
      </c>
      <c r="I3724" t="s">
        <v>8251</v>
      </c>
      <c r="J3724">
        <v>1455231540</v>
      </c>
      <c r="K3724" s="13">
        <f t="shared" si="293"/>
        <v>42411.957638888889</v>
      </c>
      <c r="L3724" s="15">
        <v>1452614847</v>
      </c>
      <c r="M3724" s="13">
        <f t="shared" si="294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91"/>
        <v>111.20000000000002</v>
      </c>
      <c r="S3724" s="8">
        <f t="shared" si="292"/>
        <v>47.657142857142858</v>
      </c>
      <c r="T3724" t="s">
        <v>8317</v>
      </c>
      <c r="U3724" t="s">
        <v>8318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tr">
        <f t="shared" si="290"/>
        <v>successful</v>
      </c>
      <c r="H3725" t="s">
        <v>8225</v>
      </c>
      <c r="I3725" t="s">
        <v>8247</v>
      </c>
      <c r="J3725">
        <v>1417374262</v>
      </c>
      <c r="K3725" s="13">
        <f t="shared" si="293"/>
        <v>41973.794699074075</v>
      </c>
      <c r="L3725" s="15">
        <v>1414778662</v>
      </c>
      <c r="M3725" s="13">
        <f t="shared" si="294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91"/>
        <v>102.04444444444445</v>
      </c>
      <c r="S3725" s="8">
        <f t="shared" si="292"/>
        <v>72.888888888888886</v>
      </c>
      <c r="T3725" t="s">
        <v>8317</v>
      </c>
      <c r="U3725" t="s">
        <v>8318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tr">
        <f t="shared" si="290"/>
        <v>successful</v>
      </c>
      <c r="H3726" t="s">
        <v>8225</v>
      </c>
      <c r="I3726" t="s">
        <v>8247</v>
      </c>
      <c r="J3726">
        <v>1462402800</v>
      </c>
      <c r="K3726" s="13">
        <f t="shared" si="293"/>
        <v>42494.958333333328</v>
      </c>
      <c r="L3726" s="15">
        <v>1459856860</v>
      </c>
      <c r="M3726" s="13">
        <f t="shared" si="294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91"/>
        <v>102.54767441860466</v>
      </c>
      <c r="S3726" s="8">
        <f t="shared" si="292"/>
        <v>49.545505617977533</v>
      </c>
      <c r="T3726" t="s">
        <v>8317</v>
      </c>
      <c r="U3726" t="s">
        <v>8318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tr">
        <f t="shared" si="290"/>
        <v>successful</v>
      </c>
      <c r="H3727" t="s">
        <v>8225</v>
      </c>
      <c r="I3727" t="s">
        <v>8247</v>
      </c>
      <c r="J3727">
        <v>1455831000</v>
      </c>
      <c r="K3727" s="13">
        <f t="shared" si="293"/>
        <v>42418.895833333328</v>
      </c>
      <c r="L3727" s="15">
        <v>1454366467</v>
      </c>
      <c r="M3727" s="13">
        <f t="shared" si="294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91"/>
        <v>127</v>
      </c>
      <c r="S3727" s="8">
        <f t="shared" si="292"/>
        <v>25.4</v>
      </c>
      <c r="T3727" t="s">
        <v>8317</v>
      </c>
      <c r="U3727" t="s">
        <v>8318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tr">
        <f t="shared" si="290"/>
        <v>successful</v>
      </c>
      <c r="H3728" t="s">
        <v>8224</v>
      </c>
      <c r="I3728" t="s">
        <v>8246</v>
      </c>
      <c r="J3728">
        <v>1461963600</v>
      </c>
      <c r="K3728" s="13">
        <f t="shared" si="293"/>
        <v>42489.875</v>
      </c>
      <c r="L3728" s="15">
        <v>1459567371</v>
      </c>
      <c r="M3728" s="13">
        <f t="shared" si="294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91"/>
        <v>338.70588235294122</v>
      </c>
      <c r="S3728" s="8">
        <f t="shared" si="292"/>
        <v>62.586956521739133</v>
      </c>
      <c r="T3728" t="s">
        <v>8317</v>
      </c>
      <c r="U3728" t="s">
        <v>8318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tr">
        <f t="shared" si="290"/>
        <v>successful</v>
      </c>
      <c r="H3729" t="s">
        <v>8224</v>
      </c>
      <c r="I3729" t="s">
        <v>8246</v>
      </c>
      <c r="J3729">
        <v>1476939300</v>
      </c>
      <c r="K3729" s="13">
        <f t="shared" si="293"/>
        <v>42663.204861111109</v>
      </c>
      <c r="L3729" s="15">
        <v>1474273294</v>
      </c>
      <c r="M3729" s="13">
        <f t="shared" si="294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91"/>
        <v>100.75</v>
      </c>
      <c r="S3729" s="8">
        <f t="shared" si="292"/>
        <v>61.060606060606062</v>
      </c>
      <c r="T3729" t="s">
        <v>8317</v>
      </c>
      <c r="U3729" t="s">
        <v>8318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tr">
        <f t="shared" si="290"/>
        <v>failed</v>
      </c>
      <c r="H3730" t="s">
        <v>8224</v>
      </c>
      <c r="I3730" t="s">
        <v>8246</v>
      </c>
      <c r="J3730">
        <v>1439957176</v>
      </c>
      <c r="K3730" s="13">
        <f t="shared" si="293"/>
        <v>42235.171018518522</v>
      </c>
      <c r="L3730" s="15">
        <v>1437365176</v>
      </c>
      <c r="M3730" s="13">
        <f t="shared" si="294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91"/>
        <v>9.31</v>
      </c>
      <c r="S3730" s="8">
        <f t="shared" si="292"/>
        <v>60.064516129032256</v>
      </c>
      <c r="T3730" t="s">
        <v>8317</v>
      </c>
      <c r="U3730" t="s">
        <v>8318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tr">
        <f t="shared" si="290"/>
        <v>failed</v>
      </c>
      <c r="H3731" t="s">
        <v>8224</v>
      </c>
      <c r="I3731" t="s">
        <v>8246</v>
      </c>
      <c r="J3731">
        <v>1427082912</v>
      </c>
      <c r="K3731" s="13">
        <f t="shared" si="293"/>
        <v>42086.16333333333</v>
      </c>
      <c r="L3731" s="15">
        <v>1423198512</v>
      </c>
      <c r="M3731" s="13">
        <f t="shared" si="294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91"/>
        <v>7.24</v>
      </c>
      <c r="S3731" s="8">
        <f t="shared" si="292"/>
        <v>72.400000000000006</v>
      </c>
      <c r="T3731" t="s">
        <v>8317</v>
      </c>
      <c r="U3731" t="s">
        <v>8318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tr">
        <f t="shared" si="290"/>
        <v>failed</v>
      </c>
      <c r="H3732" t="s">
        <v>8224</v>
      </c>
      <c r="I3732" t="s">
        <v>8246</v>
      </c>
      <c r="J3732">
        <v>1439828159</v>
      </c>
      <c r="K3732" s="13">
        <f t="shared" si="293"/>
        <v>42233.677766203706</v>
      </c>
      <c r="L3732" s="15">
        <v>1437236159</v>
      </c>
      <c r="M3732" s="13">
        <f t="shared" si="294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91"/>
        <v>10</v>
      </c>
      <c r="S3732" s="8">
        <f t="shared" si="292"/>
        <v>100</v>
      </c>
      <c r="T3732" t="s">
        <v>8317</v>
      </c>
      <c r="U3732" t="s">
        <v>8318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tr">
        <f t="shared" si="290"/>
        <v>failed</v>
      </c>
      <c r="H3733" t="s">
        <v>8224</v>
      </c>
      <c r="I3733" t="s">
        <v>8246</v>
      </c>
      <c r="J3733">
        <v>1420860180</v>
      </c>
      <c r="K3733" s="13">
        <f t="shared" si="293"/>
        <v>42014.140972222223</v>
      </c>
      <c r="L3733" s="15">
        <v>1418234646</v>
      </c>
      <c r="M3733" s="13">
        <f t="shared" si="294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91"/>
        <v>11.272727272727273</v>
      </c>
      <c r="S3733" s="8">
        <f t="shared" si="292"/>
        <v>51.666666666666664</v>
      </c>
      <c r="T3733" t="s">
        <v>8317</v>
      </c>
      <c r="U3733" t="s">
        <v>8318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tr">
        <f t="shared" si="290"/>
        <v>failed</v>
      </c>
      <c r="H3734" t="s">
        <v>8233</v>
      </c>
      <c r="I3734" t="s">
        <v>8249</v>
      </c>
      <c r="J3734">
        <v>1422100800</v>
      </c>
      <c r="K3734" s="13">
        <f t="shared" si="293"/>
        <v>42028.5</v>
      </c>
      <c r="L3734" s="15">
        <v>1416932133</v>
      </c>
      <c r="M3734" s="13">
        <f t="shared" si="294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91"/>
        <v>15.411764705882353</v>
      </c>
      <c r="S3734" s="8">
        <f t="shared" si="292"/>
        <v>32.75</v>
      </c>
      <c r="T3734" t="s">
        <v>8317</v>
      </c>
      <c r="U3734" t="s">
        <v>8318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tr">
        <f t="shared" si="290"/>
        <v>failed</v>
      </c>
      <c r="H3735" t="s">
        <v>8224</v>
      </c>
      <c r="I3735" t="s">
        <v>8246</v>
      </c>
      <c r="J3735">
        <v>1429396200</v>
      </c>
      <c r="K3735" s="13">
        <f t="shared" si="293"/>
        <v>42112.9375</v>
      </c>
      <c r="L3735" s="15">
        <v>1428539708</v>
      </c>
      <c r="M3735" s="13">
        <f t="shared" si="294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91"/>
        <v>0</v>
      </c>
      <c r="S3735" s="8" t="e">
        <f t="shared" si="292"/>
        <v>#DIV/0!</v>
      </c>
      <c r="T3735" t="s">
        <v>8317</v>
      </c>
      <c r="U3735" t="s">
        <v>8318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tr">
        <f t="shared" si="290"/>
        <v>failed</v>
      </c>
      <c r="H3736" t="s">
        <v>8224</v>
      </c>
      <c r="I3736" t="s">
        <v>8246</v>
      </c>
      <c r="J3736">
        <v>1432589896</v>
      </c>
      <c r="K3736" s="13">
        <f t="shared" si="293"/>
        <v>42149.901574074072</v>
      </c>
      <c r="L3736" s="15">
        <v>1427405896</v>
      </c>
      <c r="M3736" s="13">
        <f t="shared" si="294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91"/>
        <v>28.466666666666669</v>
      </c>
      <c r="S3736" s="8">
        <f t="shared" si="292"/>
        <v>61</v>
      </c>
      <c r="T3736" t="s">
        <v>8317</v>
      </c>
      <c r="U3736" t="s">
        <v>8318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tr">
        <f t="shared" si="290"/>
        <v>failed</v>
      </c>
      <c r="H3737" t="s">
        <v>8225</v>
      </c>
      <c r="I3737" t="s">
        <v>8247</v>
      </c>
      <c r="J3737">
        <v>1432831089</v>
      </c>
      <c r="K3737" s="13">
        <f t="shared" si="293"/>
        <v>42152.693159722221</v>
      </c>
      <c r="L3737" s="15">
        <v>1430239089</v>
      </c>
      <c r="M3737" s="13">
        <f t="shared" si="294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91"/>
        <v>13.333333333333334</v>
      </c>
      <c r="S3737" s="8">
        <f t="shared" si="292"/>
        <v>10</v>
      </c>
      <c r="T3737" t="s">
        <v>8317</v>
      </c>
      <c r="U3737" t="s">
        <v>8318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tr">
        <f t="shared" si="290"/>
        <v>failed</v>
      </c>
      <c r="H3738" t="s">
        <v>8225</v>
      </c>
      <c r="I3738" t="s">
        <v>8247</v>
      </c>
      <c r="J3738">
        <v>1427133600</v>
      </c>
      <c r="K3738" s="13">
        <f t="shared" si="293"/>
        <v>42086.75</v>
      </c>
      <c r="L3738" s="15">
        <v>1423847093</v>
      </c>
      <c r="M3738" s="13">
        <f t="shared" si="294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91"/>
        <v>0.66666666666666674</v>
      </c>
      <c r="S3738" s="8">
        <f t="shared" si="292"/>
        <v>10</v>
      </c>
      <c r="T3738" t="s">
        <v>8317</v>
      </c>
      <c r="U3738" t="s">
        <v>8318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tr">
        <f t="shared" si="290"/>
        <v>failed</v>
      </c>
      <c r="H3739" t="s">
        <v>8224</v>
      </c>
      <c r="I3739" t="s">
        <v>8246</v>
      </c>
      <c r="J3739">
        <v>1447311540</v>
      </c>
      <c r="K3739" s="13">
        <f t="shared" si="293"/>
        <v>42320.290972222225</v>
      </c>
      <c r="L3739" s="15">
        <v>1445358903</v>
      </c>
      <c r="M3739" s="13">
        <f t="shared" si="294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91"/>
        <v>21.428571428571427</v>
      </c>
      <c r="S3739" s="8">
        <f t="shared" si="292"/>
        <v>37.5</v>
      </c>
      <c r="T3739" t="s">
        <v>8317</v>
      </c>
      <c r="U3739" t="s">
        <v>8318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tr">
        <f t="shared" si="290"/>
        <v>failed</v>
      </c>
      <c r="H3740" t="s">
        <v>8225</v>
      </c>
      <c r="I3740" t="s">
        <v>8247</v>
      </c>
      <c r="J3740">
        <v>1405461600</v>
      </c>
      <c r="K3740" s="13">
        <f t="shared" si="293"/>
        <v>41835.916666666664</v>
      </c>
      <c r="L3740" s="15">
        <v>1403562705</v>
      </c>
      <c r="M3740" s="13">
        <f t="shared" si="294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91"/>
        <v>18</v>
      </c>
      <c r="S3740" s="8">
        <f t="shared" si="292"/>
        <v>45</v>
      </c>
      <c r="T3740" t="s">
        <v>8317</v>
      </c>
      <c r="U3740" t="s">
        <v>8318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tr">
        <f t="shared" si="290"/>
        <v>failed</v>
      </c>
      <c r="H3741" t="s">
        <v>8225</v>
      </c>
      <c r="I3741" t="s">
        <v>8247</v>
      </c>
      <c r="J3741">
        <v>1468752468</v>
      </c>
      <c r="K3741" s="13">
        <f t="shared" si="293"/>
        <v>42568.449861111112</v>
      </c>
      <c r="L3741" s="15">
        <v>1467024468</v>
      </c>
      <c r="M3741" s="13">
        <f t="shared" si="294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91"/>
        <v>20.125</v>
      </c>
      <c r="S3741" s="8">
        <f t="shared" si="292"/>
        <v>100.625</v>
      </c>
      <c r="T3741" t="s">
        <v>8317</v>
      </c>
      <c r="U3741" t="s">
        <v>8318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tr">
        <f t="shared" si="290"/>
        <v>failed</v>
      </c>
      <c r="H3742" t="s">
        <v>8224</v>
      </c>
      <c r="I3742" t="s">
        <v>8246</v>
      </c>
      <c r="J3742">
        <v>1407808438</v>
      </c>
      <c r="K3742" s="13">
        <f t="shared" si="293"/>
        <v>41863.079143518517</v>
      </c>
      <c r="L3742" s="15">
        <v>1405217355</v>
      </c>
      <c r="M3742" s="13">
        <f t="shared" si="294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91"/>
        <v>17.899999999999999</v>
      </c>
      <c r="S3742" s="8">
        <f t="shared" si="292"/>
        <v>25.571428571428573</v>
      </c>
      <c r="T3742" t="s">
        <v>8317</v>
      </c>
      <c r="U3742" t="s">
        <v>8318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tr">
        <f t="shared" si="290"/>
        <v>failed</v>
      </c>
      <c r="H3743" t="s">
        <v>8224</v>
      </c>
      <c r="I3743" t="s">
        <v>8246</v>
      </c>
      <c r="J3743">
        <v>1450389950</v>
      </c>
      <c r="K3743" s="13">
        <f t="shared" si="293"/>
        <v>42355.920717592591</v>
      </c>
      <c r="L3743" s="15">
        <v>1447797950</v>
      </c>
      <c r="M3743" s="13">
        <f t="shared" si="294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91"/>
        <v>0</v>
      </c>
      <c r="S3743" s="8" t="e">
        <f t="shared" si="292"/>
        <v>#DIV/0!</v>
      </c>
      <c r="T3743" t="s">
        <v>8317</v>
      </c>
      <c r="U3743" t="s">
        <v>8318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tr">
        <f t="shared" si="290"/>
        <v>failed</v>
      </c>
      <c r="H3744" t="s">
        <v>8224</v>
      </c>
      <c r="I3744" t="s">
        <v>8246</v>
      </c>
      <c r="J3744">
        <v>1409980144</v>
      </c>
      <c r="K3744" s="13">
        <f t="shared" si="293"/>
        <v>41888.214629629627</v>
      </c>
      <c r="L3744" s="15">
        <v>1407388144</v>
      </c>
      <c r="M3744" s="13">
        <f t="shared" si="294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91"/>
        <v>2</v>
      </c>
      <c r="S3744" s="8">
        <f t="shared" si="292"/>
        <v>25</v>
      </c>
      <c r="T3744" t="s">
        <v>8317</v>
      </c>
      <c r="U3744" t="s">
        <v>8318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tr">
        <f t="shared" si="290"/>
        <v>failed</v>
      </c>
      <c r="H3745" t="s">
        <v>8224</v>
      </c>
      <c r="I3745" t="s">
        <v>8246</v>
      </c>
      <c r="J3745">
        <v>1404406964</v>
      </c>
      <c r="K3745" s="13">
        <f t="shared" si="293"/>
        <v>41823.710231481484</v>
      </c>
      <c r="L3745" s="15">
        <v>1401814964</v>
      </c>
      <c r="M3745" s="13">
        <f t="shared" si="294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91"/>
        <v>0</v>
      </c>
      <c r="S3745" s="8" t="e">
        <f t="shared" si="292"/>
        <v>#DIV/0!</v>
      </c>
      <c r="T3745" t="s">
        <v>8317</v>
      </c>
      <c r="U3745" t="s">
        <v>8318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tr">
        <f t="shared" si="290"/>
        <v>failed</v>
      </c>
      <c r="H3746" t="s">
        <v>8224</v>
      </c>
      <c r="I3746" t="s">
        <v>8246</v>
      </c>
      <c r="J3746">
        <v>1404532740</v>
      </c>
      <c r="K3746" s="13">
        <f t="shared" si="293"/>
        <v>41825.165972222225</v>
      </c>
      <c r="L3746" s="15">
        <v>1401823952</v>
      </c>
      <c r="M3746" s="13">
        <f t="shared" si="294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91"/>
        <v>0</v>
      </c>
      <c r="S3746" s="8" t="e">
        <f t="shared" si="292"/>
        <v>#DIV/0!</v>
      </c>
      <c r="T3746" t="s">
        <v>8317</v>
      </c>
      <c r="U3746" t="s">
        <v>8318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tr">
        <f t="shared" si="290"/>
        <v>failed</v>
      </c>
      <c r="H3747" t="s">
        <v>8224</v>
      </c>
      <c r="I3747" t="s">
        <v>8246</v>
      </c>
      <c r="J3747">
        <v>1407689102</v>
      </c>
      <c r="K3747" s="13">
        <f t="shared" si="293"/>
        <v>41861.697939814818</v>
      </c>
      <c r="L3747" s="15">
        <v>1405097102</v>
      </c>
      <c r="M3747" s="13">
        <f t="shared" si="294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91"/>
        <v>10</v>
      </c>
      <c r="S3747" s="8">
        <f t="shared" si="292"/>
        <v>10</v>
      </c>
      <c r="T3747" t="s">
        <v>8317</v>
      </c>
      <c r="U3747" t="s">
        <v>8318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tr">
        <f t="shared" si="290"/>
        <v>failed</v>
      </c>
      <c r="H3748" t="s">
        <v>8224</v>
      </c>
      <c r="I3748" t="s">
        <v>8246</v>
      </c>
      <c r="J3748">
        <v>1475918439</v>
      </c>
      <c r="K3748" s="13">
        <f t="shared" si="293"/>
        <v>42651.389340277776</v>
      </c>
      <c r="L3748" s="15">
        <v>1473326439</v>
      </c>
      <c r="M3748" s="13">
        <f t="shared" si="294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91"/>
        <v>2.3764705882352941</v>
      </c>
      <c r="S3748" s="8">
        <f t="shared" si="292"/>
        <v>202</v>
      </c>
      <c r="T3748" t="s">
        <v>8317</v>
      </c>
      <c r="U3748" t="s">
        <v>8318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tr">
        <f t="shared" si="290"/>
        <v>failed</v>
      </c>
      <c r="H3749" t="s">
        <v>8225</v>
      </c>
      <c r="I3749" t="s">
        <v>8247</v>
      </c>
      <c r="J3749">
        <v>1436137140</v>
      </c>
      <c r="K3749" s="13">
        <f t="shared" si="293"/>
        <v>42190.957638888889</v>
      </c>
      <c r="L3749" s="15">
        <v>1433833896</v>
      </c>
      <c r="M3749" s="13">
        <f t="shared" si="294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91"/>
        <v>1</v>
      </c>
      <c r="S3749" s="8">
        <f t="shared" si="292"/>
        <v>25</v>
      </c>
      <c r="T3749" t="s">
        <v>8317</v>
      </c>
      <c r="U3749" t="s">
        <v>8318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tr">
        <f t="shared" si="290"/>
        <v>successful</v>
      </c>
      <c r="H3750" t="s">
        <v>8224</v>
      </c>
      <c r="I3750" t="s">
        <v>8246</v>
      </c>
      <c r="J3750">
        <v>1455602340</v>
      </c>
      <c r="K3750" s="13">
        <f t="shared" si="293"/>
        <v>42416.249305555553</v>
      </c>
      <c r="L3750" s="15">
        <v>1453827436</v>
      </c>
      <c r="M3750" s="13">
        <f t="shared" si="294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91"/>
        <v>103.52</v>
      </c>
      <c r="S3750" s="8">
        <f t="shared" si="292"/>
        <v>99.538461538461533</v>
      </c>
      <c r="T3750" t="s">
        <v>8317</v>
      </c>
      <c r="U3750" t="s">
        <v>8359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tr">
        <f t="shared" si="290"/>
        <v>successful</v>
      </c>
      <c r="H3751" t="s">
        <v>8224</v>
      </c>
      <c r="I3751" t="s">
        <v>8246</v>
      </c>
      <c r="J3751">
        <v>1461902340</v>
      </c>
      <c r="K3751" s="13">
        <f t="shared" si="293"/>
        <v>42489.165972222225</v>
      </c>
      <c r="L3751" s="15">
        <v>1459220588</v>
      </c>
      <c r="M3751" s="13">
        <f t="shared" si="294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91"/>
        <v>105</v>
      </c>
      <c r="S3751" s="8">
        <f t="shared" si="292"/>
        <v>75</v>
      </c>
      <c r="T3751" t="s">
        <v>8317</v>
      </c>
      <c r="U3751" t="s">
        <v>8359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tr">
        <f t="shared" si="290"/>
        <v>successful</v>
      </c>
      <c r="H3752" t="s">
        <v>8224</v>
      </c>
      <c r="I3752" t="s">
        <v>8246</v>
      </c>
      <c r="J3752">
        <v>1423555140</v>
      </c>
      <c r="K3752" s="13">
        <f t="shared" si="293"/>
        <v>42045.332638888889</v>
      </c>
      <c r="L3752" s="15">
        <v>1421105608</v>
      </c>
      <c r="M3752" s="13">
        <f t="shared" si="294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91"/>
        <v>100.44999999999999</v>
      </c>
      <c r="S3752" s="8">
        <f t="shared" si="292"/>
        <v>215.25</v>
      </c>
      <c r="T3752" t="s">
        <v>8317</v>
      </c>
      <c r="U3752" t="s">
        <v>8359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tr">
        <f t="shared" si="290"/>
        <v>successful</v>
      </c>
      <c r="H3753" t="s">
        <v>8224</v>
      </c>
      <c r="I3753" t="s">
        <v>8246</v>
      </c>
      <c r="J3753">
        <v>1459641073</v>
      </c>
      <c r="K3753" s="13">
        <f t="shared" si="293"/>
        <v>42462.993900462956</v>
      </c>
      <c r="L3753" s="15">
        <v>1454460673</v>
      </c>
      <c r="M3753" s="13">
        <f t="shared" si="294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91"/>
        <v>132.6</v>
      </c>
      <c r="S3753" s="8">
        <f t="shared" si="292"/>
        <v>120.54545454545455</v>
      </c>
      <c r="T3753" t="s">
        <v>8317</v>
      </c>
      <c r="U3753" t="s">
        <v>8359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tr">
        <f t="shared" si="290"/>
        <v>successful</v>
      </c>
      <c r="H3754" t="s">
        <v>8225</v>
      </c>
      <c r="I3754" t="s">
        <v>8247</v>
      </c>
      <c r="J3754">
        <v>1476651600</v>
      </c>
      <c r="K3754" s="13">
        <f t="shared" si="293"/>
        <v>42659.875</v>
      </c>
      <c r="L3754" s="15">
        <v>1473189335</v>
      </c>
      <c r="M3754" s="13">
        <f t="shared" si="294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91"/>
        <v>112.99999999999999</v>
      </c>
      <c r="S3754" s="8">
        <f t="shared" si="292"/>
        <v>37.666666666666664</v>
      </c>
      <c r="T3754" t="s">
        <v>8317</v>
      </c>
      <c r="U3754" t="s">
        <v>8359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tr">
        <f t="shared" si="290"/>
        <v>successful</v>
      </c>
      <c r="H3755" t="s">
        <v>8224</v>
      </c>
      <c r="I3755" t="s">
        <v>8246</v>
      </c>
      <c r="J3755">
        <v>1433289600</v>
      </c>
      <c r="K3755" s="13">
        <f t="shared" si="293"/>
        <v>42158</v>
      </c>
      <c r="L3755" s="15">
        <v>1430768800</v>
      </c>
      <c r="M3755" s="13">
        <f t="shared" si="294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91"/>
        <v>103.34</v>
      </c>
      <c r="S3755" s="8">
        <f t="shared" si="292"/>
        <v>172.23333333333332</v>
      </c>
      <c r="T3755" t="s">
        <v>8317</v>
      </c>
      <c r="U3755" t="s">
        <v>8359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tr">
        <f t="shared" si="290"/>
        <v>successful</v>
      </c>
      <c r="H3756" t="s">
        <v>8224</v>
      </c>
      <c r="I3756" t="s">
        <v>8246</v>
      </c>
      <c r="J3756">
        <v>1406350740</v>
      </c>
      <c r="K3756" s="13">
        <f t="shared" si="293"/>
        <v>41846.207638888889</v>
      </c>
      <c r="L3756" s="15">
        <v>1403125737</v>
      </c>
      <c r="M3756" s="13">
        <f t="shared" si="294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91"/>
        <v>120</v>
      </c>
      <c r="S3756" s="8">
        <f t="shared" si="292"/>
        <v>111.11111111111111</v>
      </c>
      <c r="T3756" t="s">
        <v>8317</v>
      </c>
      <c r="U3756" t="s">
        <v>8359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tr">
        <f t="shared" si="290"/>
        <v>successful</v>
      </c>
      <c r="H3757" t="s">
        <v>8225</v>
      </c>
      <c r="I3757" t="s">
        <v>8247</v>
      </c>
      <c r="J3757">
        <v>1460753307</v>
      </c>
      <c r="K3757" s="13">
        <f t="shared" si="293"/>
        <v>42475.866979166662</v>
      </c>
      <c r="L3757" s="15">
        <v>1458161307</v>
      </c>
      <c r="M3757" s="13">
        <f t="shared" si="294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91"/>
        <v>129.63636363636363</v>
      </c>
      <c r="S3757" s="8">
        <f t="shared" si="292"/>
        <v>25.464285714285715</v>
      </c>
      <c r="T3757" t="s">
        <v>8317</v>
      </c>
      <c r="U3757" t="s">
        <v>8359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tr">
        <f t="shared" si="290"/>
        <v>successful</v>
      </c>
      <c r="H3758" t="s">
        <v>8224</v>
      </c>
      <c r="I3758" t="s">
        <v>8246</v>
      </c>
      <c r="J3758">
        <v>1402515198</v>
      </c>
      <c r="K3758" s="13">
        <f t="shared" si="293"/>
        <v>41801.814791666664</v>
      </c>
      <c r="L3758" s="15">
        <v>1399923198</v>
      </c>
      <c r="M3758" s="13">
        <f t="shared" si="294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91"/>
        <v>101.11111111111111</v>
      </c>
      <c r="S3758" s="8">
        <f t="shared" si="292"/>
        <v>267.64705882352939</v>
      </c>
      <c r="T3758" t="s">
        <v>8317</v>
      </c>
      <c r="U3758" t="s">
        <v>8359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tr">
        <f t="shared" si="290"/>
        <v>successful</v>
      </c>
      <c r="H3759" t="s">
        <v>8224</v>
      </c>
      <c r="I3759" t="s">
        <v>8246</v>
      </c>
      <c r="J3759">
        <v>1417465515</v>
      </c>
      <c r="K3759" s="13">
        <f t="shared" si="293"/>
        <v>41974.850868055553</v>
      </c>
      <c r="L3759" s="15">
        <v>1415737515</v>
      </c>
      <c r="M3759" s="13">
        <f t="shared" si="294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91"/>
        <v>108.51428571428572</v>
      </c>
      <c r="S3759" s="8">
        <f t="shared" si="292"/>
        <v>75.959999999999994</v>
      </c>
      <c r="T3759" t="s">
        <v>8317</v>
      </c>
      <c r="U3759" t="s">
        <v>8359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tr">
        <f t="shared" si="290"/>
        <v>successful</v>
      </c>
      <c r="H3760" t="s">
        <v>8224</v>
      </c>
      <c r="I3760" t="s">
        <v>8246</v>
      </c>
      <c r="J3760">
        <v>1400475600</v>
      </c>
      <c r="K3760" s="13">
        <f t="shared" si="293"/>
        <v>41778.208333333336</v>
      </c>
      <c r="L3760" s="15">
        <v>1397819938</v>
      </c>
      <c r="M3760" s="13">
        <f t="shared" si="294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91"/>
        <v>102.33333333333334</v>
      </c>
      <c r="S3760" s="8">
        <f t="shared" si="292"/>
        <v>59.03846153846154</v>
      </c>
      <c r="T3760" t="s">
        <v>8317</v>
      </c>
      <c r="U3760" t="s">
        <v>8359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tr">
        <f t="shared" si="290"/>
        <v>successful</v>
      </c>
      <c r="H3761" t="s">
        <v>8224</v>
      </c>
      <c r="I3761" t="s">
        <v>8246</v>
      </c>
      <c r="J3761">
        <v>1440556553</v>
      </c>
      <c r="K3761" s="13">
        <f t="shared" si="293"/>
        <v>42242.108252314814</v>
      </c>
      <c r="L3761" s="15">
        <v>1435372553</v>
      </c>
      <c r="M3761" s="13">
        <f t="shared" si="294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91"/>
        <v>110.24425000000002</v>
      </c>
      <c r="S3761" s="8">
        <f t="shared" si="292"/>
        <v>50.111022727272733</v>
      </c>
      <c r="T3761" t="s">
        <v>8317</v>
      </c>
      <c r="U3761" t="s">
        <v>8359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tr">
        <f t="shared" si="290"/>
        <v>successful</v>
      </c>
      <c r="H3762" t="s">
        <v>8224</v>
      </c>
      <c r="I3762" t="s">
        <v>8246</v>
      </c>
      <c r="J3762">
        <v>1399293386</v>
      </c>
      <c r="K3762" s="13">
        <f t="shared" si="293"/>
        <v>41764.525300925925</v>
      </c>
      <c r="L3762" s="15">
        <v>1397133386</v>
      </c>
      <c r="M3762" s="13">
        <f t="shared" si="294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91"/>
        <v>101.0154</v>
      </c>
      <c r="S3762" s="8">
        <f t="shared" si="292"/>
        <v>55.502967032967035</v>
      </c>
      <c r="T3762" t="s">
        <v>8317</v>
      </c>
      <c r="U3762" t="s">
        <v>8359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tr">
        <f t="shared" si="290"/>
        <v>successful</v>
      </c>
      <c r="H3763" t="s">
        <v>8225</v>
      </c>
      <c r="I3763" t="s">
        <v>8247</v>
      </c>
      <c r="J3763">
        <v>1439247600</v>
      </c>
      <c r="K3763" s="13">
        <f t="shared" si="293"/>
        <v>42226.958333333328</v>
      </c>
      <c r="L3763" s="15">
        <v>1434625937</v>
      </c>
      <c r="M3763" s="13">
        <f t="shared" si="294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91"/>
        <v>100</v>
      </c>
      <c r="S3763" s="8">
        <f t="shared" si="292"/>
        <v>166.66666666666666</v>
      </c>
      <c r="T3763" t="s">
        <v>8317</v>
      </c>
      <c r="U3763" t="s">
        <v>8359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tr">
        <f t="shared" si="290"/>
        <v>successful</v>
      </c>
      <c r="H3764" t="s">
        <v>8225</v>
      </c>
      <c r="I3764" t="s">
        <v>8247</v>
      </c>
      <c r="J3764">
        <v>1438543889</v>
      </c>
      <c r="K3764" s="13">
        <f t="shared" si="293"/>
        <v>42218.813530092593</v>
      </c>
      <c r="L3764" s="15">
        <v>1436383889</v>
      </c>
      <c r="M3764" s="13">
        <f t="shared" si="294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91"/>
        <v>106.24</v>
      </c>
      <c r="S3764" s="8">
        <f t="shared" si="292"/>
        <v>47.428571428571431</v>
      </c>
      <c r="T3764" t="s">
        <v>8317</v>
      </c>
      <c r="U3764" t="s">
        <v>8359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tr">
        <f t="shared" si="290"/>
        <v>successful</v>
      </c>
      <c r="H3765" t="s">
        <v>8224</v>
      </c>
      <c r="I3765" t="s">
        <v>8246</v>
      </c>
      <c r="J3765">
        <v>1427907626</v>
      </c>
      <c r="K3765" s="13">
        <f t="shared" si="293"/>
        <v>42095.708634259259</v>
      </c>
      <c r="L3765" s="15">
        <v>1425319226</v>
      </c>
      <c r="M3765" s="13">
        <f t="shared" si="294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91"/>
        <v>100</v>
      </c>
      <c r="S3765" s="8">
        <f t="shared" si="292"/>
        <v>64.935064935064929</v>
      </c>
      <c r="T3765" t="s">
        <v>8317</v>
      </c>
      <c r="U3765" t="s">
        <v>8359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tr">
        <f t="shared" si="290"/>
        <v>successful</v>
      </c>
      <c r="H3766" t="s">
        <v>8224</v>
      </c>
      <c r="I3766" t="s">
        <v>8246</v>
      </c>
      <c r="J3766">
        <v>1464482160</v>
      </c>
      <c r="K3766" s="13">
        <f t="shared" si="293"/>
        <v>42519.024999999994</v>
      </c>
      <c r="L3766" s="15">
        <v>1462824832</v>
      </c>
      <c r="M3766" s="13">
        <f t="shared" si="294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91"/>
        <v>100</v>
      </c>
      <c r="S3766" s="8">
        <f t="shared" si="292"/>
        <v>55.555555555555557</v>
      </c>
      <c r="T3766" t="s">
        <v>8317</v>
      </c>
      <c r="U3766" t="s">
        <v>8359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tr">
        <f t="shared" si="290"/>
        <v>successful</v>
      </c>
      <c r="H3767" t="s">
        <v>8224</v>
      </c>
      <c r="I3767" t="s">
        <v>8246</v>
      </c>
      <c r="J3767">
        <v>1406745482</v>
      </c>
      <c r="K3767" s="13">
        <f t="shared" si="293"/>
        <v>41850.776412037041</v>
      </c>
      <c r="L3767" s="15">
        <v>1404153482</v>
      </c>
      <c r="M3767" s="13">
        <f t="shared" si="294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91"/>
        <v>113.45714285714286</v>
      </c>
      <c r="S3767" s="8">
        <f t="shared" si="292"/>
        <v>74.224299065420567</v>
      </c>
      <c r="T3767" t="s">
        <v>8317</v>
      </c>
      <c r="U3767" t="s">
        <v>8359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tr">
        <f t="shared" si="290"/>
        <v>successful</v>
      </c>
      <c r="H3768" t="s">
        <v>8224</v>
      </c>
      <c r="I3768" t="s">
        <v>8246</v>
      </c>
      <c r="J3768">
        <v>1404360045</v>
      </c>
      <c r="K3768" s="13">
        <f t="shared" si="293"/>
        <v>41823.167187500003</v>
      </c>
      <c r="L3768" s="15">
        <v>1401336045</v>
      </c>
      <c r="M3768" s="13">
        <f t="shared" si="294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91"/>
        <v>102.65010000000001</v>
      </c>
      <c r="S3768" s="8">
        <f t="shared" si="292"/>
        <v>106.9271875</v>
      </c>
      <c r="T3768" t="s">
        <v>8317</v>
      </c>
      <c r="U3768" t="s">
        <v>8359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tr">
        <f t="shared" si="290"/>
        <v>successful</v>
      </c>
      <c r="H3769" t="s">
        <v>8224</v>
      </c>
      <c r="I3769" t="s">
        <v>8246</v>
      </c>
      <c r="J3769">
        <v>1425185940</v>
      </c>
      <c r="K3769" s="13">
        <f t="shared" si="293"/>
        <v>42064.207638888889</v>
      </c>
      <c r="L3769" s="15">
        <v>1423960097</v>
      </c>
      <c r="M3769" s="13">
        <f t="shared" si="294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91"/>
        <v>116.75</v>
      </c>
      <c r="S3769" s="8">
        <f t="shared" si="292"/>
        <v>41.696428571428569</v>
      </c>
      <c r="T3769" t="s">
        <v>8317</v>
      </c>
      <c r="U3769" t="s">
        <v>8359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tr">
        <f t="shared" si="290"/>
        <v>successful</v>
      </c>
      <c r="H3770" t="s">
        <v>8224</v>
      </c>
      <c r="I3770" t="s">
        <v>8246</v>
      </c>
      <c r="J3770">
        <v>1402594090</v>
      </c>
      <c r="K3770" s="13">
        <f t="shared" si="293"/>
        <v>41802.727893518517</v>
      </c>
      <c r="L3770" s="15">
        <v>1400002090</v>
      </c>
      <c r="M3770" s="13">
        <f t="shared" si="294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91"/>
        <v>107.65274999999998</v>
      </c>
      <c r="S3770" s="8">
        <f t="shared" si="292"/>
        <v>74.243275862068955</v>
      </c>
      <c r="T3770" t="s">
        <v>8317</v>
      </c>
      <c r="U3770" t="s">
        <v>8359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tr">
        <f t="shared" si="290"/>
        <v>successful</v>
      </c>
      <c r="H3771" t="s">
        <v>8224</v>
      </c>
      <c r="I3771" t="s">
        <v>8246</v>
      </c>
      <c r="J3771">
        <v>1460730079</v>
      </c>
      <c r="K3771" s="13">
        <f t="shared" si="293"/>
        <v>42475.598136574074</v>
      </c>
      <c r="L3771" s="15">
        <v>1458138079</v>
      </c>
      <c r="M3771" s="13">
        <f t="shared" si="294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91"/>
        <v>100</v>
      </c>
      <c r="S3771" s="8">
        <f t="shared" si="292"/>
        <v>73.333333333333329</v>
      </c>
      <c r="T3771" t="s">
        <v>8317</v>
      </c>
      <c r="U3771" t="s">
        <v>8359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tr">
        <f t="shared" si="290"/>
        <v>successful</v>
      </c>
      <c r="H3772" t="s">
        <v>8225</v>
      </c>
      <c r="I3772" t="s">
        <v>8247</v>
      </c>
      <c r="J3772">
        <v>1434234010</v>
      </c>
      <c r="K3772" s="13">
        <f t="shared" si="293"/>
        <v>42168.930671296301</v>
      </c>
      <c r="L3772" s="15">
        <v>1431642010</v>
      </c>
      <c r="M3772" s="13">
        <f t="shared" si="294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91"/>
        <v>100</v>
      </c>
      <c r="S3772" s="8">
        <f t="shared" si="292"/>
        <v>100</v>
      </c>
      <c r="T3772" t="s">
        <v>8317</v>
      </c>
      <c r="U3772" t="s">
        <v>8359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tr">
        <f t="shared" si="290"/>
        <v>successful</v>
      </c>
      <c r="H3773" t="s">
        <v>8224</v>
      </c>
      <c r="I3773" t="s">
        <v>8246</v>
      </c>
      <c r="J3773">
        <v>1463529600</v>
      </c>
      <c r="K3773" s="13">
        <f t="shared" si="293"/>
        <v>42508</v>
      </c>
      <c r="L3773" s="15">
        <v>1462307652</v>
      </c>
      <c r="M3773" s="13">
        <f t="shared" si="294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91"/>
        <v>146</v>
      </c>
      <c r="S3773" s="8">
        <f t="shared" si="292"/>
        <v>38.421052631578945</v>
      </c>
      <c r="T3773" t="s">
        <v>8317</v>
      </c>
      <c r="U3773" t="s">
        <v>8359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tr">
        <f t="shared" si="290"/>
        <v>successful</v>
      </c>
      <c r="H3774" t="s">
        <v>8224</v>
      </c>
      <c r="I3774" t="s">
        <v>8246</v>
      </c>
      <c r="J3774">
        <v>1480399200</v>
      </c>
      <c r="K3774" s="13">
        <f t="shared" si="293"/>
        <v>42703.25</v>
      </c>
      <c r="L3774" s="15">
        <v>1478616506</v>
      </c>
      <c r="M3774" s="13">
        <f t="shared" si="294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91"/>
        <v>110.2</v>
      </c>
      <c r="S3774" s="8">
        <f t="shared" si="292"/>
        <v>166.96969696969697</v>
      </c>
      <c r="T3774" t="s">
        <v>8317</v>
      </c>
      <c r="U3774" t="s">
        <v>8359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tr">
        <f t="shared" si="290"/>
        <v>successful</v>
      </c>
      <c r="H3775" t="s">
        <v>8224</v>
      </c>
      <c r="I3775" t="s">
        <v>8246</v>
      </c>
      <c r="J3775">
        <v>1479175680</v>
      </c>
      <c r="K3775" s="13">
        <f t="shared" si="293"/>
        <v>42689.088888888888</v>
      </c>
      <c r="L3775" s="15">
        <v>1476317247</v>
      </c>
      <c r="M3775" s="13">
        <f t="shared" si="294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91"/>
        <v>108.2</v>
      </c>
      <c r="S3775" s="8">
        <f t="shared" si="292"/>
        <v>94.912280701754383</v>
      </c>
      <c r="T3775" t="s">
        <v>8317</v>
      </c>
      <c r="U3775" t="s">
        <v>8359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tr">
        <f t="shared" si="290"/>
        <v>successful</v>
      </c>
      <c r="H3776" t="s">
        <v>8229</v>
      </c>
      <c r="I3776" t="s">
        <v>8251</v>
      </c>
      <c r="J3776">
        <v>1428606055</v>
      </c>
      <c r="K3776" s="13">
        <f t="shared" si="293"/>
        <v>42103.792303240742</v>
      </c>
      <c r="L3776" s="15">
        <v>1427223655</v>
      </c>
      <c r="M3776" s="13">
        <f t="shared" si="294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91"/>
        <v>100</v>
      </c>
      <c r="S3776" s="8">
        <f t="shared" si="292"/>
        <v>100</v>
      </c>
      <c r="T3776" t="s">
        <v>8317</v>
      </c>
      <c r="U3776" t="s">
        <v>8359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tr">
        <f t="shared" si="290"/>
        <v>successful</v>
      </c>
      <c r="H3777" t="s">
        <v>8224</v>
      </c>
      <c r="I3777" t="s">
        <v>8246</v>
      </c>
      <c r="J3777">
        <v>1428552000</v>
      </c>
      <c r="K3777" s="13">
        <f t="shared" si="293"/>
        <v>42103.166666666672</v>
      </c>
      <c r="L3777" s="15">
        <v>1426199843</v>
      </c>
      <c r="M3777" s="13">
        <f t="shared" si="294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91"/>
        <v>100.25</v>
      </c>
      <c r="S3777" s="8">
        <f t="shared" si="292"/>
        <v>143.21428571428572</v>
      </c>
      <c r="T3777" t="s">
        <v>8317</v>
      </c>
      <c r="U3777" t="s">
        <v>8359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tr">
        <f t="shared" ref="G3778:G3841" si="295">F3778</f>
        <v>successful</v>
      </c>
      <c r="H3778" t="s">
        <v>8224</v>
      </c>
      <c r="I3778" t="s">
        <v>8246</v>
      </c>
      <c r="J3778">
        <v>1406854800</v>
      </c>
      <c r="K3778" s="13">
        <f t="shared" si="293"/>
        <v>41852.041666666664</v>
      </c>
      <c r="L3778" s="15">
        <v>1403599778</v>
      </c>
      <c r="M3778" s="13">
        <f t="shared" si="294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96">(E3778/D3778)*100</f>
        <v>106.71250000000001</v>
      </c>
      <c r="S3778" s="8">
        <f t="shared" ref="S3778:S3841" si="297">E3778/O3778</f>
        <v>90.819148936170208</v>
      </c>
      <c r="T3778" t="s">
        <v>8317</v>
      </c>
      <c r="U3778" t="s">
        <v>8359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tr">
        <f t="shared" si="295"/>
        <v>successful</v>
      </c>
      <c r="H3779" t="s">
        <v>8224</v>
      </c>
      <c r="I3779" t="s">
        <v>8246</v>
      </c>
      <c r="J3779">
        <v>1411790400</v>
      </c>
      <c r="K3779" s="13">
        <f t="shared" ref="K3779:K3842" si="298">(((J3779/60)/60)/24)+DATE(1970,1,1)</f>
        <v>41909.166666666664</v>
      </c>
      <c r="L3779" s="15">
        <v>1409884821</v>
      </c>
      <c r="M3779" s="13">
        <f t="shared" ref="M3779:M3842" si="299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96"/>
        <v>143.19999999999999</v>
      </c>
      <c r="S3779" s="8">
        <f t="shared" si="297"/>
        <v>48.542372881355931</v>
      </c>
      <c r="T3779" t="s">
        <v>8317</v>
      </c>
      <c r="U3779" t="s">
        <v>8359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tr">
        <f t="shared" si="295"/>
        <v>successful</v>
      </c>
      <c r="H3780" t="s">
        <v>8224</v>
      </c>
      <c r="I3780" t="s">
        <v>8246</v>
      </c>
      <c r="J3780">
        <v>1423942780</v>
      </c>
      <c r="K3780" s="13">
        <f t="shared" si="298"/>
        <v>42049.819212962961</v>
      </c>
      <c r="L3780" s="15">
        <v>1418758780</v>
      </c>
      <c r="M3780" s="13">
        <f t="shared" si="299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96"/>
        <v>105.04166666666667</v>
      </c>
      <c r="S3780" s="8">
        <f t="shared" si="297"/>
        <v>70.027777777777771</v>
      </c>
      <c r="T3780" t="s">
        <v>8317</v>
      </c>
      <c r="U3780" t="s">
        <v>8359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tr">
        <f t="shared" si="295"/>
        <v>successful</v>
      </c>
      <c r="H3781" t="s">
        <v>8224</v>
      </c>
      <c r="I3781" t="s">
        <v>8246</v>
      </c>
      <c r="J3781">
        <v>1459010340</v>
      </c>
      <c r="K3781" s="13">
        <f t="shared" si="298"/>
        <v>42455.693750000006</v>
      </c>
      <c r="L3781" s="15">
        <v>1456421940</v>
      </c>
      <c r="M3781" s="13">
        <f t="shared" si="299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96"/>
        <v>103.98</v>
      </c>
      <c r="S3781" s="8">
        <f t="shared" si="297"/>
        <v>135.62608695652173</v>
      </c>
      <c r="T3781" t="s">
        <v>8317</v>
      </c>
      <c r="U3781" t="s">
        <v>8359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tr">
        <f t="shared" si="295"/>
        <v>successful</v>
      </c>
      <c r="H3782" t="s">
        <v>8224</v>
      </c>
      <c r="I3782" t="s">
        <v>8246</v>
      </c>
      <c r="J3782">
        <v>1436817960</v>
      </c>
      <c r="K3782" s="13">
        <f t="shared" si="298"/>
        <v>42198.837499999994</v>
      </c>
      <c r="L3782" s="15">
        <v>1433999785</v>
      </c>
      <c r="M3782" s="13">
        <f t="shared" si="299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96"/>
        <v>120</v>
      </c>
      <c r="S3782" s="8">
        <f t="shared" si="297"/>
        <v>100</v>
      </c>
      <c r="T3782" t="s">
        <v>8317</v>
      </c>
      <c r="U3782" t="s">
        <v>8359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tr">
        <f t="shared" si="295"/>
        <v>successful</v>
      </c>
      <c r="H3783" t="s">
        <v>8224</v>
      </c>
      <c r="I3783" t="s">
        <v>8246</v>
      </c>
      <c r="J3783">
        <v>1410210685</v>
      </c>
      <c r="K3783" s="13">
        <f t="shared" si="298"/>
        <v>41890.882928240739</v>
      </c>
      <c r="L3783" s="15">
        <v>1408050685</v>
      </c>
      <c r="M3783" s="13">
        <f t="shared" si="299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96"/>
        <v>109.66666666666667</v>
      </c>
      <c r="S3783" s="8">
        <f t="shared" si="297"/>
        <v>94.90384615384616</v>
      </c>
      <c r="T3783" t="s">
        <v>8317</v>
      </c>
      <c r="U3783" t="s">
        <v>8359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tr">
        <f t="shared" si="295"/>
        <v>successful</v>
      </c>
      <c r="H3784" t="s">
        <v>8225</v>
      </c>
      <c r="I3784" t="s">
        <v>8247</v>
      </c>
      <c r="J3784">
        <v>1469401200</v>
      </c>
      <c r="K3784" s="13">
        <f t="shared" si="298"/>
        <v>42575.958333333328</v>
      </c>
      <c r="L3784" s="15">
        <v>1466887297</v>
      </c>
      <c r="M3784" s="13">
        <f t="shared" si="299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96"/>
        <v>101.75</v>
      </c>
      <c r="S3784" s="8">
        <f t="shared" si="297"/>
        <v>75.370370370370367</v>
      </c>
      <c r="T3784" t="s">
        <v>8317</v>
      </c>
      <c r="U3784" t="s">
        <v>8359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tr">
        <f t="shared" si="295"/>
        <v>successful</v>
      </c>
      <c r="H3785" t="s">
        <v>8224</v>
      </c>
      <c r="I3785" t="s">
        <v>8246</v>
      </c>
      <c r="J3785">
        <v>1458057600</v>
      </c>
      <c r="K3785" s="13">
        <f t="shared" si="298"/>
        <v>42444.666666666672</v>
      </c>
      <c r="L3785" s="15">
        <v>1455938520</v>
      </c>
      <c r="M3785" s="13">
        <f t="shared" si="299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96"/>
        <v>128.91666666666666</v>
      </c>
      <c r="S3785" s="8">
        <f t="shared" si="297"/>
        <v>64.458333333333329</v>
      </c>
      <c r="T3785" t="s">
        <v>8317</v>
      </c>
      <c r="U3785" t="s">
        <v>8359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tr">
        <f t="shared" si="295"/>
        <v>successful</v>
      </c>
      <c r="H3786" t="s">
        <v>8229</v>
      </c>
      <c r="I3786" t="s">
        <v>8251</v>
      </c>
      <c r="J3786">
        <v>1468193532</v>
      </c>
      <c r="K3786" s="13">
        <f t="shared" si="298"/>
        <v>42561.980694444443</v>
      </c>
      <c r="L3786" s="15">
        <v>1465601532</v>
      </c>
      <c r="M3786" s="13">
        <f t="shared" si="299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96"/>
        <v>114.99999999999999</v>
      </c>
      <c r="S3786" s="8">
        <f t="shared" si="297"/>
        <v>115</v>
      </c>
      <c r="T3786" t="s">
        <v>8317</v>
      </c>
      <c r="U3786" t="s">
        <v>8359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tr">
        <f t="shared" si="295"/>
        <v>successful</v>
      </c>
      <c r="H3787" t="s">
        <v>8225</v>
      </c>
      <c r="I3787" t="s">
        <v>8247</v>
      </c>
      <c r="J3787">
        <v>1470132180</v>
      </c>
      <c r="K3787" s="13">
        <f t="shared" si="298"/>
        <v>42584.418749999997</v>
      </c>
      <c r="L3787" s="15">
        <v>1467040769</v>
      </c>
      <c r="M3787" s="13">
        <f t="shared" si="299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96"/>
        <v>150.75</v>
      </c>
      <c r="S3787" s="8">
        <f t="shared" si="297"/>
        <v>100.5</v>
      </c>
      <c r="T3787" t="s">
        <v>8317</v>
      </c>
      <c r="U3787" t="s">
        <v>8359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tr">
        <f t="shared" si="295"/>
        <v>successful</v>
      </c>
      <c r="H3788" t="s">
        <v>8224</v>
      </c>
      <c r="I3788" t="s">
        <v>8246</v>
      </c>
      <c r="J3788">
        <v>1464310475</v>
      </c>
      <c r="K3788" s="13">
        <f t="shared" si="298"/>
        <v>42517.037905092591</v>
      </c>
      <c r="L3788" s="15">
        <v>1461718475</v>
      </c>
      <c r="M3788" s="13">
        <f t="shared" si="299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96"/>
        <v>110.96666666666665</v>
      </c>
      <c r="S3788" s="8">
        <f t="shared" si="297"/>
        <v>93.774647887323937</v>
      </c>
      <c r="T3788" t="s">
        <v>8317</v>
      </c>
      <c r="U3788" t="s">
        <v>8359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tr">
        <f t="shared" si="295"/>
        <v>successful</v>
      </c>
      <c r="H3789" t="s">
        <v>8224</v>
      </c>
      <c r="I3789" t="s">
        <v>8246</v>
      </c>
      <c r="J3789">
        <v>1436587140</v>
      </c>
      <c r="K3789" s="13">
        <f t="shared" si="298"/>
        <v>42196.165972222225</v>
      </c>
      <c r="L3789" s="15">
        <v>1434113406</v>
      </c>
      <c r="M3789" s="13">
        <f t="shared" si="299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96"/>
        <v>100.28571428571429</v>
      </c>
      <c r="S3789" s="8">
        <f t="shared" si="297"/>
        <v>35.1</v>
      </c>
      <c r="T3789" t="s">
        <v>8317</v>
      </c>
      <c r="U3789" t="s">
        <v>8359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tr">
        <f t="shared" si="295"/>
        <v>failed</v>
      </c>
      <c r="H3790" t="s">
        <v>8224</v>
      </c>
      <c r="I3790" t="s">
        <v>8246</v>
      </c>
      <c r="J3790">
        <v>1450887480</v>
      </c>
      <c r="K3790" s="13">
        <f t="shared" si="298"/>
        <v>42361.679166666669</v>
      </c>
      <c r="L3790" s="15">
        <v>1448469719</v>
      </c>
      <c r="M3790" s="13">
        <f t="shared" si="299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96"/>
        <v>0.66666666666666674</v>
      </c>
      <c r="S3790" s="8">
        <f t="shared" si="297"/>
        <v>500</v>
      </c>
      <c r="T3790" t="s">
        <v>8317</v>
      </c>
      <c r="U3790" t="s">
        <v>8359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tr">
        <f t="shared" si="295"/>
        <v>failed</v>
      </c>
      <c r="H3791" t="s">
        <v>8225</v>
      </c>
      <c r="I3791" t="s">
        <v>8247</v>
      </c>
      <c r="J3791">
        <v>1434395418</v>
      </c>
      <c r="K3791" s="13">
        <f t="shared" si="298"/>
        <v>42170.798819444448</v>
      </c>
      <c r="L3791" s="15">
        <v>1431630618</v>
      </c>
      <c r="M3791" s="13">
        <f t="shared" si="299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96"/>
        <v>3.267605633802817</v>
      </c>
      <c r="S3791" s="8">
        <f t="shared" si="297"/>
        <v>29</v>
      </c>
      <c r="T3791" t="s">
        <v>8317</v>
      </c>
      <c r="U3791" t="s">
        <v>8359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tr">
        <f t="shared" si="295"/>
        <v>failed</v>
      </c>
      <c r="H3792" t="s">
        <v>8224</v>
      </c>
      <c r="I3792" t="s">
        <v>8246</v>
      </c>
      <c r="J3792">
        <v>1479834023</v>
      </c>
      <c r="K3792" s="13">
        <f t="shared" si="298"/>
        <v>42696.708599537036</v>
      </c>
      <c r="L3792" s="15">
        <v>1477238423</v>
      </c>
      <c r="M3792" s="13">
        <f t="shared" si="299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96"/>
        <v>0</v>
      </c>
      <c r="S3792" s="8" t="e">
        <f t="shared" si="297"/>
        <v>#DIV/0!</v>
      </c>
      <c r="T3792" t="s">
        <v>8317</v>
      </c>
      <c r="U3792" t="s">
        <v>8359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tr">
        <f t="shared" si="295"/>
        <v>failed</v>
      </c>
      <c r="H3793" t="s">
        <v>8224</v>
      </c>
      <c r="I3793" t="s">
        <v>8246</v>
      </c>
      <c r="J3793">
        <v>1404664592</v>
      </c>
      <c r="K3793" s="13">
        <f t="shared" si="298"/>
        <v>41826.692037037035</v>
      </c>
      <c r="L3793" s="15">
        <v>1399480592</v>
      </c>
      <c r="M3793" s="13">
        <f t="shared" si="299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96"/>
        <v>0</v>
      </c>
      <c r="S3793" s="8" t="e">
        <f t="shared" si="297"/>
        <v>#DIV/0!</v>
      </c>
      <c r="T3793" t="s">
        <v>8317</v>
      </c>
      <c r="U3793" t="s">
        <v>8359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tr">
        <f t="shared" si="295"/>
        <v>failed</v>
      </c>
      <c r="H3794" t="s">
        <v>8224</v>
      </c>
      <c r="I3794" t="s">
        <v>8246</v>
      </c>
      <c r="J3794">
        <v>1436957022</v>
      </c>
      <c r="K3794" s="13">
        <f t="shared" si="298"/>
        <v>42200.447013888886</v>
      </c>
      <c r="L3794" s="15">
        <v>1434365022</v>
      </c>
      <c r="M3794" s="13">
        <f t="shared" si="299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96"/>
        <v>0.27999999999999997</v>
      </c>
      <c r="S3794" s="8">
        <f t="shared" si="297"/>
        <v>17.5</v>
      </c>
      <c r="T3794" t="s">
        <v>8317</v>
      </c>
      <c r="U3794" t="s">
        <v>8359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tr">
        <f t="shared" si="295"/>
        <v>failed</v>
      </c>
      <c r="H3795" t="s">
        <v>8224</v>
      </c>
      <c r="I3795" t="s">
        <v>8246</v>
      </c>
      <c r="J3795">
        <v>1418769129</v>
      </c>
      <c r="K3795" s="13">
        <f t="shared" si="298"/>
        <v>41989.938993055555</v>
      </c>
      <c r="L3795" s="15">
        <v>1416954729</v>
      </c>
      <c r="M3795" s="13">
        <f t="shared" si="299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96"/>
        <v>59.657142857142851</v>
      </c>
      <c r="S3795" s="8">
        <f t="shared" si="297"/>
        <v>174</v>
      </c>
      <c r="T3795" t="s">
        <v>8317</v>
      </c>
      <c r="U3795" t="s">
        <v>8359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tr">
        <f t="shared" si="295"/>
        <v>failed</v>
      </c>
      <c r="H3796" t="s">
        <v>8225</v>
      </c>
      <c r="I3796" t="s">
        <v>8247</v>
      </c>
      <c r="J3796">
        <v>1433685354</v>
      </c>
      <c r="K3796" s="13">
        <f t="shared" si="298"/>
        <v>42162.58048611111</v>
      </c>
      <c r="L3796" s="15">
        <v>1431093354</v>
      </c>
      <c r="M3796" s="13">
        <f t="shared" si="299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96"/>
        <v>1</v>
      </c>
      <c r="S3796" s="8">
        <f t="shared" si="297"/>
        <v>50</v>
      </c>
      <c r="T3796" t="s">
        <v>8317</v>
      </c>
      <c r="U3796" t="s">
        <v>8359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tr">
        <f t="shared" si="295"/>
        <v>failed</v>
      </c>
      <c r="H3797" t="s">
        <v>8225</v>
      </c>
      <c r="I3797" t="s">
        <v>8247</v>
      </c>
      <c r="J3797">
        <v>1440801000</v>
      </c>
      <c r="K3797" s="13">
        <f t="shared" si="298"/>
        <v>42244.9375</v>
      </c>
      <c r="L3797" s="15">
        <v>1437042490</v>
      </c>
      <c r="M3797" s="13">
        <f t="shared" si="299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96"/>
        <v>1.6666666666666667</v>
      </c>
      <c r="S3797" s="8">
        <f t="shared" si="297"/>
        <v>5</v>
      </c>
      <c r="T3797" t="s">
        <v>8317</v>
      </c>
      <c r="U3797" t="s">
        <v>8359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tr">
        <f t="shared" si="295"/>
        <v>failed</v>
      </c>
      <c r="H3798" t="s">
        <v>8224</v>
      </c>
      <c r="I3798" t="s">
        <v>8246</v>
      </c>
      <c r="J3798">
        <v>1484354556</v>
      </c>
      <c r="K3798" s="13">
        <f t="shared" si="298"/>
        <v>42749.029583333337</v>
      </c>
      <c r="L3798" s="15">
        <v>1479170556</v>
      </c>
      <c r="M3798" s="13">
        <f t="shared" si="299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96"/>
        <v>4.4444444444444444E-3</v>
      </c>
      <c r="S3798" s="8">
        <f t="shared" si="297"/>
        <v>1</v>
      </c>
      <c r="T3798" t="s">
        <v>8317</v>
      </c>
      <c r="U3798" t="s">
        <v>8359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tr">
        <f t="shared" si="295"/>
        <v>failed</v>
      </c>
      <c r="H3799" t="s">
        <v>8224</v>
      </c>
      <c r="I3799" t="s">
        <v>8246</v>
      </c>
      <c r="J3799">
        <v>1429564165</v>
      </c>
      <c r="K3799" s="13">
        <f t="shared" si="298"/>
        <v>42114.881539351853</v>
      </c>
      <c r="L3799" s="15">
        <v>1426972165</v>
      </c>
      <c r="M3799" s="13">
        <f t="shared" si="299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96"/>
        <v>89.666666666666657</v>
      </c>
      <c r="S3799" s="8">
        <f t="shared" si="297"/>
        <v>145.40540540540542</v>
      </c>
      <c r="T3799" t="s">
        <v>8317</v>
      </c>
      <c r="U3799" t="s">
        <v>8359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tr">
        <f t="shared" si="295"/>
        <v>failed</v>
      </c>
      <c r="H3800" t="s">
        <v>8224</v>
      </c>
      <c r="I3800" t="s">
        <v>8246</v>
      </c>
      <c r="J3800">
        <v>1407691248</v>
      </c>
      <c r="K3800" s="13">
        <f t="shared" si="298"/>
        <v>41861.722777777781</v>
      </c>
      <c r="L3800" s="15">
        <v>1405099248</v>
      </c>
      <c r="M3800" s="13">
        <f t="shared" si="299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96"/>
        <v>1.4642857142857144</v>
      </c>
      <c r="S3800" s="8">
        <f t="shared" si="297"/>
        <v>205</v>
      </c>
      <c r="T3800" t="s">
        <v>8317</v>
      </c>
      <c r="U3800" t="s">
        <v>8359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tr">
        <f t="shared" si="295"/>
        <v>failed</v>
      </c>
      <c r="H3801" t="s">
        <v>8224</v>
      </c>
      <c r="I3801" t="s">
        <v>8246</v>
      </c>
      <c r="J3801">
        <v>1457734843</v>
      </c>
      <c r="K3801" s="13">
        <f t="shared" si="298"/>
        <v>42440.93105324074</v>
      </c>
      <c r="L3801" s="15">
        <v>1455142843</v>
      </c>
      <c r="M3801" s="13">
        <f t="shared" si="299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96"/>
        <v>4.0199999999999996</v>
      </c>
      <c r="S3801" s="8">
        <f t="shared" si="297"/>
        <v>100.5</v>
      </c>
      <c r="T3801" t="s">
        <v>8317</v>
      </c>
      <c r="U3801" t="s">
        <v>8359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tr">
        <f t="shared" si="295"/>
        <v>failed</v>
      </c>
      <c r="H3802" t="s">
        <v>8224</v>
      </c>
      <c r="I3802" t="s">
        <v>8246</v>
      </c>
      <c r="J3802">
        <v>1420952340</v>
      </c>
      <c r="K3802" s="13">
        <f t="shared" si="298"/>
        <v>42015.207638888889</v>
      </c>
      <c r="L3802" s="15">
        <v>1418146883</v>
      </c>
      <c r="M3802" s="13">
        <f t="shared" si="299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96"/>
        <v>4.004545454545454</v>
      </c>
      <c r="S3802" s="8">
        <f t="shared" si="297"/>
        <v>55.0625</v>
      </c>
      <c r="T3802" t="s">
        <v>8317</v>
      </c>
      <c r="U3802" t="s">
        <v>8359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tr">
        <f t="shared" si="295"/>
        <v>failed</v>
      </c>
      <c r="H3803" t="s">
        <v>8224</v>
      </c>
      <c r="I3803" t="s">
        <v>8246</v>
      </c>
      <c r="J3803">
        <v>1420215216</v>
      </c>
      <c r="K3803" s="13">
        <f t="shared" si="298"/>
        <v>42006.676111111112</v>
      </c>
      <c r="L3803" s="15">
        <v>1417536816</v>
      </c>
      <c r="M3803" s="13">
        <f t="shared" si="299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96"/>
        <v>8.52</v>
      </c>
      <c r="S3803" s="8">
        <f t="shared" si="297"/>
        <v>47.333333333333336</v>
      </c>
      <c r="T3803" t="s">
        <v>8317</v>
      </c>
      <c r="U3803" t="s">
        <v>8359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tr">
        <f t="shared" si="295"/>
        <v>failed</v>
      </c>
      <c r="H3804" t="s">
        <v>8224</v>
      </c>
      <c r="I3804" t="s">
        <v>8246</v>
      </c>
      <c r="J3804">
        <v>1445482906</v>
      </c>
      <c r="K3804" s="13">
        <f t="shared" si="298"/>
        <v>42299.126226851848</v>
      </c>
      <c r="L3804" s="15">
        <v>1442890906</v>
      </c>
      <c r="M3804" s="13">
        <f t="shared" si="299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96"/>
        <v>0</v>
      </c>
      <c r="S3804" s="8" t="e">
        <f t="shared" si="297"/>
        <v>#DIV/0!</v>
      </c>
      <c r="T3804" t="s">
        <v>8317</v>
      </c>
      <c r="U3804" t="s">
        <v>8359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tr">
        <f t="shared" si="295"/>
        <v>failed</v>
      </c>
      <c r="H3805" t="s">
        <v>8224</v>
      </c>
      <c r="I3805" t="s">
        <v>8246</v>
      </c>
      <c r="J3805">
        <v>1457133568</v>
      </c>
      <c r="K3805" s="13">
        <f t="shared" si="298"/>
        <v>42433.971851851849</v>
      </c>
      <c r="L3805" s="15">
        <v>1454541568</v>
      </c>
      <c r="M3805" s="13">
        <f t="shared" si="299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96"/>
        <v>19.650000000000002</v>
      </c>
      <c r="S3805" s="8">
        <f t="shared" si="297"/>
        <v>58.95</v>
      </c>
      <c r="T3805" t="s">
        <v>8317</v>
      </c>
      <c r="U3805" t="s">
        <v>8359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tr">
        <f t="shared" si="295"/>
        <v>failed</v>
      </c>
      <c r="H3806" t="s">
        <v>8224</v>
      </c>
      <c r="I3806" t="s">
        <v>8246</v>
      </c>
      <c r="J3806">
        <v>1469948400</v>
      </c>
      <c r="K3806" s="13">
        <f t="shared" si="298"/>
        <v>42582.291666666672</v>
      </c>
      <c r="L3806" s="15">
        <v>1465172024</v>
      </c>
      <c r="M3806" s="13">
        <f t="shared" si="299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96"/>
        <v>0</v>
      </c>
      <c r="S3806" s="8" t="e">
        <f t="shared" si="297"/>
        <v>#DIV/0!</v>
      </c>
      <c r="T3806" t="s">
        <v>8317</v>
      </c>
      <c r="U3806" t="s">
        <v>8359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tr">
        <f t="shared" si="295"/>
        <v>failed</v>
      </c>
      <c r="H3807" t="s">
        <v>8224</v>
      </c>
      <c r="I3807" t="s">
        <v>8246</v>
      </c>
      <c r="J3807">
        <v>1411852640</v>
      </c>
      <c r="K3807" s="13">
        <f t="shared" si="298"/>
        <v>41909.887037037035</v>
      </c>
      <c r="L3807" s="15">
        <v>1406668640</v>
      </c>
      <c r="M3807" s="13">
        <f t="shared" si="299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96"/>
        <v>2E-3</v>
      </c>
      <c r="S3807" s="8">
        <f t="shared" si="297"/>
        <v>1.5</v>
      </c>
      <c r="T3807" t="s">
        <v>8317</v>
      </c>
      <c r="U3807" t="s">
        <v>8359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tr">
        <f t="shared" si="295"/>
        <v>failed</v>
      </c>
      <c r="H3808" t="s">
        <v>8226</v>
      </c>
      <c r="I3808" t="s">
        <v>8248</v>
      </c>
      <c r="J3808">
        <v>1404022381</v>
      </c>
      <c r="K3808" s="13">
        <f t="shared" si="298"/>
        <v>41819.259039351848</v>
      </c>
      <c r="L3808" s="15">
        <v>1402294381</v>
      </c>
      <c r="M3808" s="13">
        <f t="shared" si="299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96"/>
        <v>6.6666666666666666E-2</v>
      </c>
      <c r="S3808" s="8">
        <f t="shared" si="297"/>
        <v>5</v>
      </c>
      <c r="T3808" t="s">
        <v>8317</v>
      </c>
      <c r="U3808" t="s">
        <v>8359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tr">
        <f t="shared" si="295"/>
        <v>failed</v>
      </c>
      <c r="H3809" t="s">
        <v>8224</v>
      </c>
      <c r="I3809" t="s">
        <v>8246</v>
      </c>
      <c r="J3809">
        <v>1428097739</v>
      </c>
      <c r="K3809" s="13">
        <f t="shared" si="298"/>
        <v>42097.909016203703</v>
      </c>
      <c r="L3809" s="15">
        <v>1427492939</v>
      </c>
      <c r="M3809" s="13">
        <f t="shared" si="299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96"/>
        <v>30.333333333333336</v>
      </c>
      <c r="S3809" s="8">
        <f t="shared" si="297"/>
        <v>50.555555555555557</v>
      </c>
      <c r="T3809" t="s">
        <v>8317</v>
      </c>
      <c r="U3809" t="s">
        <v>8359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tr">
        <f t="shared" si="295"/>
        <v>successful</v>
      </c>
      <c r="H3810" t="s">
        <v>8225</v>
      </c>
      <c r="I3810" t="s">
        <v>8247</v>
      </c>
      <c r="J3810">
        <v>1429955619</v>
      </c>
      <c r="K3810" s="13">
        <f t="shared" si="298"/>
        <v>42119.412256944444</v>
      </c>
      <c r="L3810" s="15">
        <v>1424775219</v>
      </c>
      <c r="M3810" s="13">
        <f t="shared" si="299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96"/>
        <v>100</v>
      </c>
      <c r="S3810" s="8">
        <f t="shared" si="297"/>
        <v>41.666666666666664</v>
      </c>
      <c r="T3810" t="s">
        <v>8317</v>
      </c>
      <c r="U3810" t="s">
        <v>8318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tr">
        <f t="shared" si="295"/>
        <v>successful</v>
      </c>
      <c r="H3811" t="s">
        <v>8225</v>
      </c>
      <c r="I3811" t="s">
        <v>8247</v>
      </c>
      <c r="J3811">
        <v>1406761200</v>
      </c>
      <c r="K3811" s="13">
        <f t="shared" si="298"/>
        <v>41850.958333333336</v>
      </c>
      <c r="L3811" s="15">
        <v>1402403907</v>
      </c>
      <c r="M3811" s="13">
        <f t="shared" si="299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96"/>
        <v>101.25</v>
      </c>
      <c r="S3811" s="8">
        <f t="shared" si="297"/>
        <v>53.289473684210527</v>
      </c>
      <c r="T3811" t="s">
        <v>8317</v>
      </c>
      <c r="U3811" t="s">
        <v>8318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tr">
        <f t="shared" si="295"/>
        <v>successful</v>
      </c>
      <c r="H3812" t="s">
        <v>8224</v>
      </c>
      <c r="I3812" t="s">
        <v>8246</v>
      </c>
      <c r="J3812">
        <v>1426965758</v>
      </c>
      <c r="K3812" s="13">
        <f t="shared" si="298"/>
        <v>42084.807384259257</v>
      </c>
      <c r="L3812" s="15">
        <v>1424377358</v>
      </c>
      <c r="M3812" s="13">
        <f t="shared" si="299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96"/>
        <v>121.73333333333333</v>
      </c>
      <c r="S3812" s="8">
        <f t="shared" si="297"/>
        <v>70.230769230769226</v>
      </c>
      <c r="T3812" t="s">
        <v>8317</v>
      </c>
      <c r="U3812" t="s">
        <v>8318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tr">
        <f t="shared" si="295"/>
        <v>successful</v>
      </c>
      <c r="H3813" t="s">
        <v>8225</v>
      </c>
      <c r="I3813" t="s">
        <v>8247</v>
      </c>
      <c r="J3813">
        <v>1464692400</v>
      </c>
      <c r="K3813" s="13">
        <f t="shared" si="298"/>
        <v>42521.458333333328</v>
      </c>
      <c r="L3813" s="15">
        <v>1461769373</v>
      </c>
      <c r="M3813" s="13">
        <f t="shared" si="299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96"/>
        <v>330</v>
      </c>
      <c r="S3813" s="8">
        <f t="shared" si="297"/>
        <v>43.421052631578945</v>
      </c>
      <c r="T3813" t="s">
        <v>8317</v>
      </c>
      <c r="U3813" t="s">
        <v>8318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tr">
        <f t="shared" si="295"/>
        <v>successful</v>
      </c>
      <c r="H3814" t="s">
        <v>8229</v>
      </c>
      <c r="I3814" t="s">
        <v>8251</v>
      </c>
      <c r="J3814">
        <v>1433131140</v>
      </c>
      <c r="K3814" s="13">
        <f t="shared" si="298"/>
        <v>42156.165972222225</v>
      </c>
      <c r="L3814" s="15">
        <v>1429120908</v>
      </c>
      <c r="M3814" s="13">
        <f t="shared" si="299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96"/>
        <v>109.55</v>
      </c>
      <c r="S3814" s="8">
        <f t="shared" si="297"/>
        <v>199.18181818181819</v>
      </c>
      <c r="T3814" t="s">
        <v>8317</v>
      </c>
      <c r="U3814" t="s">
        <v>8318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tr">
        <f t="shared" si="295"/>
        <v>successful</v>
      </c>
      <c r="H3815" t="s">
        <v>8224</v>
      </c>
      <c r="I3815" t="s">
        <v>8246</v>
      </c>
      <c r="J3815">
        <v>1465940580</v>
      </c>
      <c r="K3815" s="13">
        <f t="shared" si="298"/>
        <v>42535.904861111107</v>
      </c>
      <c r="L3815" s="15">
        <v>1462603021</v>
      </c>
      <c r="M3815" s="13">
        <f t="shared" si="299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96"/>
        <v>100.95190476190474</v>
      </c>
      <c r="S3815" s="8">
        <f t="shared" si="297"/>
        <v>78.518148148148143</v>
      </c>
      <c r="T3815" t="s">
        <v>8317</v>
      </c>
      <c r="U3815" t="s">
        <v>8318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tr">
        <f t="shared" si="295"/>
        <v>successful</v>
      </c>
      <c r="H3816" t="s">
        <v>8224</v>
      </c>
      <c r="I3816" t="s">
        <v>8246</v>
      </c>
      <c r="J3816">
        <v>1427860740</v>
      </c>
      <c r="K3816" s="13">
        <f t="shared" si="298"/>
        <v>42095.165972222225</v>
      </c>
      <c r="L3816" s="15">
        <v>1424727712</v>
      </c>
      <c r="M3816" s="13">
        <f t="shared" si="299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96"/>
        <v>140.13333333333333</v>
      </c>
      <c r="S3816" s="8">
        <f t="shared" si="297"/>
        <v>61.823529411764703</v>
      </c>
      <c r="T3816" t="s">
        <v>8317</v>
      </c>
      <c r="U3816" t="s">
        <v>8318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tr">
        <f t="shared" si="295"/>
        <v>successful</v>
      </c>
      <c r="H3817" t="s">
        <v>8225</v>
      </c>
      <c r="I3817" t="s">
        <v>8247</v>
      </c>
      <c r="J3817">
        <v>1440111600</v>
      </c>
      <c r="K3817" s="13">
        <f t="shared" si="298"/>
        <v>42236.958333333328</v>
      </c>
      <c r="L3817" s="15">
        <v>1437545657</v>
      </c>
      <c r="M3817" s="13">
        <f t="shared" si="299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96"/>
        <v>100.001</v>
      </c>
      <c r="S3817" s="8">
        <f t="shared" si="297"/>
        <v>50.000500000000002</v>
      </c>
      <c r="T3817" t="s">
        <v>8317</v>
      </c>
      <c r="U3817" t="s">
        <v>8318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tr">
        <f t="shared" si="295"/>
        <v>successful</v>
      </c>
      <c r="H3818" t="s">
        <v>8224</v>
      </c>
      <c r="I3818" t="s">
        <v>8246</v>
      </c>
      <c r="J3818">
        <v>1405614823</v>
      </c>
      <c r="K3818" s="13">
        <f t="shared" si="298"/>
        <v>41837.690081018518</v>
      </c>
      <c r="L3818" s="15">
        <v>1403022823</v>
      </c>
      <c r="M3818" s="13">
        <f t="shared" si="299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96"/>
        <v>119.238</v>
      </c>
      <c r="S3818" s="8">
        <f t="shared" si="297"/>
        <v>48.339729729729726</v>
      </c>
      <c r="T3818" t="s">
        <v>8317</v>
      </c>
      <c r="U3818" t="s">
        <v>8318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tr">
        <f t="shared" si="295"/>
        <v>successful</v>
      </c>
      <c r="H3819" t="s">
        <v>8224</v>
      </c>
      <c r="I3819" t="s">
        <v>8246</v>
      </c>
      <c r="J3819">
        <v>1445659140</v>
      </c>
      <c r="K3819" s="13">
        <f t="shared" si="298"/>
        <v>42301.165972222225</v>
      </c>
      <c r="L3819" s="15">
        <v>1444236216</v>
      </c>
      <c r="M3819" s="13">
        <f t="shared" si="299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96"/>
        <v>107.25</v>
      </c>
      <c r="S3819" s="8">
        <f t="shared" si="297"/>
        <v>107.25</v>
      </c>
      <c r="T3819" t="s">
        <v>8317</v>
      </c>
      <c r="U3819" t="s">
        <v>8318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tr">
        <f t="shared" si="295"/>
        <v>successful</v>
      </c>
      <c r="H3820" t="s">
        <v>8224</v>
      </c>
      <c r="I3820" t="s">
        <v>8246</v>
      </c>
      <c r="J3820">
        <v>1426187582</v>
      </c>
      <c r="K3820" s="13">
        <f t="shared" si="298"/>
        <v>42075.800717592589</v>
      </c>
      <c r="L3820" s="15">
        <v>1423599182</v>
      </c>
      <c r="M3820" s="13">
        <f t="shared" si="299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96"/>
        <v>227.99999999999997</v>
      </c>
      <c r="S3820" s="8">
        <f t="shared" si="297"/>
        <v>57</v>
      </c>
      <c r="T3820" t="s">
        <v>8317</v>
      </c>
      <c r="U3820" t="s">
        <v>8318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tr">
        <f t="shared" si="295"/>
        <v>successful</v>
      </c>
      <c r="H3821" t="s">
        <v>8224</v>
      </c>
      <c r="I3821" t="s">
        <v>8246</v>
      </c>
      <c r="J3821">
        <v>1437166920</v>
      </c>
      <c r="K3821" s="13">
        <f t="shared" si="298"/>
        <v>42202.876388888893</v>
      </c>
      <c r="L3821" s="15">
        <v>1435554104</v>
      </c>
      <c r="M3821" s="13">
        <f t="shared" si="299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96"/>
        <v>106.4</v>
      </c>
      <c r="S3821" s="8">
        <f t="shared" si="297"/>
        <v>40.92307692307692</v>
      </c>
      <c r="T3821" t="s">
        <v>8317</v>
      </c>
      <c r="U3821" t="s">
        <v>8318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tr">
        <f t="shared" si="295"/>
        <v>successful</v>
      </c>
      <c r="H3822" t="s">
        <v>8225</v>
      </c>
      <c r="I3822" t="s">
        <v>8247</v>
      </c>
      <c r="J3822">
        <v>1436110717</v>
      </c>
      <c r="K3822" s="13">
        <f t="shared" si="298"/>
        <v>42190.651817129634</v>
      </c>
      <c r="L3822" s="15">
        <v>1433518717</v>
      </c>
      <c r="M3822" s="13">
        <f t="shared" si="299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96"/>
        <v>143.33333333333334</v>
      </c>
      <c r="S3822" s="8">
        <f t="shared" si="297"/>
        <v>21.5</v>
      </c>
      <c r="T3822" t="s">
        <v>8317</v>
      </c>
      <c r="U3822" t="s">
        <v>8318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tr">
        <f t="shared" si="295"/>
        <v>successful</v>
      </c>
      <c r="H3823" t="s">
        <v>8224</v>
      </c>
      <c r="I3823" t="s">
        <v>8246</v>
      </c>
      <c r="J3823">
        <v>1451881207</v>
      </c>
      <c r="K3823" s="13">
        <f t="shared" si="298"/>
        <v>42373.180636574078</v>
      </c>
      <c r="L3823" s="15">
        <v>1449116407</v>
      </c>
      <c r="M3823" s="13">
        <f t="shared" si="299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96"/>
        <v>104.54285714285714</v>
      </c>
      <c r="S3823" s="8">
        <f t="shared" si="297"/>
        <v>79.543478260869563</v>
      </c>
      <c r="T3823" t="s">
        <v>8317</v>
      </c>
      <c r="U3823" t="s">
        <v>8318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tr">
        <f t="shared" si="295"/>
        <v>successful</v>
      </c>
      <c r="H3824" t="s">
        <v>8236</v>
      </c>
      <c r="I3824" t="s">
        <v>8249</v>
      </c>
      <c r="J3824">
        <v>1453244340</v>
      </c>
      <c r="K3824" s="13">
        <f t="shared" si="298"/>
        <v>42388.957638888889</v>
      </c>
      <c r="L3824" s="15">
        <v>1448136417</v>
      </c>
      <c r="M3824" s="13">
        <f t="shared" si="299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96"/>
        <v>110.02000000000001</v>
      </c>
      <c r="S3824" s="8">
        <f t="shared" si="297"/>
        <v>72.381578947368425</v>
      </c>
      <c r="T3824" t="s">
        <v>8317</v>
      </c>
      <c r="U3824" t="s">
        <v>8318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tr">
        <f t="shared" si="295"/>
        <v>successful</v>
      </c>
      <c r="H3825" t="s">
        <v>8224</v>
      </c>
      <c r="I3825" t="s">
        <v>8246</v>
      </c>
      <c r="J3825">
        <v>1437364740</v>
      </c>
      <c r="K3825" s="13">
        <f t="shared" si="298"/>
        <v>42205.165972222225</v>
      </c>
      <c r="L3825" s="15">
        <v>1434405044</v>
      </c>
      <c r="M3825" s="13">
        <f t="shared" si="299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96"/>
        <v>106</v>
      </c>
      <c r="S3825" s="8">
        <f t="shared" si="297"/>
        <v>64.634146341463421</v>
      </c>
      <c r="T3825" t="s">
        <v>8317</v>
      </c>
      <c r="U3825" t="s">
        <v>8318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tr">
        <f t="shared" si="295"/>
        <v>successful</v>
      </c>
      <c r="H3826" t="s">
        <v>8225</v>
      </c>
      <c r="I3826" t="s">
        <v>8247</v>
      </c>
      <c r="J3826">
        <v>1470058860</v>
      </c>
      <c r="K3826" s="13">
        <f t="shared" si="298"/>
        <v>42583.570138888885</v>
      </c>
      <c r="L3826" s="15">
        <v>1469026903</v>
      </c>
      <c r="M3826" s="13">
        <f t="shared" si="299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96"/>
        <v>108</v>
      </c>
      <c r="S3826" s="8">
        <f t="shared" si="297"/>
        <v>38.571428571428569</v>
      </c>
      <c r="T3826" t="s">
        <v>8317</v>
      </c>
      <c r="U3826" t="s">
        <v>8318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tr">
        <f t="shared" si="295"/>
        <v>successful</v>
      </c>
      <c r="H3827" t="s">
        <v>8224</v>
      </c>
      <c r="I3827" t="s">
        <v>8246</v>
      </c>
      <c r="J3827">
        <v>1434505214</v>
      </c>
      <c r="K3827" s="13">
        <f t="shared" si="298"/>
        <v>42172.069606481484</v>
      </c>
      <c r="L3827" s="15">
        <v>1432690814</v>
      </c>
      <c r="M3827" s="13">
        <f t="shared" si="299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96"/>
        <v>105.42</v>
      </c>
      <c r="S3827" s="8">
        <f t="shared" si="297"/>
        <v>107.57142857142857</v>
      </c>
      <c r="T3827" t="s">
        <v>8317</v>
      </c>
      <c r="U3827" t="s">
        <v>8318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tr">
        <f t="shared" si="295"/>
        <v>successful</v>
      </c>
      <c r="H3828" t="s">
        <v>8225</v>
      </c>
      <c r="I3828" t="s">
        <v>8247</v>
      </c>
      <c r="J3828">
        <v>1430993394</v>
      </c>
      <c r="K3828" s="13">
        <f t="shared" si="298"/>
        <v>42131.423541666663</v>
      </c>
      <c r="L3828" s="15">
        <v>1428401394</v>
      </c>
      <c r="M3828" s="13">
        <f t="shared" si="299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96"/>
        <v>119.16666666666667</v>
      </c>
      <c r="S3828" s="8">
        <f t="shared" si="297"/>
        <v>27.5</v>
      </c>
      <c r="T3828" t="s">
        <v>8317</v>
      </c>
      <c r="U3828" t="s">
        <v>8318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tr">
        <f t="shared" si="295"/>
        <v>successful</v>
      </c>
      <c r="H3829" t="s">
        <v>8225</v>
      </c>
      <c r="I3829" t="s">
        <v>8247</v>
      </c>
      <c r="J3829">
        <v>1427414400</v>
      </c>
      <c r="K3829" s="13">
        <f t="shared" si="298"/>
        <v>42090</v>
      </c>
      <c r="L3829" s="15">
        <v>1422656201</v>
      </c>
      <c r="M3829" s="13">
        <f t="shared" si="299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96"/>
        <v>152.66666666666666</v>
      </c>
      <c r="S3829" s="8">
        <f t="shared" si="297"/>
        <v>70.461538461538467</v>
      </c>
      <c r="T3829" t="s">
        <v>8317</v>
      </c>
      <c r="U3829" t="s">
        <v>8318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tr">
        <f t="shared" si="295"/>
        <v>successful</v>
      </c>
      <c r="H3830" t="s">
        <v>8224</v>
      </c>
      <c r="I3830" t="s">
        <v>8246</v>
      </c>
      <c r="J3830">
        <v>1420033187</v>
      </c>
      <c r="K3830" s="13">
        <f t="shared" si="298"/>
        <v>42004.569293981483</v>
      </c>
      <c r="L3830" s="15">
        <v>1414845587</v>
      </c>
      <c r="M3830" s="13">
        <f t="shared" si="299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96"/>
        <v>100</v>
      </c>
      <c r="S3830" s="8">
        <f t="shared" si="297"/>
        <v>178.57142857142858</v>
      </c>
      <c r="T3830" t="s">
        <v>8317</v>
      </c>
      <c r="U3830" t="s">
        <v>8318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tr">
        <f t="shared" si="295"/>
        <v>successful</v>
      </c>
      <c r="H3831" t="s">
        <v>8224</v>
      </c>
      <c r="I3831" t="s">
        <v>8246</v>
      </c>
      <c r="J3831">
        <v>1472676371</v>
      </c>
      <c r="K3831" s="13">
        <f t="shared" si="298"/>
        <v>42613.865405092598</v>
      </c>
      <c r="L3831" s="15">
        <v>1470948371</v>
      </c>
      <c r="M3831" s="13">
        <f t="shared" si="299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96"/>
        <v>100.2</v>
      </c>
      <c r="S3831" s="8">
        <f t="shared" si="297"/>
        <v>62.625</v>
      </c>
      <c r="T3831" t="s">
        <v>8317</v>
      </c>
      <c r="U3831" t="s">
        <v>8318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tr">
        <f t="shared" si="295"/>
        <v>successful</v>
      </c>
      <c r="H3832" t="s">
        <v>8224</v>
      </c>
      <c r="I3832" t="s">
        <v>8246</v>
      </c>
      <c r="J3832">
        <v>1464371211</v>
      </c>
      <c r="K3832" s="13">
        <f t="shared" si="298"/>
        <v>42517.740868055553</v>
      </c>
      <c r="L3832" s="15">
        <v>1463161611</v>
      </c>
      <c r="M3832" s="13">
        <f t="shared" si="299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96"/>
        <v>225</v>
      </c>
      <c r="S3832" s="8">
        <f t="shared" si="297"/>
        <v>75</v>
      </c>
      <c r="T3832" t="s">
        <v>8317</v>
      </c>
      <c r="U3832" t="s">
        <v>8318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tr">
        <f t="shared" si="295"/>
        <v>successful</v>
      </c>
      <c r="H3833" t="s">
        <v>8224</v>
      </c>
      <c r="I3833" t="s">
        <v>8246</v>
      </c>
      <c r="J3833">
        <v>1415222545</v>
      </c>
      <c r="K3833" s="13">
        <f t="shared" si="298"/>
        <v>41948.890567129631</v>
      </c>
      <c r="L3833" s="15">
        <v>1413404545</v>
      </c>
      <c r="M3833" s="13">
        <f t="shared" si="299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96"/>
        <v>106.02199999999999</v>
      </c>
      <c r="S3833" s="8">
        <f t="shared" si="297"/>
        <v>58.901111111111113</v>
      </c>
      <c r="T3833" t="s">
        <v>8317</v>
      </c>
      <c r="U3833" t="s">
        <v>8318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tr">
        <f t="shared" si="295"/>
        <v>successful</v>
      </c>
      <c r="H3834" t="s">
        <v>8224</v>
      </c>
      <c r="I3834" t="s">
        <v>8246</v>
      </c>
      <c r="J3834">
        <v>1455936335</v>
      </c>
      <c r="K3834" s="13">
        <f t="shared" si="298"/>
        <v>42420.114988425921</v>
      </c>
      <c r="L3834" s="15">
        <v>1452048335</v>
      </c>
      <c r="M3834" s="13">
        <f t="shared" si="299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96"/>
        <v>104.66666666666666</v>
      </c>
      <c r="S3834" s="8">
        <f t="shared" si="297"/>
        <v>139.55555555555554</v>
      </c>
      <c r="T3834" t="s">
        <v>8317</v>
      </c>
      <c r="U3834" t="s">
        <v>8318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tr">
        <f t="shared" si="295"/>
        <v>successful</v>
      </c>
      <c r="H3835" t="s">
        <v>8229</v>
      </c>
      <c r="I3835" t="s">
        <v>8251</v>
      </c>
      <c r="J3835">
        <v>1417460940</v>
      </c>
      <c r="K3835" s="13">
        <f t="shared" si="298"/>
        <v>41974.797916666663</v>
      </c>
      <c r="L3835" s="15">
        <v>1416516972</v>
      </c>
      <c r="M3835" s="13">
        <f t="shared" si="299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96"/>
        <v>116.66666666666667</v>
      </c>
      <c r="S3835" s="8">
        <f t="shared" si="297"/>
        <v>70</v>
      </c>
      <c r="T3835" t="s">
        <v>8317</v>
      </c>
      <c r="U3835" t="s">
        <v>8318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tr">
        <f t="shared" si="295"/>
        <v>successful</v>
      </c>
      <c r="H3836" t="s">
        <v>8225</v>
      </c>
      <c r="I3836" t="s">
        <v>8247</v>
      </c>
      <c r="J3836">
        <v>1434624067</v>
      </c>
      <c r="K3836" s="13">
        <f t="shared" si="298"/>
        <v>42173.445219907408</v>
      </c>
      <c r="L3836" s="15">
        <v>1432032067</v>
      </c>
      <c r="M3836" s="13">
        <f t="shared" si="299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96"/>
        <v>109.03333333333333</v>
      </c>
      <c r="S3836" s="8">
        <f t="shared" si="297"/>
        <v>57.385964912280699</v>
      </c>
      <c r="T3836" t="s">
        <v>8317</v>
      </c>
      <c r="U3836" t="s">
        <v>8318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tr">
        <f t="shared" si="295"/>
        <v>successful</v>
      </c>
      <c r="H3837" t="s">
        <v>8225</v>
      </c>
      <c r="I3837" t="s">
        <v>8247</v>
      </c>
      <c r="J3837">
        <v>1461278208</v>
      </c>
      <c r="K3837" s="13">
        <f t="shared" si="298"/>
        <v>42481.94222222222</v>
      </c>
      <c r="L3837" s="15">
        <v>1459463808</v>
      </c>
      <c r="M3837" s="13">
        <f t="shared" si="299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96"/>
        <v>160</v>
      </c>
      <c r="S3837" s="8">
        <f t="shared" si="297"/>
        <v>40</v>
      </c>
      <c r="T3837" t="s">
        <v>8317</v>
      </c>
      <c r="U3837" t="s">
        <v>8318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tr">
        <f t="shared" si="295"/>
        <v>successful</v>
      </c>
      <c r="H3838" t="s">
        <v>8224</v>
      </c>
      <c r="I3838" t="s">
        <v>8246</v>
      </c>
      <c r="J3838">
        <v>1470197340</v>
      </c>
      <c r="K3838" s="13">
        <f t="shared" si="298"/>
        <v>42585.172916666663</v>
      </c>
      <c r="L3838" s="15">
        <v>1467497652</v>
      </c>
      <c r="M3838" s="13">
        <f t="shared" si="299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96"/>
        <v>112.5</v>
      </c>
      <c r="S3838" s="8">
        <f t="shared" si="297"/>
        <v>64.285714285714292</v>
      </c>
      <c r="T3838" t="s">
        <v>8317</v>
      </c>
      <c r="U3838" t="s">
        <v>8318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tr">
        <f t="shared" si="295"/>
        <v>successful</v>
      </c>
      <c r="H3839" t="s">
        <v>8225</v>
      </c>
      <c r="I3839" t="s">
        <v>8247</v>
      </c>
      <c r="J3839">
        <v>1435947758</v>
      </c>
      <c r="K3839" s="13">
        <f t="shared" si="298"/>
        <v>42188.765717592592</v>
      </c>
      <c r="L3839" s="15">
        <v>1432837358</v>
      </c>
      <c r="M3839" s="13">
        <f t="shared" si="299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96"/>
        <v>102.1</v>
      </c>
      <c r="S3839" s="8">
        <f t="shared" si="297"/>
        <v>120.11764705882354</v>
      </c>
      <c r="T3839" t="s">
        <v>8317</v>
      </c>
      <c r="U3839" t="s">
        <v>8318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tr">
        <f t="shared" si="295"/>
        <v>successful</v>
      </c>
      <c r="H3840" t="s">
        <v>8235</v>
      </c>
      <c r="I3840" t="s">
        <v>8255</v>
      </c>
      <c r="J3840">
        <v>1432314209</v>
      </c>
      <c r="K3840" s="13">
        <f t="shared" si="298"/>
        <v>42146.710752314815</v>
      </c>
      <c r="L3840" s="15">
        <v>1429722209</v>
      </c>
      <c r="M3840" s="13">
        <f t="shared" si="299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96"/>
        <v>100.824</v>
      </c>
      <c r="S3840" s="8">
        <f t="shared" si="297"/>
        <v>1008.24</v>
      </c>
      <c r="T3840" t="s">
        <v>8317</v>
      </c>
      <c r="U3840" t="s">
        <v>8318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tr">
        <f t="shared" si="295"/>
        <v>successful</v>
      </c>
      <c r="H3841" t="s">
        <v>8224</v>
      </c>
      <c r="I3841" t="s">
        <v>8246</v>
      </c>
      <c r="J3841">
        <v>1438226724</v>
      </c>
      <c r="K3841" s="13">
        <f t="shared" si="298"/>
        <v>42215.142638888887</v>
      </c>
      <c r="L3841" s="15">
        <v>1433042724</v>
      </c>
      <c r="M3841" s="13">
        <f t="shared" si="299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96"/>
        <v>101.25</v>
      </c>
      <c r="S3841" s="8">
        <f t="shared" si="297"/>
        <v>63.28125</v>
      </c>
      <c r="T3841" t="s">
        <v>8317</v>
      </c>
      <c r="U3841" t="s">
        <v>8318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tr">
        <f t="shared" ref="G3842:G3905" si="300">F3842</f>
        <v>successful</v>
      </c>
      <c r="H3842" t="s">
        <v>8225</v>
      </c>
      <c r="I3842" t="s">
        <v>8247</v>
      </c>
      <c r="J3842">
        <v>1459180229</v>
      </c>
      <c r="K3842" s="13">
        <f t="shared" si="298"/>
        <v>42457.660057870366</v>
      </c>
      <c r="L3842" s="15">
        <v>1457023829</v>
      </c>
      <c r="M3842" s="13">
        <f t="shared" si="299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301">(E3842/D3842)*100</f>
        <v>6500</v>
      </c>
      <c r="S3842" s="8">
        <f t="shared" ref="S3842:S3905" si="302">E3842/O3842</f>
        <v>21.666666666666668</v>
      </c>
      <c r="T3842" t="s">
        <v>8317</v>
      </c>
      <c r="U3842" t="s">
        <v>8318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tr">
        <f t="shared" si="300"/>
        <v>failed</v>
      </c>
      <c r="H3843" t="s">
        <v>8224</v>
      </c>
      <c r="I3843" t="s">
        <v>8246</v>
      </c>
      <c r="J3843">
        <v>1405882287</v>
      </c>
      <c r="K3843" s="13">
        <f t="shared" ref="K3843:K3906" si="303">(((J3843/60)/60)/24)+DATE(1970,1,1)</f>
        <v>41840.785729166666</v>
      </c>
      <c r="L3843" s="15">
        <v>1400698287</v>
      </c>
      <c r="M3843" s="13">
        <f t="shared" ref="M3843:M3906" si="304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301"/>
        <v>8.7200000000000006</v>
      </c>
      <c r="S3843" s="8">
        <f t="shared" si="302"/>
        <v>25.647058823529413</v>
      </c>
      <c r="T3843" t="s">
        <v>8317</v>
      </c>
      <c r="U3843" t="s">
        <v>8318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tr">
        <f t="shared" si="300"/>
        <v>failed</v>
      </c>
      <c r="H3844" t="s">
        <v>8225</v>
      </c>
      <c r="I3844" t="s">
        <v>8247</v>
      </c>
      <c r="J3844">
        <v>1399809052</v>
      </c>
      <c r="K3844" s="13">
        <f t="shared" si="303"/>
        <v>41770.493657407409</v>
      </c>
      <c r="L3844" s="15">
        <v>1397217052</v>
      </c>
      <c r="M3844" s="13">
        <f t="shared" si="304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301"/>
        <v>21.94</v>
      </c>
      <c r="S3844" s="8">
        <f t="shared" si="302"/>
        <v>47.695652173913047</v>
      </c>
      <c r="T3844" t="s">
        <v>8317</v>
      </c>
      <c r="U3844" t="s">
        <v>8318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tr">
        <f t="shared" si="300"/>
        <v>failed</v>
      </c>
      <c r="H3845" t="s">
        <v>8224</v>
      </c>
      <c r="I3845" t="s">
        <v>8246</v>
      </c>
      <c r="J3845">
        <v>1401587064</v>
      </c>
      <c r="K3845" s="13">
        <f t="shared" si="303"/>
        <v>41791.072500000002</v>
      </c>
      <c r="L3845" s="15">
        <v>1399427064</v>
      </c>
      <c r="M3845" s="13">
        <f t="shared" si="304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301"/>
        <v>21.3</v>
      </c>
      <c r="S3845" s="8">
        <f t="shared" si="302"/>
        <v>56.05263157894737</v>
      </c>
      <c r="T3845" t="s">
        <v>8317</v>
      </c>
      <c r="U3845" t="s">
        <v>8318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tr">
        <f t="shared" si="300"/>
        <v>failed</v>
      </c>
      <c r="H3846" t="s">
        <v>8224</v>
      </c>
      <c r="I3846" t="s">
        <v>8246</v>
      </c>
      <c r="J3846">
        <v>1401778740</v>
      </c>
      <c r="K3846" s="13">
        <f t="shared" si="303"/>
        <v>41793.290972222225</v>
      </c>
      <c r="L3846" s="15">
        <v>1399474134</v>
      </c>
      <c r="M3846" s="13">
        <f t="shared" si="304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301"/>
        <v>41.489795918367342</v>
      </c>
      <c r="S3846" s="8">
        <f t="shared" si="302"/>
        <v>81.319999999999993</v>
      </c>
      <c r="T3846" t="s">
        <v>8317</v>
      </c>
      <c r="U3846" t="s">
        <v>8318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tr">
        <f t="shared" si="300"/>
        <v>failed</v>
      </c>
      <c r="H3847" t="s">
        <v>8224</v>
      </c>
      <c r="I3847" t="s">
        <v>8246</v>
      </c>
      <c r="J3847">
        <v>1443711774</v>
      </c>
      <c r="K3847" s="13">
        <f t="shared" si="303"/>
        <v>42278.627013888887</v>
      </c>
      <c r="L3847" s="15">
        <v>1441119774</v>
      </c>
      <c r="M3847" s="13">
        <f t="shared" si="304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301"/>
        <v>2.105</v>
      </c>
      <c r="S3847" s="8">
        <f t="shared" si="302"/>
        <v>70.166666666666671</v>
      </c>
      <c r="T3847" t="s">
        <v>8317</v>
      </c>
      <c r="U3847" t="s">
        <v>8318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tr">
        <f t="shared" si="300"/>
        <v>failed</v>
      </c>
      <c r="H3848" t="s">
        <v>8224</v>
      </c>
      <c r="I3848" t="s">
        <v>8246</v>
      </c>
      <c r="J3848">
        <v>1412405940</v>
      </c>
      <c r="K3848" s="13">
        <f t="shared" si="303"/>
        <v>41916.290972222225</v>
      </c>
      <c r="L3848" s="15">
        <v>1409721542</v>
      </c>
      <c r="M3848" s="13">
        <f t="shared" si="304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301"/>
        <v>2.7</v>
      </c>
      <c r="S3848" s="8">
        <f t="shared" si="302"/>
        <v>23.625</v>
      </c>
      <c r="T3848" t="s">
        <v>8317</v>
      </c>
      <c r="U3848" t="s">
        <v>8318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tr">
        <f t="shared" si="300"/>
        <v>failed</v>
      </c>
      <c r="H3849" t="s">
        <v>8224</v>
      </c>
      <c r="I3849" t="s">
        <v>8246</v>
      </c>
      <c r="J3849">
        <v>1437283391</v>
      </c>
      <c r="K3849" s="13">
        <f t="shared" si="303"/>
        <v>42204.224432870367</v>
      </c>
      <c r="L3849" s="15">
        <v>1433395391</v>
      </c>
      <c r="M3849" s="13">
        <f t="shared" si="304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301"/>
        <v>16.161904761904761</v>
      </c>
      <c r="S3849" s="8">
        <f t="shared" si="302"/>
        <v>188.55555555555554</v>
      </c>
      <c r="T3849" t="s">
        <v>8317</v>
      </c>
      <c r="U3849" t="s">
        <v>8318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tr">
        <f t="shared" si="300"/>
        <v>failed</v>
      </c>
      <c r="H3850" t="s">
        <v>8224</v>
      </c>
      <c r="I3850" t="s">
        <v>8246</v>
      </c>
      <c r="J3850">
        <v>1445196989</v>
      </c>
      <c r="K3850" s="13">
        <f t="shared" si="303"/>
        <v>42295.817002314812</v>
      </c>
      <c r="L3850" s="15">
        <v>1442604989</v>
      </c>
      <c r="M3850" s="13">
        <f t="shared" si="304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301"/>
        <v>16.376923076923077</v>
      </c>
      <c r="S3850" s="8">
        <f t="shared" si="302"/>
        <v>49.511627906976742</v>
      </c>
      <c r="T3850" t="s">
        <v>8317</v>
      </c>
      <c r="U3850" t="s">
        <v>8318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tr">
        <f t="shared" si="300"/>
        <v>failed</v>
      </c>
      <c r="H3851" t="s">
        <v>8236</v>
      </c>
      <c r="I3851" t="s">
        <v>8249</v>
      </c>
      <c r="J3851">
        <v>1434047084</v>
      </c>
      <c r="K3851" s="13">
        <f t="shared" si="303"/>
        <v>42166.767175925925</v>
      </c>
      <c r="L3851" s="15">
        <v>1431455084</v>
      </c>
      <c r="M3851" s="13">
        <f t="shared" si="304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301"/>
        <v>7.043333333333333</v>
      </c>
      <c r="S3851" s="8">
        <f t="shared" si="302"/>
        <v>75.464285714285708</v>
      </c>
      <c r="T3851" t="s">
        <v>8317</v>
      </c>
      <c r="U3851" t="s">
        <v>8318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tr">
        <f t="shared" si="300"/>
        <v>failed</v>
      </c>
      <c r="H3852" t="s">
        <v>8224</v>
      </c>
      <c r="I3852" t="s">
        <v>8246</v>
      </c>
      <c r="J3852">
        <v>1420081143</v>
      </c>
      <c r="K3852" s="13">
        <f t="shared" si="303"/>
        <v>42005.124340277776</v>
      </c>
      <c r="L3852" s="15">
        <v>1417489143</v>
      </c>
      <c r="M3852" s="13">
        <f t="shared" si="304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301"/>
        <v>3.8</v>
      </c>
      <c r="S3852" s="8">
        <f t="shared" si="302"/>
        <v>9.5</v>
      </c>
      <c r="T3852" t="s">
        <v>8317</v>
      </c>
      <c r="U3852" t="s">
        <v>8318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tr">
        <f t="shared" si="300"/>
        <v>failed</v>
      </c>
      <c r="H3853" t="s">
        <v>8225</v>
      </c>
      <c r="I3853" t="s">
        <v>8247</v>
      </c>
      <c r="J3853">
        <v>1437129179</v>
      </c>
      <c r="K3853" s="13">
        <f t="shared" si="303"/>
        <v>42202.439571759256</v>
      </c>
      <c r="L3853" s="15">
        <v>1434537179</v>
      </c>
      <c r="M3853" s="13">
        <f t="shared" si="304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301"/>
        <v>34.08</v>
      </c>
      <c r="S3853" s="8">
        <f t="shared" si="302"/>
        <v>35.5</v>
      </c>
      <c r="T3853" t="s">
        <v>8317</v>
      </c>
      <c r="U3853" t="s">
        <v>8318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tr">
        <f t="shared" si="300"/>
        <v>failed</v>
      </c>
      <c r="H3854" t="s">
        <v>8224</v>
      </c>
      <c r="I3854" t="s">
        <v>8246</v>
      </c>
      <c r="J3854">
        <v>1427427276</v>
      </c>
      <c r="K3854" s="13">
        <f t="shared" si="303"/>
        <v>42090.149027777778</v>
      </c>
      <c r="L3854" s="15">
        <v>1425270876</v>
      </c>
      <c r="M3854" s="13">
        <f t="shared" si="304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301"/>
        <v>0.2</v>
      </c>
      <c r="S3854" s="8">
        <f t="shared" si="302"/>
        <v>10</v>
      </c>
      <c r="T3854" t="s">
        <v>8317</v>
      </c>
      <c r="U3854" t="s">
        <v>8318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tr">
        <f t="shared" si="300"/>
        <v>failed</v>
      </c>
      <c r="H3855" t="s">
        <v>8224</v>
      </c>
      <c r="I3855" t="s">
        <v>8246</v>
      </c>
      <c r="J3855">
        <v>1409602178</v>
      </c>
      <c r="K3855" s="13">
        <f t="shared" si="303"/>
        <v>41883.84002314815</v>
      </c>
      <c r="L3855" s="15">
        <v>1406578178</v>
      </c>
      <c r="M3855" s="13">
        <f t="shared" si="304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301"/>
        <v>2.5999999999999999E-2</v>
      </c>
      <c r="S3855" s="8">
        <f t="shared" si="302"/>
        <v>13</v>
      </c>
      <c r="T3855" t="s">
        <v>8317</v>
      </c>
      <c r="U3855" t="s">
        <v>8318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tr">
        <f t="shared" si="300"/>
        <v>failed</v>
      </c>
      <c r="H3856" t="s">
        <v>8224</v>
      </c>
      <c r="I3856" t="s">
        <v>8246</v>
      </c>
      <c r="J3856">
        <v>1431206058</v>
      </c>
      <c r="K3856" s="13">
        <f t="shared" si="303"/>
        <v>42133.884930555556</v>
      </c>
      <c r="L3856" s="15">
        <v>1428614058</v>
      </c>
      <c r="M3856" s="13">
        <f t="shared" si="304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301"/>
        <v>16.254545454545454</v>
      </c>
      <c r="S3856" s="8">
        <f t="shared" si="302"/>
        <v>89.4</v>
      </c>
      <c r="T3856" t="s">
        <v>8317</v>
      </c>
      <c r="U3856" t="s">
        <v>8318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tr">
        <f t="shared" si="300"/>
        <v>failed</v>
      </c>
      <c r="H3857" t="s">
        <v>8224</v>
      </c>
      <c r="I3857" t="s">
        <v>8246</v>
      </c>
      <c r="J3857">
        <v>1427408271</v>
      </c>
      <c r="K3857" s="13">
        <f t="shared" si="303"/>
        <v>42089.929062499999</v>
      </c>
      <c r="L3857" s="15">
        <v>1424819871</v>
      </c>
      <c r="M3857" s="13">
        <f t="shared" si="304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301"/>
        <v>2.5</v>
      </c>
      <c r="S3857" s="8">
        <f t="shared" si="302"/>
        <v>25</v>
      </c>
      <c r="T3857" t="s">
        <v>8317</v>
      </c>
      <c r="U3857" t="s">
        <v>8318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tr">
        <f t="shared" si="300"/>
        <v>failed</v>
      </c>
      <c r="H3858" t="s">
        <v>8224</v>
      </c>
      <c r="I3858" t="s">
        <v>8246</v>
      </c>
      <c r="J3858">
        <v>1425833403</v>
      </c>
      <c r="K3858" s="13">
        <f t="shared" si="303"/>
        <v>42071.701423611114</v>
      </c>
      <c r="L3858" s="15">
        <v>1423245003</v>
      </c>
      <c r="M3858" s="13">
        <f t="shared" si="304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301"/>
        <v>0.02</v>
      </c>
      <c r="S3858" s="8">
        <f t="shared" si="302"/>
        <v>1</v>
      </c>
      <c r="T3858" t="s">
        <v>8317</v>
      </c>
      <c r="U3858" t="s">
        <v>8318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tr">
        <f t="shared" si="300"/>
        <v>failed</v>
      </c>
      <c r="H3859" t="s">
        <v>8224</v>
      </c>
      <c r="I3859" t="s">
        <v>8246</v>
      </c>
      <c r="J3859">
        <v>1406913120</v>
      </c>
      <c r="K3859" s="13">
        <f t="shared" si="303"/>
        <v>41852.716666666667</v>
      </c>
      <c r="L3859" s="15">
        <v>1404927690</v>
      </c>
      <c r="M3859" s="13">
        <f t="shared" si="304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301"/>
        <v>5.2</v>
      </c>
      <c r="S3859" s="8">
        <f t="shared" si="302"/>
        <v>65</v>
      </c>
      <c r="T3859" t="s">
        <v>8317</v>
      </c>
      <c r="U3859" t="s">
        <v>8318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tr">
        <f t="shared" si="300"/>
        <v>failed</v>
      </c>
      <c r="H3860" t="s">
        <v>8225</v>
      </c>
      <c r="I3860" t="s">
        <v>8247</v>
      </c>
      <c r="J3860">
        <v>1432328400</v>
      </c>
      <c r="K3860" s="13">
        <f t="shared" si="303"/>
        <v>42146.875</v>
      </c>
      <c r="L3860" s="15">
        <v>1430734844</v>
      </c>
      <c r="M3860" s="13">
        <f t="shared" si="304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301"/>
        <v>2</v>
      </c>
      <c r="S3860" s="8">
        <f t="shared" si="302"/>
        <v>10</v>
      </c>
      <c r="T3860" t="s">
        <v>8317</v>
      </c>
      <c r="U3860" t="s">
        <v>8318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tr">
        <f t="shared" si="300"/>
        <v>failed</v>
      </c>
      <c r="H3861" t="s">
        <v>8224</v>
      </c>
      <c r="I3861" t="s">
        <v>8246</v>
      </c>
      <c r="J3861">
        <v>1403730000</v>
      </c>
      <c r="K3861" s="13">
        <f t="shared" si="303"/>
        <v>41815.875</v>
      </c>
      <c r="L3861" s="15">
        <v>1401485207</v>
      </c>
      <c r="M3861" s="13">
        <f t="shared" si="304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301"/>
        <v>0.04</v>
      </c>
      <c r="S3861" s="8">
        <f t="shared" si="302"/>
        <v>1</v>
      </c>
      <c r="T3861" t="s">
        <v>8317</v>
      </c>
      <c r="U3861" t="s">
        <v>8318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tr">
        <f t="shared" si="300"/>
        <v>failed</v>
      </c>
      <c r="H3862" t="s">
        <v>8224</v>
      </c>
      <c r="I3862" t="s">
        <v>8246</v>
      </c>
      <c r="J3862">
        <v>1407858710</v>
      </c>
      <c r="K3862" s="13">
        <f t="shared" si="303"/>
        <v>41863.660995370366</v>
      </c>
      <c r="L3862" s="15">
        <v>1405266710</v>
      </c>
      <c r="M3862" s="13">
        <f t="shared" si="304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301"/>
        <v>17.666666666666668</v>
      </c>
      <c r="S3862" s="8">
        <f t="shared" si="302"/>
        <v>81.538461538461533</v>
      </c>
      <c r="T3862" t="s">
        <v>8317</v>
      </c>
      <c r="U3862" t="s">
        <v>8318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tr">
        <f t="shared" si="300"/>
        <v>failed</v>
      </c>
      <c r="H3863" t="s">
        <v>8224</v>
      </c>
      <c r="I3863" t="s">
        <v>8246</v>
      </c>
      <c r="J3863">
        <v>1415828820</v>
      </c>
      <c r="K3863" s="13">
        <f t="shared" si="303"/>
        <v>41955.907638888893</v>
      </c>
      <c r="L3863" s="15">
        <v>1412258977</v>
      </c>
      <c r="M3863" s="13">
        <f t="shared" si="304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301"/>
        <v>5</v>
      </c>
      <c r="S3863" s="8">
        <f t="shared" si="302"/>
        <v>100</v>
      </c>
      <c r="T3863" t="s">
        <v>8317</v>
      </c>
      <c r="U3863" t="s">
        <v>8318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tr">
        <f t="shared" si="300"/>
        <v>failed</v>
      </c>
      <c r="H3864" t="s">
        <v>8224</v>
      </c>
      <c r="I3864" t="s">
        <v>8246</v>
      </c>
      <c r="J3864">
        <v>1473699540</v>
      </c>
      <c r="K3864" s="13">
        <f t="shared" si="303"/>
        <v>42625.707638888889</v>
      </c>
      <c r="L3864" s="15">
        <v>1472451356</v>
      </c>
      <c r="M3864" s="13">
        <f t="shared" si="304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301"/>
        <v>1.3333333333333334E-2</v>
      </c>
      <c r="S3864" s="8">
        <f t="shared" si="302"/>
        <v>1</v>
      </c>
      <c r="T3864" t="s">
        <v>8317</v>
      </c>
      <c r="U3864" t="s">
        <v>8318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tr">
        <f t="shared" si="300"/>
        <v>failed</v>
      </c>
      <c r="H3865" t="s">
        <v>8224</v>
      </c>
      <c r="I3865" t="s">
        <v>8246</v>
      </c>
      <c r="J3865">
        <v>1446739905</v>
      </c>
      <c r="K3865" s="13">
        <f t="shared" si="303"/>
        <v>42313.674826388888</v>
      </c>
      <c r="L3865" s="15">
        <v>1441552305</v>
      </c>
      <c r="M3865" s="13">
        <f t="shared" si="304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301"/>
        <v>0</v>
      </c>
      <c r="S3865" s="8" t="e">
        <f t="shared" si="302"/>
        <v>#DIV/0!</v>
      </c>
      <c r="T3865" t="s">
        <v>8317</v>
      </c>
      <c r="U3865" t="s">
        <v>8318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tr">
        <f t="shared" si="300"/>
        <v>failed</v>
      </c>
      <c r="H3866" t="s">
        <v>8224</v>
      </c>
      <c r="I3866" t="s">
        <v>8246</v>
      </c>
      <c r="J3866">
        <v>1447799054</v>
      </c>
      <c r="K3866" s="13">
        <f t="shared" si="303"/>
        <v>42325.933495370366</v>
      </c>
      <c r="L3866" s="15">
        <v>1445203454</v>
      </c>
      <c r="M3866" s="13">
        <f t="shared" si="304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301"/>
        <v>1.2</v>
      </c>
      <c r="S3866" s="8">
        <f t="shared" si="302"/>
        <v>20</v>
      </c>
      <c r="T3866" t="s">
        <v>8317</v>
      </c>
      <c r="U3866" t="s">
        <v>8318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tr">
        <f t="shared" si="300"/>
        <v>failed</v>
      </c>
      <c r="H3867" t="s">
        <v>8229</v>
      </c>
      <c r="I3867" t="s">
        <v>8251</v>
      </c>
      <c r="J3867">
        <v>1409376600</v>
      </c>
      <c r="K3867" s="13">
        <f t="shared" si="303"/>
        <v>41881.229166666664</v>
      </c>
      <c r="L3867" s="15">
        <v>1405957098</v>
      </c>
      <c r="M3867" s="13">
        <f t="shared" si="304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301"/>
        <v>26.937422295897225</v>
      </c>
      <c r="S3867" s="8">
        <f t="shared" si="302"/>
        <v>46.428571428571431</v>
      </c>
      <c r="T3867" t="s">
        <v>8317</v>
      </c>
      <c r="U3867" t="s">
        <v>8318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tr">
        <f t="shared" si="300"/>
        <v>failed</v>
      </c>
      <c r="H3868" t="s">
        <v>8224</v>
      </c>
      <c r="I3868" t="s">
        <v>8246</v>
      </c>
      <c r="J3868">
        <v>1458703740</v>
      </c>
      <c r="K3868" s="13">
        <f t="shared" si="303"/>
        <v>42452.145138888889</v>
      </c>
      <c r="L3868" s="15">
        <v>1454453021</v>
      </c>
      <c r="M3868" s="13">
        <f t="shared" si="304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301"/>
        <v>0.54999999999999993</v>
      </c>
      <c r="S3868" s="8">
        <f t="shared" si="302"/>
        <v>5.5</v>
      </c>
      <c r="T3868" t="s">
        <v>8317</v>
      </c>
      <c r="U3868" t="s">
        <v>8318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tr">
        <f t="shared" si="300"/>
        <v>failed</v>
      </c>
      <c r="H3869" t="s">
        <v>8224</v>
      </c>
      <c r="I3869" t="s">
        <v>8246</v>
      </c>
      <c r="J3869">
        <v>1466278339</v>
      </c>
      <c r="K3869" s="13">
        <f t="shared" si="303"/>
        <v>42539.814108796301</v>
      </c>
      <c r="L3869" s="15">
        <v>1463686339</v>
      </c>
      <c r="M3869" s="13">
        <f t="shared" si="304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301"/>
        <v>12.55</v>
      </c>
      <c r="S3869" s="8">
        <f t="shared" si="302"/>
        <v>50.2</v>
      </c>
      <c r="T3869" t="s">
        <v>8317</v>
      </c>
      <c r="U3869" t="s">
        <v>8318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tr">
        <f t="shared" si="300"/>
        <v>canceled</v>
      </c>
      <c r="H3870" t="s">
        <v>8225</v>
      </c>
      <c r="I3870" t="s">
        <v>8247</v>
      </c>
      <c r="J3870">
        <v>1410191405</v>
      </c>
      <c r="K3870" s="13">
        <f t="shared" si="303"/>
        <v>41890.659780092588</v>
      </c>
      <c r="L3870" s="15">
        <v>1408031405</v>
      </c>
      <c r="M3870" s="13">
        <f t="shared" si="304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301"/>
        <v>0.2</v>
      </c>
      <c r="S3870" s="8">
        <f t="shared" si="302"/>
        <v>10</v>
      </c>
      <c r="T3870" t="s">
        <v>8317</v>
      </c>
      <c r="U3870" t="s">
        <v>8359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tr">
        <f t="shared" si="300"/>
        <v>canceled</v>
      </c>
      <c r="H3871" t="s">
        <v>8224</v>
      </c>
      <c r="I3871" t="s">
        <v>8246</v>
      </c>
      <c r="J3871">
        <v>1426302660</v>
      </c>
      <c r="K3871" s="13">
        <f t="shared" si="303"/>
        <v>42077.132638888885</v>
      </c>
      <c r="L3871" s="15">
        <v>1423761792</v>
      </c>
      <c r="M3871" s="13">
        <f t="shared" si="304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301"/>
        <v>3.4474868431088401</v>
      </c>
      <c r="S3871" s="8">
        <f t="shared" si="302"/>
        <v>30.133333333333333</v>
      </c>
      <c r="T3871" t="s">
        <v>8317</v>
      </c>
      <c r="U3871" t="s">
        <v>8359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tr">
        <f t="shared" si="300"/>
        <v>canceled</v>
      </c>
      <c r="H3872" t="s">
        <v>8224</v>
      </c>
      <c r="I3872" t="s">
        <v>8246</v>
      </c>
      <c r="J3872">
        <v>1404360478</v>
      </c>
      <c r="K3872" s="13">
        <f t="shared" si="303"/>
        <v>41823.17219907407</v>
      </c>
      <c r="L3872" s="15">
        <v>1401768478</v>
      </c>
      <c r="M3872" s="13">
        <f t="shared" si="304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301"/>
        <v>15</v>
      </c>
      <c r="S3872" s="8">
        <f t="shared" si="302"/>
        <v>150</v>
      </c>
      <c r="T3872" t="s">
        <v>8317</v>
      </c>
      <c r="U3872" t="s">
        <v>8359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tr">
        <f t="shared" si="300"/>
        <v>canceled</v>
      </c>
      <c r="H3873" t="s">
        <v>8224</v>
      </c>
      <c r="I3873" t="s">
        <v>8246</v>
      </c>
      <c r="J3873">
        <v>1490809450</v>
      </c>
      <c r="K3873" s="13">
        <f t="shared" si="303"/>
        <v>42823.739004629635</v>
      </c>
      <c r="L3873" s="15">
        <v>1485629050</v>
      </c>
      <c r="M3873" s="13">
        <f t="shared" si="304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301"/>
        <v>2.666666666666667</v>
      </c>
      <c r="S3873" s="8">
        <f t="shared" si="302"/>
        <v>13.333333333333334</v>
      </c>
      <c r="T3873" t="s">
        <v>8317</v>
      </c>
      <c r="U3873" t="s">
        <v>8359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tr">
        <f t="shared" si="300"/>
        <v>canceled</v>
      </c>
      <c r="H3874" t="s">
        <v>8224</v>
      </c>
      <c r="I3874" t="s">
        <v>8246</v>
      </c>
      <c r="J3874">
        <v>1439522996</v>
      </c>
      <c r="K3874" s="13">
        <f t="shared" si="303"/>
        <v>42230.145787037036</v>
      </c>
      <c r="L3874" s="15">
        <v>1435202996</v>
      </c>
      <c r="M3874" s="13">
        <f t="shared" si="304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301"/>
        <v>0</v>
      </c>
      <c r="S3874" s="8" t="e">
        <f t="shared" si="302"/>
        <v>#DIV/0!</v>
      </c>
      <c r="T3874" t="s">
        <v>8317</v>
      </c>
      <c r="U3874" t="s">
        <v>8359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tr">
        <f t="shared" si="300"/>
        <v>canceled</v>
      </c>
      <c r="H3875" t="s">
        <v>8224</v>
      </c>
      <c r="I3875" t="s">
        <v>8246</v>
      </c>
      <c r="J3875">
        <v>1444322535</v>
      </c>
      <c r="K3875" s="13">
        <f t="shared" si="303"/>
        <v>42285.696006944447</v>
      </c>
      <c r="L3875" s="15">
        <v>1441730535</v>
      </c>
      <c r="M3875" s="13">
        <f t="shared" si="304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301"/>
        <v>0</v>
      </c>
      <c r="S3875" s="8" t="e">
        <f t="shared" si="302"/>
        <v>#DIV/0!</v>
      </c>
      <c r="T3875" t="s">
        <v>8317</v>
      </c>
      <c r="U3875" t="s">
        <v>8359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tr">
        <f t="shared" si="300"/>
        <v>canceled</v>
      </c>
      <c r="H3876" t="s">
        <v>8228</v>
      </c>
      <c r="I3876" t="s">
        <v>8250</v>
      </c>
      <c r="J3876">
        <v>1422061200</v>
      </c>
      <c r="K3876" s="13">
        <f t="shared" si="303"/>
        <v>42028.041666666672</v>
      </c>
      <c r="L3876" s="15">
        <v>1420244622</v>
      </c>
      <c r="M3876" s="13">
        <f t="shared" si="304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301"/>
        <v>0</v>
      </c>
      <c r="S3876" s="8" t="e">
        <f t="shared" si="302"/>
        <v>#DIV/0!</v>
      </c>
      <c r="T3876" t="s">
        <v>8317</v>
      </c>
      <c r="U3876" t="s">
        <v>8359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tr">
        <f t="shared" si="300"/>
        <v>canceled</v>
      </c>
      <c r="H3877" t="s">
        <v>8232</v>
      </c>
      <c r="I3877" t="s">
        <v>8253</v>
      </c>
      <c r="J3877">
        <v>1472896800</v>
      </c>
      <c r="K3877" s="13">
        <f t="shared" si="303"/>
        <v>42616.416666666672</v>
      </c>
      <c r="L3877" s="15">
        <v>1472804365</v>
      </c>
      <c r="M3877" s="13">
        <f t="shared" si="304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301"/>
        <v>0</v>
      </c>
      <c r="S3877" s="8" t="e">
        <f t="shared" si="302"/>
        <v>#DIV/0!</v>
      </c>
      <c r="T3877" t="s">
        <v>8317</v>
      </c>
      <c r="U3877" t="s">
        <v>8359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tr">
        <f t="shared" si="300"/>
        <v>canceled</v>
      </c>
      <c r="H3878" t="s">
        <v>8225</v>
      </c>
      <c r="I3878" t="s">
        <v>8247</v>
      </c>
      <c r="J3878">
        <v>1454425128</v>
      </c>
      <c r="K3878" s="13">
        <f t="shared" si="303"/>
        <v>42402.624166666668</v>
      </c>
      <c r="L3878" s="15">
        <v>1451833128</v>
      </c>
      <c r="M3878" s="13">
        <f t="shared" si="304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301"/>
        <v>52.794871794871788</v>
      </c>
      <c r="S3878" s="8">
        <f t="shared" si="302"/>
        <v>44.760869565217391</v>
      </c>
      <c r="T3878" t="s">
        <v>8317</v>
      </c>
      <c r="U3878" t="s">
        <v>8359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tr">
        <f t="shared" si="300"/>
        <v>canceled</v>
      </c>
      <c r="H3879" t="s">
        <v>8224</v>
      </c>
      <c r="I3879" t="s">
        <v>8246</v>
      </c>
      <c r="J3879">
        <v>1481213752</v>
      </c>
      <c r="K3879" s="13">
        <f t="shared" si="303"/>
        <v>42712.67768518519</v>
      </c>
      <c r="L3879" s="15">
        <v>1478621752</v>
      </c>
      <c r="M3879" s="13">
        <f t="shared" si="304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301"/>
        <v>4.9639999999999995</v>
      </c>
      <c r="S3879" s="8">
        <f t="shared" si="302"/>
        <v>88.642857142857139</v>
      </c>
      <c r="T3879" t="s">
        <v>8317</v>
      </c>
      <c r="U3879" t="s">
        <v>8359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tr">
        <f t="shared" si="300"/>
        <v>canceled</v>
      </c>
      <c r="H3880" t="s">
        <v>8224</v>
      </c>
      <c r="I3880" t="s">
        <v>8246</v>
      </c>
      <c r="J3880">
        <v>1435636740</v>
      </c>
      <c r="K3880" s="13">
        <f t="shared" si="303"/>
        <v>42185.165972222225</v>
      </c>
      <c r="L3880" s="15">
        <v>1433014746</v>
      </c>
      <c r="M3880" s="13">
        <f t="shared" si="304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301"/>
        <v>5.5555555555555552E-2</v>
      </c>
      <c r="S3880" s="8">
        <f t="shared" si="302"/>
        <v>10</v>
      </c>
      <c r="T3880" t="s">
        <v>8317</v>
      </c>
      <c r="U3880" t="s">
        <v>8359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tr">
        <f t="shared" si="300"/>
        <v>canceled</v>
      </c>
      <c r="H3881" t="s">
        <v>8225</v>
      </c>
      <c r="I3881" t="s">
        <v>8247</v>
      </c>
      <c r="J3881">
        <v>1422218396</v>
      </c>
      <c r="K3881" s="13">
        <f t="shared" si="303"/>
        <v>42029.861064814817</v>
      </c>
      <c r="L3881" s="15">
        <v>1419626396</v>
      </c>
      <c r="M3881" s="13">
        <f t="shared" si="304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301"/>
        <v>0</v>
      </c>
      <c r="S3881" s="8" t="e">
        <f t="shared" si="302"/>
        <v>#DIV/0!</v>
      </c>
      <c r="T3881" t="s">
        <v>8317</v>
      </c>
      <c r="U3881" t="s">
        <v>8359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tr">
        <f t="shared" si="300"/>
        <v>canceled</v>
      </c>
      <c r="H3882" t="s">
        <v>8225</v>
      </c>
      <c r="I3882" t="s">
        <v>8247</v>
      </c>
      <c r="J3882">
        <v>1406761200</v>
      </c>
      <c r="K3882" s="13">
        <f t="shared" si="303"/>
        <v>41850.958333333336</v>
      </c>
      <c r="L3882" s="15">
        <v>1403724820</v>
      </c>
      <c r="M3882" s="13">
        <f t="shared" si="304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301"/>
        <v>13.066666666666665</v>
      </c>
      <c r="S3882" s="8">
        <f t="shared" si="302"/>
        <v>57.647058823529413</v>
      </c>
      <c r="T3882" t="s">
        <v>8317</v>
      </c>
      <c r="U3882" t="s">
        <v>8359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tr">
        <f t="shared" si="300"/>
        <v>canceled</v>
      </c>
      <c r="H3883" t="s">
        <v>8224</v>
      </c>
      <c r="I3883" t="s">
        <v>8246</v>
      </c>
      <c r="J3883">
        <v>1487550399</v>
      </c>
      <c r="K3883" s="13">
        <f t="shared" si="303"/>
        <v>42786.018506944441</v>
      </c>
      <c r="L3883" s="15">
        <v>1484958399</v>
      </c>
      <c r="M3883" s="13">
        <f t="shared" si="304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301"/>
        <v>5</v>
      </c>
      <c r="S3883" s="8">
        <f t="shared" si="302"/>
        <v>25</v>
      </c>
      <c r="T3883" t="s">
        <v>8317</v>
      </c>
      <c r="U3883" t="s">
        <v>8359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tr">
        <f t="shared" si="300"/>
        <v>canceled</v>
      </c>
      <c r="H3884" t="s">
        <v>8226</v>
      </c>
      <c r="I3884" t="s">
        <v>8248</v>
      </c>
      <c r="J3884">
        <v>1454281380</v>
      </c>
      <c r="K3884" s="13">
        <f t="shared" si="303"/>
        <v>42400.960416666669</v>
      </c>
      <c r="L3884" s="15">
        <v>1451950570</v>
      </c>
      <c r="M3884" s="13">
        <f t="shared" si="304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301"/>
        <v>0</v>
      </c>
      <c r="S3884" s="8" t="e">
        <f t="shared" si="302"/>
        <v>#DIV/0!</v>
      </c>
      <c r="T3884" t="s">
        <v>8317</v>
      </c>
      <c r="U3884" t="s">
        <v>8359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tr">
        <f t="shared" si="300"/>
        <v>canceled</v>
      </c>
      <c r="H3885" t="s">
        <v>8225</v>
      </c>
      <c r="I3885" t="s">
        <v>8247</v>
      </c>
      <c r="J3885">
        <v>1409668069</v>
      </c>
      <c r="K3885" s="13">
        <f t="shared" si="303"/>
        <v>41884.602650462963</v>
      </c>
      <c r="L3885" s="15">
        <v>1407076069</v>
      </c>
      <c r="M3885" s="13">
        <f t="shared" si="304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301"/>
        <v>0</v>
      </c>
      <c r="S3885" s="8" t="e">
        <f t="shared" si="302"/>
        <v>#DIV/0!</v>
      </c>
      <c r="T3885" t="s">
        <v>8317</v>
      </c>
      <c r="U3885" t="s">
        <v>8359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tr">
        <f t="shared" si="300"/>
        <v>canceled</v>
      </c>
      <c r="H3886" t="s">
        <v>8224</v>
      </c>
      <c r="I3886" t="s">
        <v>8246</v>
      </c>
      <c r="J3886">
        <v>1427479192</v>
      </c>
      <c r="K3886" s="13">
        <f t="shared" si="303"/>
        <v>42090.749907407408</v>
      </c>
      <c r="L3886" s="15">
        <v>1425322792</v>
      </c>
      <c r="M3886" s="13">
        <f t="shared" si="304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301"/>
        <v>0</v>
      </c>
      <c r="S3886" s="8" t="e">
        <f t="shared" si="302"/>
        <v>#DIV/0!</v>
      </c>
      <c r="T3886" t="s">
        <v>8317</v>
      </c>
      <c r="U3886" t="s">
        <v>8359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tr">
        <f t="shared" si="300"/>
        <v>canceled</v>
      </c>
      <c r="H3887" t="s">
        <v>8224</v>
      </c>
      <c r="I3887" t="s">
        <v>8246</v>
      </c>
      <c r="J3887">
        <v>1462834191</v>
      </c>
      <c r="K3887" s="13">
        <f t="shared" si="303"/>
        <v>42499.951284722221</v>
      </c>
      <c r="L3887" s="15">
        <v>1460242191</v>
      </c>
      <c r="M3887" s="13">
        <f t="shared" si="304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301"/>
        <v>0</v>
      </c>
      <c r="S3887" s="8" t="e">
        <f t="shared" si="302"/>
        <v>#DIV/0!</v>
      </c>
      <c r="T3887" t="s">
        <v>8317</v>
      </c>
      <c r="U3887" t="s">
        <v>8359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tr">
        <f t="shared" si="300"/>
        <v>canceled</v>
      </c>
      <c r="H3888" t="s">
        <v>8226</v>
      </c>
      <c r="I3888" t="s">
        <v>8248</v>
      </c>
      <c r="J3888">
        <v>1418275702</v>
      </c>
      <c r="K3888" s="13">
        <f t="shared" si="303"/>
        <v>41984.228032407409</v>
      </c>
      <c r="L3888" s="15">
        <v>1415683702</v>
      </c>
      <c r="M3888" s="13">
        <f t="shared" si="304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301"/>
        <v>0</v>
      </c>
      <c r="S3888" s="8" t="e">
        <f t="shared" si="302"/>
        <v>#DIV/0!</v>
      </c>
      <c r="T3888" t="s">
        <v>8317</v>
      </c>
      <c r="U3888" t="s">
        <v>8359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tr">
        <f t="shared" si="300"/>
        <v>canceled</v>
      </c>
      <c r="H3889" t="s">
        <v>8224</v>
      </c>
      <c r="I3889" t="s">
        <v>8246</v>
      </c>
      <c r="J3889">
        <v>1430517600</v>
      </c>
      <c r="K3889" s="13">
        <f t="shared" si="303"/>
        <v>42125.916666666672</v>
      </c>
      <c r="L3889" s="15">
        <v>1426538129</v>
      </c>
      <c r="M3889" s="13">
        <f t="shared" si="304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301"/>
        <v>1.7500000000000002</v>
      </c>
      <c r="S3889" s="8">
        <f t="shared" si="302"/>
        <v>17.5</v>
      </c>
      <c r="T3889" t="s">
        <v>8317</v>
      </c>
      <c r="U3889" t="s">
        <v>8359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tr">
        <f t="shared" si="300"/>
        <v>failed</v>
      </c>
      <c r="H3890" t="s">
        <v>8225</v>
      </c>
      <c r="I3890" t="s">
        <v>8247</v>
      </c>
      <c r="J3890">
        <v>1488114358</v>
      </c>
      <c r="K3890" s="13">
        <f t="shared" si="303"/>
        <v>42792.545810185184</v>
      </c>
      <c r="L3890" s="15">
        <v>1485522358</v>
      </c>
      <c r="M3890" s="13">
        <f t="shared" si="304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301"/>
        <v>27.1</v>
      </c>
      <c r="S3890" s="8">
        <f t="shared" si="302"/>
        <v>38.714285714285715</v>
      </c>
      <c r="T3890" t="s">
        <v>8317</v>
      </c>
      <c r="U3890" t="s">
        <v>8318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tr">
        <f t="shared" si="300"/>
        <v>failed</v>
      </c>
      <c r="H3891" t="s">
        <v>8224</v>
      </c>
      <c r="I3891" t="s">
        <v>8246</v>
      </c>
      <c r="J3891">
        <v>1420413960</v>
      </c>
      <c r="K3891" s="13">
        <f t="shared" si="303"/>
        <v>42008.976388888885</v>
      </c>
      <c r="L3891" s="15">
        <v>1417651630</v>
      </c>
      <c r="M3891" s="13">
        <f t="shared" si="304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301"/>
        <v>1.4749999999999999</v>
      </c>
      <c r="S3891" s="8">
        <f t="shared" si="302"/>
        <v>13.111111111111111</v>
      </c>
      <c r="T3891" t="s">
        <v>8317</v>
      </c>
      <c r="U3891" t="s">
        <v>8318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tr">
        <f t="shared" si="300"/>
        <v>failed</v>
      </c>
      <c r="H3892" t="s">
        <v>8224</v>
      </c>
      <c r="I3892" t="s">
        <v>8246</v>
      </c>
      <c r="J3892">
        <v>1439662344</v>
      </c>
      <c r="K3892" s="13">
        <f t="shared" si="303"/>
        <v>42231.758611111116</v>
      </c>
      <c r="L3892" s="15">
        <v>1434478344</v>
      </c>
      <c r="M3892" s="13">
        <f t="shared" si="304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301"/>
        <v>16.826666666666668</v>
      </c>
      <c r="S3892" s="8">
        <f t="shared" si="302"/>
        <v>315.5</v>
      </c>
      <c r="T3892" t="s">
        <v>8317</v>
      </c>
      <c r="U3892" t="s">
        <v>8318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tr">
        <f t="shared" si="300"/>
        <v>failed</v>
      </c>
      <c r="H3893" t="s">
        <v>8224</v>
      </c>
      <c r="I3893" t="s">
        <v>8246</v>
      </c>
      <c r="J3893">
        <v>1427086740</v>
      </c>
      <c r="K3893" s="13">
        <f t="shared" si="303"/>
        <v>42086.207638888889</v>
      </c>
      <c r="L3893" s="15">
        <v>1424488244</v>
      </c>
      <c r="M3893" s="13">
        <f t="shared" si="304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301"/>
        <v>32.5</v>
      </c>
      <c r="S3893" s="8">
        <f t="shared" si="302"/>
        <v>37.142857142857146</v>
      </c>
      <c r="T3893" t="s">
        <v>8317</v>
      </c>
      <c r="U3893" t="s">
        <v>8318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tr">
        <f t="shared" si="300"/>
        <v>failed</v>
      </c>
      <c r="H3894" t="s">
        <v>8224</v>
      </c>
      <c r="I3894" t="s">
        <v>8246</v>
      </c>
      <c r="J3894">
        <v>1408863600</v>
      </c>
      <c r="K3894" s="13">
        <f t="shared" si="303"/>
        <v>41875.291666666664</v>
      </c>
      <c r="L3894" s="15">
        <v>1408203557</v>
      </c>
      <c r="M3894" s="13">
        <f t="shared" si="304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301"/>
        <v>0</v>
      </c>
      <c r="S3894" s="8" t="e">
        <f t="shared" si="302"/>
        <v>#DIV/0!</v>
      </c>
      <c r="T3894" t="s">
        <v>8317</v>
      </c>
      <c r="U3894" t="s">
        <v>8318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tr">
        <f t="shared" si="300"/>
        <v>failed</v>
      </c>
      <c r="H3895" t="s">
        <v>8224</v>
      </c>
      <c r="I3895" t="s">
        <v>8246</v>
      </c>
      <c r="J3895">
        <v>1404194400</v>
      </c>
      <c r="K3895" s="13">
        <f t="shared" si="303"/>
        <v>41821.25</v>
      </c>
      <c r="L3895" s="15">
        <v>1400600840</v>
      </c>
      <c r="M3895" s="13">
        <f t="shared" si="304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301"/>
        <v>21.55</v>
      </c>
      <c r="S3895" s="8">
        <f t="shared" si="302"/>
        <v>128.27380952380952</v>
      </c>
      <c r="T3895" t="s">
        <v>8317</v>
      </c>
      <c r="U3895" t="s">
        <v>8318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tr">
        <f t="shared" si="300"/>
        <v>failed</v>
      </c>
      <c r="H3896" t="s">
        <v>8224</v>
      </c>
      <c r="I3896" t="s">
        <v>8246</v>
      </c>
      <c r="J3896">
        <v>1481000340</v>
      </c>
      <c r="K3896" s="13">
        <f t="shared" si="303"/>
        <v>42710.207638888889</v>
      </c>
      <c r="L3896" s="15">
        <v>1478386812</v>
      </c>
      <c r="M3896" s="13">
        <f t="shared" si="304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301"/>
        <v>3.4666666666666663</v>
      </c>
      <c r="S3896" s="8">
        <f t="shared" si="302"/>
        <v>47.272727272727273</v>
      </c>
      <c r="T3896" t="s">
        <v>8317</v>
      </c>
      <c r="U3896" t="s">
        <v>8318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tr">
        <f t="shared" si="300"/>
        <v>failed</v>
      </c>
      <c r="H3897" t="s">
        <v>8224</v>
      </c>
      <c r="I3897" t="s">
        <v>8246</v>
      </c>
      <c r="J3897">
        <v>1425103218</v>
      </c>
      <c r="K3897" s="13">
        <f t="shared" si="303"/>
        <v>42063.250208333338</v>
      </c>
      <c r="L3897" s="15">
        <v>1422424818</v>
      </c>
      <c r="M3897" s="13">
        <f t="shared" si="304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301"/>
        <v>5</v>
      </c>
      <c r="S3897" s="8">
        <f t="shared" si="302"/>
        <v>50</v>
      </c>
      <c r="T3897" t="s">
        <v>8317</v>
      </c>
      <c r="U3897" t="s">
        <v>8318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tr">
        <f t="shared" si="300"/>
        <v>failed</v>
      </c>
      <c r="H3898" t="s">
        <v>8224</v>
      </c>
      <c r="I3898" t="s">
        <v>8246</v>
      </c>
      <c r="J3898">
        <v>1402979778</v>
      </c>
      <c r="K3898" s="13">
        <f t="shared" si="303"/>
        <v>41807.191875000004</v>
      </c>
      <c r="L3898" s="15">
        <v>1401770178</v>
      </c>
      <c r="M3898" s="13">
        <f t="shared" si="304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301"/>
        <v>10.625</v>
      </c>
      <c r="S3898" s="8">
        <f t="shared" si="302"/>
        <v>42.5</v>
      </c>
      <c r="T3898" t="s">
        <v>8317</v>
      </c>
      <c r="U3898" t="s">
        <v>8318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tr">
        <f t="shared" si="300"/>
        <v>failed</v>
      </c>
      <c r="H3899" t="s">
        <v>8228</v>
      </c>
      <c r="I3899" t="s">
        <v>8250</v>
      </c>
      <c r="J3899">
        <v>1420750683</v>
      </c>
      <c r="K3899" s="13">
        <f t="shared" si="303"/>
        <v>42012.87364583333</v>
      </c>
      <c r="L3899" s="15">
        <v>1418158683</v>
      </c>
      <c r="M3899" s="13">
        <f t="shared" si="304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301"/>
        <v>17.599999999999998</v>
      </c>
      <c r="S3899" s="8">
        <f t="shared" si="302"/>
        <v>44</v>
      </c>
      <c r="T3899" t="s">
        <v>8317</v>
      </c>
      <c r="U3899" t="s">
        <v>8318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tr">
        <f t="shared" si="300"/>
        <v>failed</v>
      </c>
      <c r="H3900" t="s">
        <v>8225</v>
      </c>
      <c r="I3900" t="s">
        <v>8247</v>
      </c>
      <c r="J3900">
        <v>1439827200</v>
      </c>
      <c r="K3900" s="13">
        <f t="shared" si="303"/>
        <v>42233.666666666672</v>
      </c>
      <c r="L3900" s="15">
        <v>1436355270</v>
      </c>
      <c r="M3900" s="13">
        <f t="shared" si="304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301"/>
        <v>32.56</v>
      </c>
      <c r="S3900" s="8">
        <f t="shared" si="302"/>
        <v>50.875</v>
      </c>
      <c r="T3900" t="s">
        <v>8317</v>
      </c>
      <c r="U3900" t="s">
        <v>8318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tr">
        <f t="shared" si="300"/>
        <v>failed</v>
      </c>
      <c r="H3901" t="s">
        <v>8224</v>
      </c>
      <c r="I3901" t="s">
        <v>8246</v>
      </c>
      <c r="J3901">
        <v>1407868561</v>
      </c>
      <c r="K3901" s="13">
        <f t="shared" si="303"/>
        <v>41863.775011574071</v>
      </c>
      <c r="L3901" s="15">
        <v>1406140561</v>
      </c>
      <c r="M3901" s="13">
        <f t="shared" si="304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301"/>
        <v>1.25</v>
      </c>
      <c r="S3901" s="8">
        <f t="shared" si="302"/>
        <v>62.5</v>
      </c>
      <c r="T3901" t="s">
        <v>8317</v>
      </c>
      <c r="U3901" t="s">
        <v>8318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tr">
        <f t="shared" si="300"/>
        <v>failed</v>
      </c>
      <c r="H3902" t="s">
        <v>8224</v>
      </c>
      <c r="I3902" t="s">
        <v>8246</v>
      </c>
      <c r="J3902">
        <v>1433988791</v>
      </c>
      <c r="K3902" s="13">
        <f t="shared" si="303"/>
        <v>42166.092488425929</v>
      </c>
      <c r="L3902" s="15">
        <v>1431396791</v>
      </c>
      <c r="M3902" s="13">
        <f t="shared" si="304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301"/>
        <v>5.4</v>
      </c>
      <c r="S3902" s="8">
        <f t="shared" si="302"/>
        <v>27</v>
      </c>
      <c r="T3902" t="s">
        <v>8317</v>
      </c>
      <c r="U3902" t="s">
        <v>8318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tr">
        <f t="shared" si="300"/>
        <v>failed</v>
      </c>
      <c r="H3903" t="s">
        <v>8224</v>
      </c>
      <c r="I3903" t="s">
        <v>8246</v>
      </c>
      <c r="J3903">
        <v>1450554599</v>
      </c>
      <c r="K3903" s="13">
        <f t="shared" si="303"/>
        <v>42357.826377314821</v>
      </c>
      <c r="L3903" s="15">
        <v>1447098599</v>
      </c>
      <c r="M3903" s="13">
        <f t="shared" si="304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301"/>
        <v>0.83333333333333337</v>
      </c>
      <c r="S3903" s="8">
        <f t="shared" si="302"/>
        <v>25</v>
      </c>
      <c r="T3903" t="s">
        <v>8317</v>
      </c>
      <c r="U3903" t="s">
        <v>8318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tr">
        <f t="shared" si="300"/>
        <v>failed</v>
      </c>
      <c r="H3904" t="s">
        <v>8225</v>
      </c>
      <c r="I3904" t="s">
        <v>8247</v>
      </c>
      <c r="J3904">
        <v>1479125642</v>
      </c>
      <c r="K3904" s="13">
        <f t="shared" si="303"/>
        <v>42688.509745370371</v>
      </c>
      <c r="L3904" s="15">
        <v>1476962042</v>
      </c>
      <c r="M3904" s="13">
        <f t="shared" si="304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301"/>
        <v>48.833333333333336</v>
      </c>
      <c r="S3904" s="8">
        <f t="shared" si="302"/>
        <v>47.258064516129032</v>
      </c>
      <c r="T3904" t="s">
        <v>8317</v>
      </c>
      <c r="U3904" t="s">
        <v>8318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tr">
        <f t="shared" si="300"/>
        <v>failed</v>
      </c>
      <c r="H3905" t="s">
        <v>8224</v>
      </c>
      <c r="I3905" t="s">
        <v>8246</v>
      </c>
      <c r="J3905">
        <v>1439581080</v>
      </c>
      <c r="K3905" s="13">
        <f t="shared" si="303"/>
        <v>42230.818055555559</v>
      </c>
      <c r="L3905" s="15">
        <v>1435709765</v>
      </c>
      <c r="M3905" s="13">
        <f t="shared" si="304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301"/>
        <v>0</v>
      </c>
      <c r="S3905" s="8" t="e">
        <f t="shared" si="302"/>
        <v>#DIV/0!</v>
      </c>
      <c r="T3905" t="s">
        <v>8317</v>
      </c>
      <c r="U3905" t="s">
        <v>8318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tr">
        <f t="shared" ref="G3906:G3969" si="305">F3906</f>
        <v>failed</v>
      </c>
      <c r="H3906" t="s">
        <v>8224</v>
      </c>
      <c r="I3906" t="s">
        <v>8246</v>
      </c>
      <c r="J3906">
        <v>1429074240</v>
      </c>
      <c r="K3906" s="13">
        <f t="shared" si="303"/>
        <v>42109.211111111115</v>
      </c>
      <c r="L3906" s="15">
        <v>1427866200</v>
      </c>
      <c r="M3906" s="13">
        <f t="shared" si="304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306">(E3906/D3906)*100</f>
        <v>0.03</v>
      </c>
      <c r="S3906" s="8">
        <f t="shared" ref="S3906:S3969" si="307">E3906/O3906</f>
        <v>1.5</v>
      </c>
      <c r="T3906" t="s">
        <v>8317</v>
      </c>
      <c r="U3906" t="s">
        <v>8318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tr">
        <f t="shared" si="305"/>
        <v>failed</v>
      </c>
      <c r="H3907" t="s">
        <v>8225</v>
      </c>
      <c r="I3907" t="s">
        <v>8247</v>
      </c>
      <c r="J3907">
        <v>1434063600</v>
      </c>
      <c r="K3907" s="13">
        <f t="shared" ref="K3907:K3970" si="308">(((J3907/60)/60)/24)+DATE(1970,1,1)</f>
        <v>42166.958333333328</v>
      </c>
      <c r="L3907" s="15">
        <v>1430405903</v>
      </c>
      <c r="M3907" s="13">
        <f t="shared" ref="M3907:M3970" si="309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306"/>
        <v>11.533333333333333</v>
      </c>
      <c r="S3907" s="8">
        <f t="shared" si="307"/>
        <v>24.714285714285715</v>
      </c>
      <c r="T3907" t="s">
        <v>8317</v>
      </c>
      <c r="U3907" t="s">
        <v>8318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tr">
        <f t="shared" si="305"/>
        <v>failed</v>
      </c>
      <c r="H3908" t="s">
        <v>8225</v>
      </c>
      <c r="I3908" t="s">
        <v>8247</v>
      </c>
      <c r="J3908">
        <v>1435325100</v>
      </c>
      <c r="K3908" s="13">
        <f t="shared" si="308"/>
        <v>42181.559027777781</v>
      </c>
      <c r="L3908" s="15">
        <v>1432072893</v>
      </c>
      <c r="M3908" s="13">
        <f t="shared" si="309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306"/>
        <v>67.333333333333329</v>
      </c>
      <c r="S3908" s="8">
        <f t="shared" si="307"/>
        <v>63.125</v>
      </c>
      <c r="T3908" t="s">
        <v>8317</v>
      </c>
      <c r="U3908" t="s">
        <v>8318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tr">
        <f t="shared" si="305"/>
        <v>failed</v>
      </c>
      <c r="H3909" t="s">
        <v>8224</v>
      </c>
      <c r="I3909" t="s">
        <v>8246</v>
      </c>
      <c r="J3909">
        <v>1414354080</v>
      </c>
      <c r="K3909" s="13">
        <f t="shared" si="308"/>
        <v>41938.838888888888</v>
      </c>
      <c r="L3909" s="15">
        <v>1411587606</v>
      </c>
      <c r="M3909" s="13">
        <f t="shared" si="309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306"/>
        <v>15.299999999999999</v>
      </c>
      <c r="S3909" s="8">
        <f t="shared" si="307"/>
        <v>38.25</v>
      </c>
      <c r="T3909" t="s">
        <v>8317</v>
      </c>
      <c r="U3909" t="s">
        <v>8318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tr">
        <f t="shared" si="305"/>
        <v>failed</v>
      </c>
      <c r="H3910" t="s">
        <v>8224</v>
      </c>
      <c r="I3910" t="s">
        <v>8246</v>
      </c>
      <c r="J3910">
        <v>1406603696</v>
      </c>
      <c r="K3910" s="13">
        <f t="shared" si="308"/>
        <v>41849.135370370372</v>
      </c>
      <c r="L3910" s="15">
        <v>1405307696</v>
      </c>
      <c r="M3910" s="13">
        <f t="shared" si="309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306"/>
        <v>8.6666666666666679</v>
      </c>
      <c r="S3910" s="8">
        <f t="shared" si="307"/>
        <v>16.25</v>
      </c>
      <c r="T3910" t="s">
        <v>8317</v>
      </c>
      <c r="U3910" t="s">
        <v>8318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tr">
        <f t="shared" si="305"/>
        <v>failed</v>
      </c>
      <c r="H3911" t="s">
        <v>8224</v>
      </c>
      <c r="I3911" t="s">
        <v>8246</v>
      </c>
      <c r="J3911">
        <v>1410424642</v>
      </c>
      <c r="K3911" s="13">
        <f t="shared" si="308"/>
        <v>41893.359282407408</v>
      </c>
      <c r="L3911" s="15">
        <v>1407832642</v>
      </c>
      <c r="M3911" s="13">
        <f t="shared" si="309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306"/>
        <v>0.22499999999999998</v>
      </c>
      <c r="S3911" s="8">
        <f t="shared" si="307"/>
        <v>33.75</v>
      </c>
      <c r="T3911" t="s">
        <v>8317</v>
      </c>
      <c r="U3911" t="s">
        <v>8318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tr">
        <f t="shared" si="305"/>
        <v>failed</v>
      </c>
      <c r="H3912" t="s">
        <v>8224</v>
      </c>
      <c r="I3912" t="s">
        <v>8246</v>
      </c>
      <c r="J3912">
        <v>1441649397</v>
      </c>
      <c r="K3912" s="13">
        <f t="shared" si="308"/>
        <v>42254.756909722222</v>
      </c>
      <c r="L3912" s="15">
        <v>1439057397</v>
      </c>
      <c r="M3912" s="13">
        <f t="shared" si="309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306"/>
        <v>3.0833333333333335</v>
      </c>
      <c r="S3912" s="8">
        <f t="shared" si="307"/>
        <v>61.666666666666664</v>
      </c>
      <c r="T3912" t="s">
        <v>8317</v>
      </c>
      <c r="U3912" t="s">
        <v>8318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tr">
        <f t="shared" si="305"/>
        <v>failed</v>
      </c>
      <c r="H3913" t="s">
        <v>8224</v>
      </c>
      <c r="I3913" t="s">
        <v>8246</v>
      </c>
      <c r="J3913">
        <v>1417033777</v>
      </c>
      <c r="K3913" s="13">
        <f t="shared" si="308"/>
        <v>41969.853900462964</v>
      </c>
      <c r="L3913" s="15">
        <v>1414438177</v>
      </c>
      <c r="M3913" s="13">
        <f t="shared" si="309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306"/>
        <v>37.412500000000001</v>
      </c>
      <c r="S3913" s="8">
        <f t="shared" si="307"/>
        <v>83.138888888888886</v>
      </c>
      <c r="T3913" t="s">
        <v>8317</v>
      </c>
      <c r="U3913" t="s">
        <v>8318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tr">
        <f t="shared" si="305"/>
        <v>failed</v>
      </c>
      <c r="H3914" t="s">
        <v>8224</v>
      </c>
      <c r="I3914" t="s">
        <v>8246</v>
      </c>
      <c r="J3914">
        <v>1429936500</v>
      </c>
      <c r="K3914" s="13">
        <f t="shared" si="308"/>
        <v>42119.190972222219</v>
      </c>
      <c r="L3914" s="15">
        <v>1424759330</v>
      </c>
      <c r="M3914" s="13">
        <f t="shared" si="309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306"/>
        <v>6.6666666666666671E-3</v>
      </c>
      <c r="S3914" s="8">
        <f t="shared" si="307"/>
        <v>1</v>
      </c>
      <c r="T3914" t="s">
        <v>8317</v>
      </c>
      <c r="U3914" t="s">
        <v>8318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tr">
        <f t="shared" si="305"/>
        <v>failed</v>
      </c>
      <c r="H3915" t="s">
        <v>8224</v>
      </c>
      <c r="I3915" t="s">
        <v>8246</v>
      </c>
      <c r="J3915">
        <v>1448863449</v>
      </c>
      <c r="K3915" s="13">
        <f t="shared" si="308"/>
        <v>42338.252881944441</v>
      </c>
      <c r="L3915" s="15">
        <v>1446267849</v>
      </c>
      <c r="M3915" s="13">
        <f t="shared" si="309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306"/>
        <v>10</v>
      </c>
      <c r="S3915" s="8">
        <f t="shared" si="307"/>
        <v>142.85714285714286</v>
      </c>
      <c r="T3915" t="s">
        <v>8317</v>
      </c>
      <c r="U3915" t="s">
        <v>8318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tr">
        <f t="shared" si="305"/>
        <v>failed</v>
      </c>
      <c r="H3916" t="s">
        <v>8225</v>
      </c>
      <c r="I3916" t="s">
        <v>8247</v>
      </c>
      <c r="J3916">
        <v>1431298740</v>
      </c>
      <c r="K3916" s="13">
        <f t="shared" si="308"/>
        <v>42134.957638888889</v>
      </c>
      <c r="L3916" s="15">
        <v>1429558756</v>
      </c>
      <c r="M3916" s="13">
        <f t="shared" si="309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306"/>
        <v>36.36</v>
      </c>
      <c r="S3916" s="8">
        <f t="shared" si="307"/>
        <v>33.666666666666664</v>
      </c>
      <c r="T3916" t="s">
        <v>8317</v>
      </c>
      <c r="U3916" t="s">
        <v>8318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tr">
        <f t="shared" si="305"/>
        <v>failed</v>
      </c>
      <c r="H3917" t="s">
        <v>8225</v>
      </c>
      <c r="I3917" t="s">
        <v>8247</v>
      </c>
      <c r="J3917">
        <v>1464824309</v>
      </c>
      <c r="K3917" s="13">
        <f t="shared" si="308"/>
        <v>42522.98505787037</v>
      </c>
      <c r="L3917" s="15">
        <v>1462232309</v>
      </c>
      <c r="M3917" s="13">
        <f t="shared" si="309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306"/>
        <v>0.33333333333333337</v>
      </c>
      <c r="S3917" s="8">
        <f t="shared" si="307"/>
        <v>5</v>
      </c>
      <c r="T3917" t="s">
        <v>8317</v>
      </c>
      <c r="U3917" t="s">
        <v>8318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tr">
        <f t="shared" si="305"/>
        <v>failed</v>
      </c>
      <c r="H3918" t="s">
        <v>8232</v>
      </c>
      <c r="I3918" t="s">
        <v>8253</v>
      </c>
      <c r="J3918">
        <v>1464952752</v>
      </c>
      <c r="K3918" s="13">
        <f t="shared" si="308"/>
        <v>42524.471666666665</v>
      </c>
      <c r="L3918" s="15">
        <v>1462360752</v>
      </c>
      <c r="M3918" s="13">
        <f t="shared" si="309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306"/>
        <v>0</v>
      </c>
      <c r="S3918" s="8" t="e">
        <f t="shared" si="307"/>
        <v>#DIV/0!</v>
      </c>
      <c r="T3918" t="s">
        <v>8317</v>
      </c>
      <c r="U3918" t="s">
        <v>8318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tr">
        <f t="shared" si="305"/>
        <v>failed</v>
      </c>
      <c r="H3919" t="s">
        <v>8225</v>
      </c>
      <c r="I3919" t="s">
        <v>8247</v>
      </c>
      <c r="J3919">
        <v>1410439161</v>
      </c>
      <c r="K3919" s="13">
        <f t="shared" si="308"/>
        <v>41893.527326388888</v>
      </c>
      <c r="L3919" s="15">
        <v>1407847161</v>
      </c>
      <c r="M3919" s="13">
        <f t="shared" si="309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306"/>
        <v>0.2857142857142857</v>
      </c>
      <c r="S3919" s="8">
        <f t="shared" si="307"/>
        <v>10</v>
      </c>
      <c r="T3919" t="s">
        <v>8317</v>
      </c>
      <c r="U3919" t="s">
        <v>8318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tr">
        <f t="shared" si="305"/>
        <v>failed</v>
      </c>
      <c r="H3920" t="s">
        <v>8225</v>
      </c>
      <c r="I3920" t="s">
        <v>8247</v>
      </c>
      <c r="J3920">
        <v>1407168000</v>
      </c>
      <c r="K3920" s="13">
        <f t="shared" si="308"/>
        <v>41855.666666666664</v>
      </c>
      <c r="L3920" s="15">
        <v>1406131023</v>
      </c>
      <c r="M3920" s="13">
        <f t="shared" si="309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306"/>
        <v>0.2</v>
      </c>
      <c r="S3920" s="8">
        <f t="shared" si="307"/>
        <v>40</v>
      </c>
      <c r="T3920" t="s">
        <v>8317</v>
      </c>
      <c r="U3920" t="s">
        <v>8318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tr">
        <f t="shared" si="305"/>
        <v>failed</v>
      </c>
      <c r="H3921" t="s">
        <v>8225</v>
      </c>
      <c r="I3921" t="s">
        <v>8247</v>
      </c>
      <c r="J3921">
        <v>1453075200</v>
      </c>
      <c r="K3921" s="13">
        <f t="shared" si="308"/>
        <v>42387</v>
      </c>
      <c r="L3921" s="15">
        <v>1450628773</v>
      </c>
      <c r="M3921" s="13">
        <f t="shared" si="309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306"/>
        <v>1.7999999999999998</v>
      </c>
      <c r="S3921" s="8">
        <f t="shared" si="307"/>
        <v>30</v>
      </c>
      <c r="T3921" t="s">
        <v>8317</v>
      </c>
      <c r="U3921" t="s">
        <v>8318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tr">
        <f t="shared" si="305"/>
        <v>failed</v>
      </c>
      <c r="H3922" t="s">
        <v>8225</v>
      </c>
      <c r="I3922" t="s">
        <v>8247</v>
      </c>
      <c r="J3922">
        <v>1479032260</v>
      </c>
      <c r="K3922" s="13">
        <f t="shared" si="308"/>
        <v>42687.428935185191</v>
      </c>
      <c r="L3922" s="15">
        <v>1476436660</v>
      </c>
      <c r="M3922" s="13">
        <f t="shared" si="309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306"/>
        <v>5.4</v>
      </c>
      <c r="S3922" s="8">
        <f t="shared" si="307"/>
        <v>45</v>
      </c>
      <c r="T3922" t="s">
        <v>8317</v>
      </c>
      <c r="U3922" t="s">
        <v>8318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tr">
        <f t="shared" si="305"/>
        <v>failed</v>
      </c>
      <c r="H3923" t="s">
        <v>8225</v>
      </c>
      <c r="I3923" t="s">
        <v>8247</v>
      </c>
      <c r="J3923">
        <v>1414346400</v>
      </c>
      <c r="K3923" s="13">
        <f t="shared" si="308"/>
        <v>41938.75</v>
      </c>
      <c r="L3923" s="15">
        <v>1413291655</v>
      </c>
      <c r="M3923" s="13">
        <f t="shared" si="309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306"/>
        <v>0</v>
      </c>
      <c r="S3923" s="8" t="e">
        <f t="shared" si="307"/>
        <v>#DIV/0!</v>
      </c>
      <c r="T3923" t="s">
        <v>8317</v>
      </c>
      <c r="U3923" t="s">
        <v>8318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tr">
        <f t="shared" si="305"/>
        <v>failed</v>
      </c>
      <c r="H3924" t="s">
        <v>8224</v>
      </c>
      <c r="I3924" t="s">
        <v>8246</v>
      </c>
      <c r="J3924">
        <v>1425337200</v>
      </c>
      <c r="K3924" s="13">
        <f t="shared" si="308"/>
        <v>42065.958333333328</v>
      </c>
      <c r="L3924" s="15">
        <v>1421432810</v>
      </c>
      <c r="M3924" s="13">
        <f t="shared" si="309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306"/>
        <v>8.1333333333333329</v>
      </c>
      <c r="S3924" s="8">
        <f t="shared" si="307"/>
        <v>10.166666666666666</v>
      </c>
      <c r="T3924" t="s">
        <v>8317</v>
      </c>
      <c r="U3924" t="s">
        <v>8318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tr">
        <f t="shared" si="305"/>
        <v>failed</v>
      </c>
      <c r="H3925" t="s">
        <v>8225</v>
      </c>
      <c r="I3925" t="s">
        <v>8247</v>
      </c>
      <c r="J3925">
        <v>1428622271</v>
      </c>
      <c r="K3925" s="13">
        <f t="shared" si="308"/>
        <v>42103.979988425926</v>
      </c>
      <c r="L3925" s="15">
        <v>1426203071</v>
      </c>
      <c r="M3925" s="13">
        <f t="shared" si="309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306"/>
        <v>12.034782608695652</v>
      </c>
      <c r="S3925" s="8">
        <f t="shared" si="307"/>
        <v>81.411764705882348</v>
      </c>
      <c r="T3925" t="s">
        <v>8317</v>
      </c>
      <c r="U3925" t="s">
        <v>8318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tr">
        <f t="shared" si="305"/>
        <v>failed</v>
      </c>
      <c r="H3926" t="s">
        <v>8224</v>
      </c>
      <c r="I3926" t="s">
        <v>8246</v>
      </c>
      <c r="J3926">
        <v>1403823722</v>
      </c>
      <c r="K3926" s="13">
        <f t="shared" si="308"/>
        <v>41816.959745370368</v>
      </c>
      <c r="L3926" s="15">
        <v>1401231722</v>
      </c>
      <c r="M3926" s="13">
        <f t="shared" si="309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306"/>
        <v>15.266666666666667</v>
      </c>
      <c r="S3926" s="8">
        <f t="shared" si="307"/>
        <v>57.25</v>
      </c>
      <c r="T3926" t="s">
        <v>8317</v>
      </c>
      <c r="U3926" t="s">
        <v>8318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tr">
        <f t="shared" si="305"/>
        <v>failed</v>
      </c>
      <c r="H3927" t="s">
        <v>8224</v>
      </c>
      <c r="I3927" t="s">
        <v>8246</v>
      </c>
      <c r="J3927">
        <v>1406753639</v>
      </c>
      <c r="K3927" s="13">
        <f t="shared" si="308"/>
        <v>41850.870821759258</v>
      </c>
      <c r="L3927" s="15">
        <v>1404161639</v>
      </c>
      <c r="M3927" s="13">
        <f t="shared" si="309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306"/>
        <v>10</v>
      </c>
      <c r="S3927" s="8">
        <f t="shared" si="307"/>
        <v>5</v>
      </c>
      <c r="T3927" t="s">
        <v>8317</v>
      </c>
      <c r="U3927" t="s">
        <v>8318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tr">
        <f t="shared" si="305"/>
        <v>failed</v>
      </c>
      <c r="H3928" t="s">
        <v>8226</v>
      </c>
      <c r="I3928" t="s">
        <v>8248</v>
      </c>
      <c r="J3928">
        <v>1419645748</v>
      </c>
      <c r="K3928" s="13">
        <f t="shared" si="308"/>
        <v>42000.085046296299</v>
      </c>
      <c r="L3928" s="15">
        <v>1417053748</v>
      </c>
      <c r="M3928" s="13">
        <f t="shared" si="309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306"/>
        <v>0.3</v>
      </c>
      <c r="S3928" s="8">
        <f t="shared" si="307"/>
        <v>15</v>
      </c>
      <c r="T3928" t="s">
        <v>8317</v>
      </c>
      <c r="U3928" t="s">
        <v>8318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tr">
        <f t="shared" si="305"/>
        <v>failed</v>
      </c>
      <c r="H3929" t="s">
        <v>8225</v>
      </c>
      <c r="I3929" t="s">
        <v>8247</v>
      </c>
      <c r="J3929">
        <v>1407565504</v>
      </c>
      <c r="K3929" s="13">
        <f t="shared" si="308"/>
        <v>41860.267407407409</v>
      </c>
      <c r="L3929" s="15">
        <v>1404973504</v>
      </c>
      <c r="M3929" s="13">
        <f t="shared" si="309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306"/>
        <v>1</v>
      </c>
      <c r="S3929" s="8">
        <f t="shared" si="307"/>
        <v>12.5</v>
      </c>
      <c r="T3929" t="s">
        <v>8317</v>
      </c>
      <c r="U3929" t="s">
        <v>8318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tr">
        <f t="shared" si="305"/>
        <v>failed</v>
      </c>
      <c r="H3930" t="s">
        <v>8224</v>
      </c>
      <c r="I3930" t="s">
        <v>8246</v>
      </c>
      <c r="J3930">
        <v>1444971540</v>
      </c>
      <c r="K3930" s="13">
        <f t="shared" si="308"/>
        <v>42293.207638888889</v>
      </c>
      <c r="L3930" s="15">
        <v>1442593427</v>
      </c>
      <c r="M3930" s="13">
        <f t="shared" si="309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306"/>
        <v>13.020000000000001</v>
      </c>
      <c r="S3930" s="8">
        <f t="shared" si="307"/>
        <v>93</v>
      </c>
      <c r="T3930" t="s">
        <v>8317</v>
      </c>
      <c r="U3930" t="s">
        <v>8318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tr">
        <f t="shared" si="305"/>
        <v>failed</v>
      </c>
      <c r="H3931" t="s">
        <v>8224</v>
      </c>
      <c r="I3931" t="s">
        <v>8246</v>
      </c>
      <c r="J3931">
        <v>1474228265</v>
      </c>
      <c r="K3931" s="13">
        <f t="shared" si="308"/>
        <v>42631.827141203699</v>
      </c>
      <c r="L3931" s="15">
        <v>1471636265</v>
      </c>
      <c r="M3931" s="13">
        <f t="shared" si="309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306"/>
        <v>2.2650000000000001</v>
      </c>
      <c r="S3931" s="8">
        <f t="shared" si="307"/>
        <v>32.357142857142854</v>
      </c>
      <c r="T3931" t="s">
        <v>8317</v>
      </c>
      <c r="U3931" t="s">
        <v>8318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tr">
        <f t="shared" si="305"/>
        <v>failed</v>
      </c>
      <c r="H3932" t="s">
        <v>8226</v>
      </c>
      <c r="I3932" t="s">
        <v>8248</v>
      </c>
      <c r="J3932">
        <v>1459490400</v>
      </c>
      <c r="K3932" s="13">
        <f t="shared" si="308"/>
        <v>42461.25</v>
      </c>
      <c r="L3932" s="15">
        <v>1457078868</v>
      </c>
      <c r="M3932" s="13">
        <f t="shared" si="309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306"/>
        <v>0</v>
      </c>
      <c r="S3932" s="8" t="e">
        <f t="shared" si="307"/>
        <v>#DIV/0!</v>
      </c>
      <c r="T3932" t="s">
        <v>8317</v>
      </c>
      <c r="U3932" t="s">
        <v>8318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tr">
        <f t="shared" si="305"/>
        <v>failed</v>
      </c>
      <c r="H3933" t="s">
        <v>8224</v>
      </c>
      <c r="I3933" t="s">
        <v>8246</v>
      </c>
      <c r="J3933">
        <v>1441510707</v>
      </c>
      <c r="K3933" s="13">
        <f t="shared" si="308"/>
        <v>42253.151701388888</v>
      </c>
      <c r="L3933" s="15">
        <v>1439350707</v>
      </c>
      <c r="M3933" s="13">
        <f t="shared" si="309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306"/>
        <v>0</v>
      </c>
      <c r="S3933" s="8" t="e">
        <f t="shared" si="307"/>
        <v>#DIV/0!</v>
      </c>
      <c r="T3933" t="s">
        <v>8317</v>
      </c>
      <c r="U3933" t="s">
        <v>8318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tr">
        <f t="shared" si="305"/>
        <v>failed</v>
      </c>
      <c r="H3934" t="s">
        <v>8224</v>
      </c>
      <c r="I3934" t="s">
        <v>8246</v>
      </c>
      <c r="J3934">
        <v>1458097364</v>
      </c>
      <c r="K3934" s="13">
        <f t="shared" si="308"/>
        <v>42445.126898148148</v>
      </c>
      <c r="L3934" s="15">
        <v>1455508964</v>
      </c>
      <c r="M3934" s="13">
        <f t="shared" si="309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306"/>
        <v>8.3333333333333332E-3</v>
      </c>
      <c r="S3934" s="8">
        <f t="shared" si="307"/>
        <v>1</v>
      </c>
      <c r="T3934" t="s">
        <v>8317</v>
      </c>
      <c r="U3934" t="s">
        <v>8318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tr">
        <f t="shared" si="305"/>
        <v>failed</v>
      </c>
      <c r="H3935" t="s">
        <v>8224</v>
      </c>
      <c r="I3935" t="s">
        <v>8246</v>
      </c>
      <c r="J3935">
        <v>1468716180</v>
      </c>
      <c r="K3935" s="13">
        <f t="shared" si="308"/>
        <v>42568.029861111107</v>
      </c>
      <c r="L3935" s="15">
        <v>1466205262</v>
      </c>
      <c r="M3935" s="13">
        <f t="shared" si="309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306"/>
        <v>15.742857142857142</v>
      </c>
      <c r="S3935" s="8">
        <f t="shared" si="307"/>
        <v>91.833333333333329</v>
      </c>
      <c r="T3935" t="s">
        <v>8317</v>
      </c>
      <c r="U3935" t="s">
        <v>8318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tr">
        <f t="shared" si="305"/>
        <v>failed</v>
      </c>
      <c r="H3936" t="s">
        <v>8224</v>
      </c>
      <c r="I3936" t="s">
        <v>8246</v>
      </c>
      <c r="J3936">
        <v>1443704400</v>
      </c>
      <c r="K3936" s="13">
        <f t="shared" si="308"/>
        <v>42278.541666666672</v>
      </c>
      <c r="L3936" s="15">
        <v>1439827639</v>
      </c>
      <c r="M3936" s="13">
        <f t="shared" si="309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306"/>
        <v>11</v>
      </c>
      <c r="S3936" s="8">
        <f t="shared" si="307"/>
        <v>45.833333333333336</v>
      </c>
      <c r="T3936" t="s">
        <v>8317</v>
      </c>
      <c r="U3936" t="s">
        <v>8318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tr">
        <f t="shared" si="305"/>
        <v>failed</v>
      </c>
      <c r="H3937" t="s">
        <v>8225</v>
      </c>
      <c r="I3937" t="s">
        <v>8247</v>
      </c>
      <c r="J3937">
        <v>1443973546</v>
      </c>
      <c r="K3937" s="13">
        <f t="shared" si="308"/>
        <v>42281.656782407401</v>
      </c>
      <c r="L3937" s="15">
        <v>1438789546</v>
      </c>
      <c r="M3937" s="13">
        <f t="shared" si="309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306"/>
        <v>43.833333333333336</v>
      </c>
      <c r="S3937" s="8">
        <f t="shared" si="307"/>
        <v>57.173913043478258</v>
      </c>
      <c r="T3937" t="s">
        <v>8317</v>
      </c>
      <c r="U3937" t="s">
        <v>8318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tr">
        <f t="shared" si="305"/>
        <v>failed</v>
      </c>
      <c r="H3938" t="s">
        <v>8224</v>
      </c>
      <c r="I3938" t="s">
        <v>8246</v>
      </c>
      <c r="J3938">
        <v>1480576720</v>
      </c>
      <c r="K3938" s="13">
        <f t="shared" si="308"/>
        <v>42705.304629629631</v>
      </c>
      <c r="L3938" s="15">
        <v>1477981120</v>
      </c>
      <c r="M3938" s="13">
        <f t="shared" si="309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306"/>
        <v>0</v>
      </c>
      <c r="S3938" s="8" t="e">
        <f t="shared" si="307"/>
        <v>#DIV/0!</v>
      </c>
      <c r="T3938" t="s">
        <v>8317</v>
      </c>
      <c r="U3938" t="s">
        <v>8318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tr">
        <f t="shared" si="305"/>
        <v>failed</v>
      </c>
      <c r="H3939" t="s">
        <v>8224</v>
      </c>
      <c r="I3939" t="s">
        <v>8246</v>
      </c>
      <c r="J3939">
        <v>1468249760</v>
      </c>
      <c r="K3939" s="13">
        <f t="shared" si="308"/>
        <v>42562.631481481483</v>
      </c>
      <c r="L3939" s="15">
        <v>1465830560</v>
      </c>
      <c r="M3939" s="13">
        <f t="shared" si="309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306"/>
        <v>86.135181975736558</v>
      </c>
      <c r="S3939" s="8">
        <f t="shared" si="307"/>
        <v>248.5</v>
      </c>
      <c r="T3939" t="s">
        <v>8317</v>
      </c>
      <c r="U3939" t="s">
        <v>8318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tr">
        <f t="shared" si="305"/>
        <v>failed</v>
      </c>
      <c r="H3940" t="s">
        <v>8224</v>
      </c>
      <c r="I3940" t="s">
        <v>8246</v>
      </c>
      <c r="J3940">
        <v>1435441454</v>
      </c>
      <c r="K3940" s="13">
        <f t="shared" si="308"/>
        <v>42182.905717592599</v>
      </c>
      <c r="L3940" s="15">
        <v>1432763054</v>
      </c>
      <c r="M3940" s="13">
        <f t="shared" si="309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306"/>
        <v>12.196620583717358</v>
      </c>
      <c r="S3940" s="8">
        <f t="shared" si="307"/>
        <v>79.400000000000006</v>
      </c>
      <c r="T3940" t="s">
        <v>8317</v>
      </c>
      <c r="U3940" t="s">
        <v>8318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tr">
        <f t="shared" si="305"/>
        <v>failed</v>
      </c>
      <c r="H3941" t="s">
        <v>8226</v>
      </c>
      <c r="I3941" t="s">
        <v>8248</v>
      </c>
      <c r="J3941">
        <v>1412656200</v>
      </c>
      <c r="K3941" s="13">
        <f t="shared" si="308"/>
        <v>41919.1875</v>
      </c>
      <c r="L3941" s="15">
        <v>1412328979</v>
      </c>
      <c r="M3941" s="13">
        <f t="shared" si="309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306"/>
        <v>0.1</v>
      </c>
      <c r="S3941" s="8">
        <f t="shared" si="307"/>
        <v>5</v>
      </c>
      <c r="T3941" t="s">
        <v>8317</v>
      </c>
      <c r="U3941" t="s">
        <v>8318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tr">
        <f t="shared" si="305"/>
        <v>failed</v>
      </c>
      <c r="H3942" t="s">
        <v>8224</v>
      </c>
      <c r="I3942" t="s">
        <v>8246</v>
      </c>
      <c r="J3942">
        <v>1420199351</v>
      </c>
      <c r="K3942" s="13">
        <f t="shared" si="308"/>
        <v>42006.492488425924</v>
      </c>
      <c r="L3942" s="15">
        <v>1416311351</v>
      </c>
      <c r="M3942" s="13">
        <f t="shared" si="309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306"/>
        <v>0.22</v>
      </c>
      <c r="S3942" s="8">
        <f t="shared" si="307"/>
        <v>5.5</v>
      </c>
      <c r="T3942" t="s">
        <v>8317</v>
      </c>
      <c r="U3942" t="s">
        <v>8318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tr">
        <f t="shared" si="305"/>
        <v>failed</v>
      </c>
      <c r="H3943" t="s">
        <v>8224</v>
      </c>
      <c r="I3943" t="s">
        <v>8246</v>
      </c>
      <c r="J3943">
        <v>1416877200</v>
      </c>
      <c r="K3943" s="13">
        <f t="shared" si="308"/>
        <v>41968.041666666672</v>
      </c>
      <c r="L3943" s="15">
        <v>1414505137</v>
      </c>
      <c r="M3943" s="13">
        <f t="shared" si="309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306"/>
        <v>0.90909090909090906</v>
      </c>
      <c r="S3943" s="8">
        <f t="shared" si="307"/>
        <v>25</v>
      </c>
      <c r="T3943" t="s">
        <v>8317</v>
      </c>
      <c r="U3943" t="s">
        <v>8318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tr">
        <f t="shared" si="305"/>
        <v>failed</v>
      </c>
      <c r="H3944" t="s">
        <v>8224</v>
      </c>
      <c r="I3944" t="s">
        <v>8246</v>
      </c>
      <c r="J3944">
        <v>1434490914</v>
      </c>
      <c r="K3944" s="13">
        <f t="shared" si="308"/>
        <v>42171.904097222221</v>
      </c>
      <c r="L3944" s="15">
        <v>1429306914</v>
      </c>
      <c r="M3944" s="13">
        <f t="shared" si="309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306"/>
        <v>0</v>
      </c>
      <c r="S3944" s="8" t="e">
        <f t="shared" si="307"/>
        <v>#DIV/0!</v>
      </c>
      <c r="T3944" t="s">
        <v>8317</v>
      </c>
      <c r="U3944" t="s">
        <v>8318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tr">
        <f t="shared" si="305"/>
        <v>failed</v>
      </c>
      <c r="H3945" t="s">
        <v>8224</v>
      </c>
      <c r="I3945" t="s">
        <v>8246</v>
      </c>
      <c r="J3945">
        <v>1446483000</v>
      </c>
      <c r="K3945" s="13">
        <f t="shared" si="308"/>
        <v>42310.701388888891</v>
      </c>
      <c r="L3945" s="15">
        <v>1443811268</v>
      </c>
      <c r="M3945" s="13">
        <f t="shared" si="309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306"/>
        <v>35.64</v>
      </c>
      <c r="S3945" s="8">
        <f t="shared" si="307"/>
        <v>137.07692307692307</v>
      </c>
      <c r="T3945" t="s">
        <v>8317</v>
      </c>
      <c r="U3945" t="s">
        <v>8318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tr">
        <f t="shared" si="305"/>
        <v>failed</v>
      </c>
      <c r="H3946" t="s">
        <v>8224</v>
      </c>
      <c r="I3946" t="s">
        <v>8246</v>
      </c>
      <c r="J3946">
        <v>1440690875</v>
      </c>
      <c r="K3946" s="13">
        <f t="shared" si="308"/>
        <v>42243.662905092591</v>
      </c>
      <c r="L3946" s="15">
        <v>1438098875</v>
      </c>
      <c r="M3946" s="13">
        <f t="shared" si="309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306"/>
        <v>0</v>
      </c>
      <c r="S3946" s="8" t="e">
        <f t="shared" si="307"/>
        <v>#DIV/0!</v>
      </c>
      <c r="T3946" t="s">
        <v>8317</v>
      </c>
      <c r="U3946" t="s">
        <v>8318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tr">
        <f t="shared" si="305"/>
        <v>failed</v>
      </c>
      <c r="H3947" t="s">
        <v>8224</v>
      </c>
      <c r="I3947" t="s">
        <v>8246</v>
      </c>
      <c r="J3947">
        <v>1431717268</v>
      </c>
      <c r="K3947" s="13">
        <f t="shared" si="308"/>
        <v>42139.801712962959</v>
      </c>
      <c r="L3947" s="15">
        <v>1429125268</v>
      </c>
      <c r="M3947" s="13">
        <f t="shared" si="309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306"/>
        <v>0.25</v>
      </c>
      <c r="S3947" s="8">
        <f t="shared" si="307"/>
        <v>5</v>
      </c>
      <c r="T3947" t="s">
        <v>8317</v>
      </c>
      <c r="U3947" t="s">
        <v>8318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tr">
        <f t="shared" si="305"/>
        <v>failed</v>
      </c>
      <c r="H3948" t="s">
        <v>8224</v>
      </c>
      <c r="I3948" t="s">
        <v>8246</v>
      </c>
      <c r="J3948">
        <v>1425110400</v>
      </c>
      <c r="K3948" s="13">
        <f t="shared" si="308"/>
        <v>42063.333333333328</v>
      </c>
      <c r="L3948" s="15">
        <v>1422388822</v>
      </c>
      <c r="M3948" s="13">
        <f t="shared" si="309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306"/>
        <v>3.25</v>
      </c>
      <c r="S3948" s="8">
        <f t="shared" si="307"/>
        <v>39</v>
      </c>
      <c r="T3948" t="s">
        <v>8317</v>
      </c>
      <c r="U3948" t="s">
        <v>8318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tr">
        <f t="shared" si="305"/>
        <v>failed</v>
      </c>
      <c r="H3949" t="s">
        <v>8224</v>
      </c>
      <c r="I3949" t="s">
        <v>8246</v>
      </c>
      <c r="J3949">
        <v>1475378744</v>
      </c>
      <c r="K3949" s="13">
        <f t="shared" si="308"/>
        <v>42645.142870370371</v>
      </c>
      <c r="L3949" s="15">
        <v>1472786744</v>
      </c>
      <c r="M3949" s="13">
        <f t="shared" si="309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306"/>
        <v>3.3666666666666663</v>
      </c>
      <c r="S3949" s="8">
        <f t="shared" si="307"/>
        <v>50.5</v>
      </c>
      <c r="T3949" t="s">
        <v>8317</v>
      </c>
      <c r="U3949" t="s">
        <v>8318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tr">
        <f t="shared" si="305"/>
        <v>failed</v>
      </c>
      <c r="H3950" t="s">
        <v>8226</v>
      </c>
      <c r="I3950" t="s">
        <v>8248</v>
      </c>
      <c r="J3950">
        <v>1410076123</v>
      </c>
      <c r="K3950" s="13">
        <f t="shared" si="308"/>
        <v>41889.325497685182</v>
      </c>
      <c r="L3950" s="15">
        <v>1404892123</v>
      </c>
      <c r="M3950" s="13">
        <f t="shared" si="309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306"/>
        <v>0</v>
      </c>
      <c r="S3950" s="8" t="e">
        <f t="shared" si="307"/>
        <v>#DIV/0!</v>
      </c>
      <c r="T3950" t="s">
        <v>8317</v>
      </c>
      <c r="U3950" t="s">
        <v>8318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tr">
        <f t="shared" si="305"/>
        <v>failed</v>
      </c>
      <c r="H3951" t="s">
        <v>8226</v>
      </c>
      <c r="I3951" t="s">
        <v>8248</v>
      </c>
      <c r="J3951">
        <v>1423623221</v>
      </c>
      <c r="K3951" s="13">
        <f t="shared" si="308"/>
        <v>42046.120613425926</v>
      </c>
      <c r="L3951" s="15">
        <v>1421031221</v>
      </c>
      <c r="M3951" s="13">
        <f t="shared" si="309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306"/>
        <v>15.770000000000001</v>
      </c>
      <c r="S3951" s="8">
        <f t="shared" si="307"/>
        <v>49.28125</v>
      </c>
      <c r="T3951" t="s">
        <v>8317</v>
      </c>
      <c r="U3951" t="s">
        <v>8318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tr">
        <f t="shared" si="305"/>
        <v>failed</v>
      </c>
      <c r="H3952" t="s">
        <v>8224</v>
      </c>
      <c r="I3952" t="s">
        <v>8246</v>
      </c>
      <c r="J3952">
        <v>1460140500</v>
      </c>
      <c r="K3952" s="13">
        <f t="shared" si="308"/>
        <v>42468.774305555555</v>
      </c>
      <c r="L3952" s="15">
        <v>1457628680</v>
      </c>
      <c r="M3952" s="13">
        <f t="shared" si="309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306"/>
        <v>0.625</v>
      </c>
      <c r="S3952" s="8">
        <f t="shared" si="307"/>
        <v>25</v>
      </c>
      <c r="T3952" t="s">
        <v>8317</v>
      </c>
      <c r="U3952" t="s">
        <v>8318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tr">
        <f t="shared" si="305"/>
        <v>failed</v>
      </c>
      <c r="H3953" t="s">
        <v>8241</v>
      </c>
      <c r="I3953" t="s">
        <v>8249</v>
      </c>
      <c r="J3953">
        <v>1462301342</v>
      </c>
      <c r="K3953" s="13">
        <f t="shared" si="308"/>
        <v>42493.784050925926</v>
      </c>
      <c r="L3953" s="15">
        <v>1457120942</v>
      </c>
      <c r="M3953" s="13">
        <f t="shared" si="309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306"/>
        <v>5.0000000000000001E-4</v>
      </c>
      <c r="S3953" s="8">
        <f t="shared" si="307"/>
        <v>1</v>
      </c>
      <c r="T3953" t="s">
        <v>8317</v>
      </c>
      <c r="U3953" t="s">
        <v>8318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tr">
        <f t="shared" si="305"/>
        <v>failed</v>
      </c>
      <c r="H3954" t="s">
        <v>8224</v>
      </c>
      <c r="I3954" t="s">
        <v>8246</v>
      </c>
      <c r="J3954">
        <v>1445885890</v>
      </c>
      <c r="K3954" s="13">
        <f t="shared" si="308"/>
        <v>42303.790393518517</v>
      </c>
      <c r="L3954" s="15">
        <v>1440701890</v>
      </c>
      <c r="M3954" s="13">
        <f t="shared" si="309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306"/>
        <v>9.6153846153846159E-2</v>
      </c>
      <c r="S3954" s="8">
        <f t="shared" si="307"/>
        <v>25</v>
      </c>
      <c r="T3954" t="s">
        <v>8317</v>
      </c>
      <c r="U3954" t="s">
        <v>8318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tr">
        <f t="shared" si="305"/>
        <v>failed</v>
      </c>
      <c r="H3955" t="s">
        <v>8224</v>
      </c>
      <c r="I3955" t="s">
        <v>8246</v>
      </c>
      <c r="J3955">
        <v>1469834940</v>
      </c>
      <c r="K3955" s="13">
        <f t="shared" si="308"/>
        <v>42580.978472222225</v>
      </c>
      <c r="L3955" s="15">
        <v>1467162586</v>
      </c>
      <c r="M3955" s="13">
        <f t="shared" si="309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306"/>
        <v>0</v>
      </c>
      <c r="S3955" s="8" t="e">
        <f t="shared" si="307"/>
        <v>#DIV/0!</v>
      </c>
      <c r="T3955" t="s">
        <v>8317</v>
      </c>
      <c r="U3955" t="s">
        <v>8318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tr">
        <f t="shared" si="305"/>
        <v>failed</v>
      </c>
      <c r="H3956" t="s">
        <v>8229</v>
      </c>
      <c r="I3956" t="s">
        <v>8251</v>
      </c>
      <c r="J3956">
        <v>1405352264</v>
      </c>
      <c r="K3956" s="13">
        <f t="shared" si="308"/>
        <v>41834.651203703703</v>
      </c>
      <c r="L3956" s="15">
        <v>1400168264</v>
      </c>
      <c r="M3956" s="13">
        <f t="shared" si="309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306"/>
        <v>0</v>
      </c>
      <c r="S3956" s="8" t="e">
        <f t="shared" si="307"/>
        <v>#DIV/0!</v>
      </c>
      <c r="T3956" t="s">
        <v>8317</v>
      </c>
      <c r="U3956" t="s">
        <v>8318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tr">
        <f t="shared" si="305"/>
        <v>failed</v>
      </c>
      <c r="H3957" t="s">
        <v>8224</v>
      </c>
      <c r="I3957" t="s">
        <v>8246</v>
      </c>
      <c r="J3957">
        <v>1448745741</v>
      </c>
      <c r="K3957" s="13">
        <f t="shared" si="308"/>
        <v>42336.890520833331</v>
      </c>
      <c r="L3957" s="15">
        <v>1446150141</v>
      </c>
      <c r="M3957" s="13">
        <f t="shared" si="309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306"/>
        <v>24.285714285714285</v>
      </c>
      <c r="S3957" s="8">
        <f t="shared" si="307"/>
        <v>53.125</v>
      </c>
      <c r="T3957" t="s">
        <v>8317</v>
      </c>
      <c r="U3957" t="s">
        <v>8318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tr">
        <f t="shared" si="305"/>
        <v>failed</v>
      </c>
      <c r="H3958" t="s">
        <v>8224</v>
      </c>
      <c r="I3958" t="s">
        <v>8246</v>
      </c>
      <c r="J3958">
        <v>1461543600</v>
      </c>
      <c r="K3958" s="13">
        <f t="shared" si="308"/>
        <v>42485.013888888891</v>
      </c>
      <c r="L3958" s="15">
        <v>1459203727</v>
      </c>
      <c r="M3958" s="13">
        <f t="shared" si="309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306"/>
        <v>0</v>
      </c>
      <c r="S3958" s="8" t="e">
        <f t="shared" si="307"/>
        <v>#DIV/0!</v>
      </c>
      <c r="T3958" t="s">
        <v>8317</v>
      </c>
      <c r="U3958" t="s">
        <v>8318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tr">
        <f t="shared" si="305"/>
        <v>failed</v>
      </c>
      <c r="H3959" t="s">
        <v>8224</v>
      </c>
      <c r="I3959" t="s">
        <v>8246</v>
      </c>
      <c r="J3959">
        <v>1468020354</v>
      </c>
      <c r="K3959" s="13">
        <f t="shared" si="308"/>
        <v>42559.976319444439</v>
      </c>
      <c r="L3959" s="15">
        <v>1464045954</v>
      </c>
      <c r="M3959" s="13">
        <f t="shared" si="309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306"/>
        <v>2.5000000000000001E-2</v>
      </c>
      <c r="S3959" s="8">
        <f t="shared" si="307"/>
        <v>7</v>
      </c>
      <c r="T3959" t="s">
        <v>8317</v>
      </c>
      <c r="U3959" t="s">
        <v>8318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tr">
        <f t="shared" si="305"/>
        <v>failed</v>
      </c>
      <c r="H3960" t="s">
        <v>8224</v>
      </c>
      <c r="I3960" t="s">
        <v>8246</v>
      </c>
      <c r="J3960">
        <v>1406988000</v>
      </c>
      <c r="K3960" s="13">
        <f t="shared" si="308"/>
        <v>41853.583333333336</v>
      </c>
      <c r="L3960" s="15">
        <v>1403822912</v>
      </c>
      <c r="M3960" s="13">
        <f t="shared" si="309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306"/>
        <v>32.049999999999997</v>
      </c>
      <c r="S3960" s="8">
        <f t="shared" si="307"/>
        <v>40.0625</v>
      </c>
      <c r="T3960" t="s">
        <v>8317</v>
      </c>
      <c r="U3960" t="s">
        <v>8318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tr">
        <f t="shared" si="305"/>
        <v>failed</v>
      </c>
      <c r="H3961" t="s">
        <v>8224</v>
      </c>
      <c r="I3961" t="s">
        <v>8246</v>
      </c>
      <c r="J3961">
        <v>1411930556</v>
      </c>
      <c r="K3961" s="13">
        <f t="shared" si="308"/>
        <v>41910.788842592592</v>
      </c>
      <c r="L3961" s="15">
        <v>1409338556</v>
      </c>
      <c r="M3961" s="13">
        <f t="shared" si="309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306"/>
        <v>24.333333333333336</v>
      </c>
      <c r="S3961" s="8">
        <f t="shared" si="307"/>
        <v>24.333333333333332</v>
      </c>
      <c r="T3961" t="s">
        <v>8317</v>
      </c>
      <c r="U3961" t="s">
        <v>8318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tr">
        <f t="shared" si="305"/>
        <v>failed</v>
      </c>
      <c r="H3962" t="s">
        <v>8224</v>
      </c>
      <c r="I3962" t="s">
        <v>8246</v>
      </c>
      <c r="J3962">
        <v>1451852256</v>
      </c>
      <c r="K3962" s="13">
        <f t="shared" si="308"/>
        <v>42372.845555555556</v>
      </c>
      <c r="L3962" s="15">
        <v>1449260256</v>
      </c>
      <c r="M3962" s="13">
        <f t="shared" si="309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306"/>
        <v>1.5</v>
      </c>
      <c r="S3962" s="8">
        <f t="shared" si="307"/>
        <v>11.25</v>
      </c>
      <c r="T3962" t="s">
        <v>8317</v>
      </c>
      <c r="U3962" t="s">
        <v>8318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tr">
        <f t="shared" si="305"/>
        <v>failed</v>
      </c>
      <c r="H3963" t="s">
        <v>8225</v>
      </c>
      <c r="I3963" t="s">
        <v>8247</v>
      </c>
      <c r="J3963">
        <v>1399584210</v>
      </c>
      <c r="K3963" s="13">
        <f t="shared" si="308"/>
        <v>41767.891319444447</v>
      </c>
      <c r="L3963" s="15">
        <v>1397683410</v>
      </c>
      <c r="M3963" s="13">
        <f t="shared" si="309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306"/>
        <v>0.42</v>
      </c>
      <c r="S3963" s="8">
        <f t="shared" si="307"/>
        <v>10.5</v>
      </c>
      <c r="T3963" t="s">
        <v>8317</v>
      </c>
      <c r="U3963" t="s">
        <v>8318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tr">
        <f t="shared" si="305"/>
        <v>failed</v>
      </c>
      <c r="H3964" t="s">
        <v>8225</v>
      </c>
      <c r="I3964" t="s">
        <v>8247</v>
      </c>
      <c r="J3964">
        <v>1448722494</v>
      </c>
      <c r="K3964" s="13">
        <f t="shared" si="308"/>
        <v>42336.621458333335</v>
      </c>
      <c r="L3964" s="15">
        <v>1446562494</v>
      </c>
      <c r="M3964" s="13">
        <f t="shared" si="309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306"/>
        <v>3.214285714285714</v>
      </c>
      <c r="S3964" s="8">
        <f t="shared" si="307"/>
        <v>15</v>
      </c>
      <c r="T3964" t="s">
        <v>8317</v>
      </c>
      <c r="U3964" t="s">
        <v>8318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tr">
        <f t="shared" si="305"/>
        <v>failed</v>
      </c>
      <c r="H3965" t="s">
        <v>8229</v>
      </c>
      <c r="I3965" t="s">
        <v>8251</v>
      </c>
      <c r="J3965">
        <v>1447821717</v>
      </c>
      <c r="K3965" s="13">
        <f t="shared" si="308"/>
        <v>42326.195798611108</v>
      </c>
      <c r="L3965" s="15">
        <v>1445226117</v>
      </c>
      <c r="M3965" s="13">
        <f t="shared" si="309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306"/>
        <v>0</v>
      </c>
      <c r="S3965" s="8" t="e">
        <f t="shared" si="307"/>
        <v>#DIV/0!</v>
      </c>
      <c r="T3965" t="s">
        <v>8317</v>
      </c>
      <c r="U3965" t="s">
        <v>8318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tr">
        <f t="shared" si="305"/>
        <v>failed</v>
      </c>
      <c r="H3966" t="s">
        <v>8224</v>
      </c>
      <c r="I3966" t="s">
        <v>8246</v>
      </c>
      <c r="J3966">
        <v>1429460386</v>
      </c>
      <c r="K3966" s="13">
        <f t="shared" si="308"/>
        <v>42113.680393518516</v>
      </c>
      <c r="L3966" s="15">
        <v>1424279986</v>
      </c>
      <c r="M3966" s="13">
        <f t="shared" si="309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306"/>
        <v>6.3</v>
      </c>
      <c r="S3966" s="8">
        <f t="shared" si="307"/>
        <v>42</v>
      </c>
      <c r="T3966" t="s">
        <v>8317</v>
      </c>
      <c r="U3966" t="s">
        <v>8318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tr">
        <f t="shared" si="305"/>
        <v>failed</v>
      </c>
      <c r="H3967" t="s">
        <v>8224</v>
      </c>
      <c r="I3967" t="s">
        <v>8246</v>
      </c>
      <c r="J3967">
        <v>1460608780</v>
      </c>
      <c r="K3967" s="13">
        <f t="shared" si="308"/>
        <v>42474.194212962961</v>
      </c>
      <c r="L3967" s="15">
        <v>1455428380</v>
      </c>
      <c r="M3967" s="13">
        <f t="shared" si="309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306"/>
        <v>14.249999999999998</v>
      </c>
      <c r="S3967" s="8">
        <f t="shared" si="307"/>
        <v>71.25</v>
      </c>
      <c r="T3967" t="s">
        <v>8317</v>
      </c>
      <c r="U3967" t="s">
        <v>8318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tr">
        <f t="shared" si="305"/>
        <v>failed</v>
      </c>
      <c r="H3968" t="s">
        <v>8224</v>
      </c>
      <c r="I3968" t="s">
        <v>8246</v>
      </c>
      <c r="J3968">
        <v>1406170740</v>
      </c>
      <c r="K3968" s="13">
        <f t="shared" si="308"/>
        <v>41844.124305555553</v>
      </c>
      <c r="L3968" s="15">
        <v>1402506278</v>
      </c>
      <c r="M3968" s="13">
        <f t="shared" si="309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306"/>
        <v>0.6</v>
      </c>
      <c r="S3968" s="8">
        <f t="shared" si="307"/>
        <v>22.5</v>
      </c>
      <c r="T3968" t="s">
        <v>8317</v>
      </c>
      <c r="U3968" t="s">
        <v>8318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tr">
        <f t="shared" si="305"/>
        <v>failed</v>
      </c>
      <c r="H3969" t="s">
        <v>8224</v>
      </c>
      <c r="I3969" t="s">
        <v>8246</v>
      </c>
      <c r="J3969">
        <v>1488783507</v>
      </c>
      <c r="K3969" s="13">
        <f t="shared" si="308"/>
        <v>42800.290590277778</v>
      </c>
      <c r="L3969" s="15">
        <v>1486191507</v>
      </c>
      <c r="M3969" s="13">
        <f t="shared" si="309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306"/>
        <v>24.117647058823529</v>
      </c>
      <c r="S3969" s="8">
        <f t="shared" si="307"/>
        <v>41</v>
      </c>
      <c r="T3969" t="s">
        <v>8317</v>
      </c>
      <c r="U3969" t="s">
        <v>8318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tr">
        <f t="shared" ref="G3970:G4033" si="310">F3970</f>
        <v>failed</v>
      </c>
      <c r="H3970" t="s">
        <v>8224</v>
      </c>
      <c r="I3970" t="s">
        <v>8246</v>
      </c>
      <c r="J3970">
        <v>1463945673</v>
      </c>
      <c r="K3970" s="13">
        <f t="shared" si="308"/>
        <v>42512.815659722226</v>
      </c>
      <c r="L3970" s="15">
        <v>1458761673</v>
      </c>
      <c r="M3970" s="13">
        <f t="shared" si="309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311">(E3970/D3970)*100</f>
        <v>10.54</v>
      </c>
      <c r="S3970" s="8">
        <f t="shared" ref="S3970:S4033" si="312">E3970/O3970</f>
        <v>47.909090909090907</v>
      </c>
      <c r="T3970" t="s">
        <v>8317</v>
      </c>
      <c r="U3970" t="s">
        <v>8318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tr">
        <f t="shared" si="310"/>
        <v>failed</v>
      </c>
      <c r="H3971" t="s">
        <v>8224</v>
      </c>
      <c r="I3971" t="s">
        <v>8246</v>
      </c>
      <c r="J3971">
        <v>1472442900</v>
      </c>
      <c r="K3971" s="13">
        <f t="shared" ref="K3971:K4034" si="313">(((J3971/60)/60)/24)+DATE(1970,1,1)</f>
        <v>42611.163194444445</v>
      </c>
      <c r="L3971" s="15">
        <v>1471638646</v>
      </c>
      <c r="M3971" s="13">
        <f t="shared" ref="M3971:M4034" si="314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311"/>
        <v>7.4690265486725664</v>
      </c>
      <c r="S3971" s="8">
        <f t="shared" si="312"/>
        <v>35.166666666666664</v>
      </c>
      <c r="T3971" t="s">
        <v>8317</v>
      </c>
      <c r="U3971" t="s">
        <v>8318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tr">
        <f t="shared" si="310"/>
        <v>failed</v>
      </c>
      <c r="H3972" t="s">
        <v>8224</v>
      </c>
      <c r="I3972" t="s">
        <v>8246</v>
      </c>
      <c r="J3972">
        <v>1460925811</v>
      </c>
      <c r="K3972" s="13">
        <f t="shared" si="313"/>
        <v>42477.863553240735</v>
      </c>
      <c r="L3972" s="15">
        <v>1458333811</v>
      </c>
      <c r="M3972" s="13">
        <f t="shared" si="314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311"/>
        <v>7.3333333333333334E-2</v>
      </c>
      <c r="S3972" s="8">
        <f t="shared" si="312"/>
        <v>5.5</v>
      </c>
      <c r="T3972" t="s">
        <v>8317</v>
      </c>
      <c r="U3972" t="s">
        <v>8318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tr">
        <f t="shared" si="310"/>
        <v>failed</v>
      </c>
      <c r="H3973" t="s">
        <v>8224</v>
      </c>
      <c r="I3973" t="s">
        <v>8246</v>
      </c>
      <c r="J3973">
        <v>1405947126</v>
      </c>
      <c r="K3973" s="13">
        <f t="shared" si="313"/>
        <v>41841.536180555559</v>
      </c>
      <c r="L3973" s="15">
        <v>1403355126</v>
      </c>
      <c r="M3973" s="13">
        <f t="shared" si="314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311"/>
        <v>0.97142857142857131</v>
      </c>
      <c r="S3973" s="8">
        <f t="shared" si="312"/>
        <v>22.666666666666668</v>
      </c>
      <c r="T3973" t="s">
        <v>8317</v>
      </c>
      <c r="U3973" t="s">
        <v>8318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tr">
        <f t="shared" si="310"/>
        <v>failed</v>
      </c>
      <c r="H3974" t="s">
        <v>8224</v>
      </c>
      <c r="I3974" t="s">
        <v>8246</v>
      </c>
      <c r="J3974">
        <v>1423186634</v>
      </c>
      <c r="K3974" s="13">
        <f t="shared" si="313"/>
        <v>42041.067523148144</v>
      </c>
      <c r="L3974" s="15">
        <v>1418002634</v>
      </c>
      <c r="M3974" s="13">
        <f t="shared" si="314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311"/>
        <v>21.099999999999998</v>
      </c>
      <c r="S3974" s="8">
        <f t="shared" si="312"/>
        <v>26.375</v>
      </c>
      <c r="T3974" t="s">
        <v>8317</v>
      </c>
      <c r="U3974" t="s">
        <v>8318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tr">
        <f t="shared" si="310"/>
        <v>failed</v>
      </c>
      <c r="H3975" t="s">
        <v>8224</v>
      </c>
      <c r="I3975" t="s">
        <v>8246</v>
      </c>
      <c r="J3975">
        <v>1462766400</v>
      </c>
      <c r="K3975" s="13">
        <f t="shared" si="313"/>
        <v>42499.166666666672</v>
      </c>
      <c r="L3975" s="15">
        <v>1460219110</v>
      </c>
      <c r="M3975" s="13">
        <f t="shared" si="314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311"/>
        <v>78.100000000000009</v>
      </c>
      <c r="S3975" s="8">
        <f t="shared" si="312"/>
        <v>105.54054054054055</v>
      </c>
      <c r="T3975" t="s">
        <v>8317</v>
      </c>
      <c r="U3975" t="s">
        <v>8318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tr">
        <f t="shared" si="310"/>
        <v>failed</v>
      </c>
      <c r="H3976" t="s">
        <v>8225</v>
      </c>
      <c r="I3976" t="s">
        <v>8247</v>
      </c>
      <c r="J3976">
        <v>1464872848</v>
      </c>
      <c r="K3976" s="13">
        <f t="shared" si="313"/>
        <v>42523.546851851846</v>
      </c>
      <c r="L3976" s="15">
        <v>1462280848</v>
      </c>
      <c r="M3976" s="13">
        <f t="shared" si="314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311"/>
        <v>32</v>
      </c>
      <c r="S3976" s="8">
        <f t="shared" si="312"/>
        <v>29.09090909090909</v>
      </c>
      <c r="T3976" t="s">
        <v>8317</v>
      </c>
      <c r="U3976" t="s">
        <v>8318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tr">
        <f t="shared" si="310"/>
        <v>failed</v>
      </c>
      <c r="H3977" t="s">
        <v>8224</v>
      </c>
      <c r="I3977" t="s">
        <v>8246</v>
      </c>
      <c r="J3977">
        <v>1468442898</v>
      </c>
      <c r="K3977" s="13">
        <f t="shared" si="313"/>
        <v>42564.866875</v>
      </c>
      <c r="L3977" s="15">
        <v>1465850898</v>
      </c>
      <c r="M3977" s="13">
        <f t="shared" si="314"/>
        <v>42534.866875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311"/>
        <v>0</v>
      </c>
      <c r="S3977" s="8" t="e">
        <f t="shared" si="312"/>
        <v>#DIV/0!</v>
      </c>
      <c r="T3977" t="s">
        <v>8317</v>
      </c>
      <c r="U3977" t="s">
        <v>8318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tr">
        <f t="shared" si="310"/>
        <v>failed</v>
      </c>
      <c r="H3978" t="s">
        <v>8224</v>
      </c>
      <c r="I3978" t="s">
        <v>8246</v>
      </c>
      <c r="J3978">
        <v>1406876400</v>
      </c>
      <c r="K3978" s="13">
        <f t="shared" si="313"/>
        <v>41852.291666666664</v>
      </c>
      <c r="L3978" s="15">
        <v>1405024561</v>
      </c>
      <c r="M3978" s="13">
        <f t="shared" si="314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311"/>
        <v>47.692307692307693</v>
      </c>
      <c r="S3978" s="8">
        <f t="shared" si="312"/>
        <v>62</v>
      </c>
      <c r="T3978" t="s">
        <v>8317</v>
      </c>
      <c r="U3978" t="s">
        <v>8318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tr">
        <f t="shared" si="310"/>
        <v>failed</v>
      </c>
      <c r="H3979" t="s">
        <v>8224</v>
      </c>
      <c r="I3979" t="s">
        <v>8246</v>
      </c>
      <c r="J3979">
        <v>1469213732</v>
      </c>
      <c r="K3979" s="13">
        <f t="shared" si="313"/>
        <v>42573.788564814815</v>
      </c>
      <c r="L3979" s="15">
        <v>1466621732</v>
      </c>
      <c r="M3979" s="13">
        <f t="shared" si="314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311"/>
        <v>1.4500000000000002</v>
      </c>
      <c r="S3979" s="8">
        <f t="shared" si="312"/>
        <v>217.5</v>
      </c>
      <c r="T3979" t="s">
        <v>8317</v>
      </c>
      <c r="U3979" t="s">
        <v>8318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tr">
        <f t="shared" si="310"/>
        <v>failed</v>
      </c>
      <c r="H3980" t="s">
        <v>8224</v>
      </c>
      <c r="I3980" t="s">
        <v>8246</v>
      </c>
      <c r="J3980">
        <v>1422717953</v>
      </c>
      <c r="K3980" s="13">
        <f t="shared" si="313"/>
        <v>42035.642974537041</v>
      </c>
      <c r="L3980" s="15">
        <v>1417533953</v>
      </c>
      <c r="M3980" s="13">
        <f t="shared" si="314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311"/>
        <v>10.7</v>
      </c>
      <c r="S3980" s="8">
        <f t="shared" si="312"/>
        <v>26.75</v>
      </c>
      <c r="T3980" t="s">
        <v>8317</v>
      </c>
      <c r="U3980" t="s">
        <v>8318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tr">
        <f t="shared" si="310"/>
        <v>failed</v>
      </c>
      <c r="H3981" t="s">
        <v>8225</v>
      </c>
      <c r="I3981" t="s">
        <v>8247</v>
      </c>
      <c r="J3981">
        <v>1427659200</v>
      </c>
      <c r="K3981" s="13">
        <f t="shared" si="313"/>
        <v>42092.833333333328</v>
      </c>
      <c r="L3981" s="15">
        <v>1425678057</v>
      </c>
      <c r="M3981" s="13">
        <f t="shared" si="314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311"/>
        <v>1.8333333333333333</v>
      </c>
      <c r="S3981" s="8">
        <f t="shared" si="312"/>
        <v>18.333333333333332</v>
      </c>
      <c r="T3981" t="s">
        <v>8317</v>
      </c>
      <c r="U3981" t="s">
        <v>8318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tr">
        <f t="shared" si="310"/>
        <v>failed</v>
      </c>
      <c r="H3982" t="s">
        <v>8224</v>
      </c>
      <c r="I3982" t="s">
        <v>8246</v>
      </c>
      <c r="J3982">
        <v>1404570147</v>
      </c>
      <c r="K3982" s="13">
        <f t="shared" si="313"/>
        <v>41825.598923611113</v>
      </c>
      <c r="L3982" s="15">
        <v>1401978147</v>
      </c>
      <c r="M3982" s="13">
        <f t="shared" si="314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311"/>
        <v>18</v>
      </c>
      <c r="S3982" s="8">
        <f t="shared" si="312"/>
        <v>64.285714285714292</v>
      </c>
      <c r="T3982" t="s">
        <v>8317</v>
      </c>
      <c r="U3982" t="s">
        <v>8318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tr">
        <f t="shared" si="310"/>
        <v>failed</v>
      </c>
      <c r="H3983" t="s">
        <v>8224</v>
      </c>
      <c r="I3983" t="s">
        <v>8246</v>
      </c>
      <c r="J3983">
        <v>1468729149</v>
      </c>
      <c r="K3983" s="13">
        <f t="shared" si="313"/>
        <v>42568.179965277777</v>
      </c>
      <c r="L3983" s="15">
        <v>1463545149</v>
      </c>
      <c r="M3983" s="13">
        <f t="shared" si="314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311"/>
        <v>4.083333333333333</v>
      </c>
      <c r="S3983" s="8">
        <f t="shared" si="312"/>
        <v>175</v>
      </c>
      <c r="T3983" t="s">
        <v>8317</v>
      </c>
      <c r="U3983" t="s">
        <v>8318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tr">
        <f t="shared" si="310"/>
        <v>failed</v>
      </c>
      <c r="H3984" t="s">
        <v>8225</v>
      </c>
      <c r="I3984" t="s">
        <v>8247</v>
      </c>
      <c r="J3984">
        <v>1436297180</v>
      </c>
      <c r="K3984" s="13">
        <f t="shared" si="313"/>
        <v>42192.809953703705</v>
      </c>
      <c r="L3984" s="15">
        <v>1431113180</v>
      </c>
      <c r="M3984" s="13">
        <f t="shared" si="314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311"/>
        <v>20</v>
      </c>
      <c r="S3984" s="8">
        <f t="shared" si="312"/>
        <v>34</v>
      </c>
      <c r="T3984" t="s">
        <v>8317</v>
      </c>
      <c r="U3984" t="s">
        <v>8318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tr">
        <f t="shared" si="310"/>
        <v>failed</v>
      </c>
      <c r="H3985" t="s">
        <v>8224</v>
      </c>
      <c r="I3985" t="s">
        <v>8246</v>
      </c>
      <c r="J3985">
        <v>1400569140</v>
      </c>
      <c r="K3985" s="13">
        <f t="shared" si="313"/>
        <v>41779.290972222225</v>
      </c>
      <c r="L3985" s="15">
        <v>1397854356</v>
      </c>
      <c r="M3985" s="13">
        <f t="shared" si="314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311"/>
        <v>34.802513464991023</v>
      </c>
      <c r="S3985" s="8">
        <f t="shared" si="312"/>
        <v>84.282608695652172</v>
      </c>
      <c r="T3985" t="s">
        <v>8317</v>
      </c>
      <c r="U3985" t="s">
        <v>8318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tr">
        <f t="shared" si="310"/>
        <v>failed</v>
      </c>
      <c r="H3986" t="s">
        <v>8225</v>
      </c>
      <c r="I3986" t="s">
        <v>8247</v>
      </c>
      <c r="J3986">
        <v>1415404800</v>
      </c>
      <c r="K3986" s="13">
        <f t="shared" si="313"/>
        <v>41951</v>
      </c>
      <c r="L3986" s="15">
        <v>1412809644</v>
      </c>
      <c r="M3986" s="13">
        <f t="shared" si="314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311"/>
        <v>6.3333333333333339</v>
      </c>
      <c r="S3986" s="8">
        <f t="shared" si="312"/>
        <v>9.5</v>
      </c>
      <c r="T3986" t="s">
        <v>8317</v>
      </c>
      <c r="U3986" t="s">
        <v>8318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tr">
        <f t="shared" si="310"/>
        <v>failed</v>
      </c>
      <c r="H3987" t="s">
        <v>8224</v>
      </c>
      <c r="I3987" t="s">
        <v>8246</v>
      </c>
      <c r="J3987">
        <v>1456002300</v>
      </c>
      <c r="K3987" s="13">
        <f t="shared" si="313"/>
        <v>42420.878472222219</v>
      </c>
      <c r="L3987" s="15">
        <v>1454173120</v>
      </c>
      <c r="M3987" s="13">
        <f t="shared" si="314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311"/>
        <v>32.049999999999997</v>
      </c>
      <c r="S3987" s="8">
        <f t="shared" si="312"/>
        <v>33.736842105263158</v>
      </c>
      <c r="T3987" t="s">
        <v>8317</v>
      </c>
      <c r="U3987" t="s">
        <v>8318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tr">
        <f t="shared" si="310"/>
        <v>failed</v>
      </c>
      <c r="H3988" t="s">
        <v>8225</v>
      </c>
      <c r="I3988" t="s">
        <v>8247</v>
      </c>
      <c r="J3988">
        <v>1462539840</v>
      </c>
      <c r="K3988" s="13">
        <f t="shared" si="313"/>
        <v>42496.544444444444</v>
      </c>
      <c r="L3988" s="15">
        <v>1460034594</v>
      </c>
      <c r="M3988" s="13">
        <f t="shared" si="314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311"/>
        <v>9.76</v>
      </c>
      <c r="S3988" s="8">
        <f t="shared" si="312"/>
        <v>37.53846153846154</v>
      </c>
      <c r="T3988" t="s">
        <v>8317</v>
      </c>
      <c r="U3988" t="s">
        <v>8318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tr">
        <f t="shared" si="310"/>
        <v>failed</v>
      </c>
      <c r="H3989" t="s">
        <v>8225</v>
      </c>
      <c r="I3989" t="s">
        <v>8247</v>
      </c>
      <c r="J3989">
        <v>1400278290</v>
      </c>
      <c r="K3989" s="13">
        <f t="shared" si="313"/>
        <v>41775.92465277778</v>
      </c>
      <c r="L3989" s="15">
        <v>1399414290</v>
      </c>
      <c r="M3989" s="13">
        <f t="shared" si="314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311"/>
        <v>37.75</v>
      </c>
      <c r="S3989" s="8">
        <f t="shared" si="312"/>
        <v>11.615384615384615</v>
      </c>
      <c r="T3989" t="s">
        <v>8317</v>
      </c>
      <c r="U3989" t="s">
        <v>8318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tr">
        <f t="shared" si="310"/>
        <v>failed</v>
      </c>
      <c r="H3990" t="s">
        <v>8224</v>
      </c>
      <c r="I3990" t="s">
        <v>8246</v>
      </c>
      <c r="J3990">
        <v>1440813413</v>
      </c>
      <c r="K3990" s="13">
        <f t="shared" si="313"/>
        <v>42245.08116898148</v>
      </c>
      <c r="L3990" s="15">
        <v>1439517413</v>
      </c>
      <c r="M3990" s="13">
        <f t="shared" si="314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311"/>
        <v>2.1333333333333333</v>
      </c>
      <c r="S3990" s="8">
        <f t="shared" si="312"/>
        <v>8</v>
      </c>
      <c r="T3990" t="s">
        <v>8317</v>
      </c>
      <c r="U3990" t="s">
        <v>8318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tr">
        <f t="shared" si="310"/>
        <v>failed</v>
      </c>
      <c r="H3991" t="s">
        <v>8224</v>
      </c>
      <c r="I3991" t="s">
        <v>8246</v>
      </c>
      <c r="J3991">
        <v>1447009181</v>
      </c>
      <c r="K3991" s="13">
        <f t="shared" si="313"/>
        <v>42316.791446759264</v>
      </c>
      <c r="L3991" s="15">
        <v>1444413581</v>
      </c>
      <c r="M3991" s="13">
        <f t="shared" si="314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311"/>
        <v>0</v>
      </c>
      <c r="S3991" s="8" t="e">
        <f t="shared" si="312"/>
        <v>#DIV/0!</v>
      </c>
      <c r="T3991" t="s">
        <v>8317</v>
      </c>
      <c r="U3991" t="s">
        <v>8318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tr">
        <f t="shared" si="310"/>
        <v>failed</v>
      </c>
      <c r="H3992" t="s">
        <v>8225</v>
      </c>
      <c r="I3992" t="s">
        <v>8247</v>
      </c>
      <c r="J3992">
        <v>1456934893</v>
      </c>
      <c r="K3992" s="13">
        <f t="shared" si="313"/>
        <v>42431.672372685185</v>
      </c>
      <c r="L3992" s="15">
        <v>1454342893</v>
      </c>
      <c r="M3992" s="13">
        <f t="shared" si="314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311"/>
        <v>4.1818181818181817</v>
      </c>
      <c r="S3992" s="8">
        <f t="shared" si="312"/>
        <v>23</v>
      </c>
      <c r="T3992" t="s">
        <v>8317</v>
      </c>
      <c r="U3992" t="s">
        <v>8318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tr">
        <f t="shared" si="310"/>
        <v>failed</v>
      </c>
      <c r="H3993" t="s">
        <v>8224</v>
      </c>
      <c r="I3993" t="s">
        <v>8246</v>
      </c>
      <c r="J3993">
        <v>1433086082</v>
      </c>
      <c r="K3993" s="13">
        <f t="shared" si="313"/>
        <v>42155.644467592589</v>
      </c>
      <c r="L3993" s="15">
        <v>1430494082</v>
      </c>
      <c r="M3993" s="13">
        <f t="shared" si="314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311"/>
        <v>20</v>
      </c>
      <c r="S3993" s="8">
        <f t="shared" si="312"/>
        <v>100</v>
      </c>
      <c r="T3993" t="s">
        <v>8317</v>
      </c>
      <c r="U3993" t="s">
        <v>8318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tr">
        <f t="shared" si="310"/>
        <v>failed</v>
      </c>
      <c r="H3994" t="s">
        <v>8224</v>
      </c>
      <c r="I3994" t="s">
        <v>8246</v>
      </c>
      <c r="J3994">
        <v>1449876859</v>
      </c>
      <c r="K3994" s="13">
        <f t="shared" si="313"/>
        <v>42349.982164351852</v>
      </c>
      <c r="L3994" s="15">
        <v>1444689259</v>
      </c>
      <c r="M3994" s="13">
        <f t="shared" si="314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311"/>
        <v>5.41</v>
      </c>
      <c r="S3994" s="8">
        <f t="shared" si="312"/>
        <v>60.111111111111114</v>
      </c>
      <c r="T3994" t="s">
        <v>8317</v>
      </c>
      <c r="U3994" t="s">
        <v>8318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tr">
        <f t="shared" si="310"/>
        <v>failed</v>
      </c>
      <c r="H3995" t="s">
        <v>8224</v>
      </c>
      <c r="I3995" t="s">
        <v>8246</v>
      </c>
      <c r="J3995">
        <v>1431549912</v>
      </c>
      <c r="K3995" s="13">
        <f t="shared" si="313"/>
        <v>42137.864722222221</v>
      </c>
      <c r="L3995" s="15">
        <v>1428957912</v>
      </c>
      <c r="M3995" s="13">
        <f t="shared" si="314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311"/>
        <v>6.0000000000000001E-3</v>
      </c>
      <c r="S3995" s="8">
        <f t="shared" si="312"/>
        <v>3</v>
      </c>
      <c r="T3995" t="s">
        <v>8317</v>
      </c>
      <c r="U3995" t="s">
        <v>8318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tr">
        <f t="shared" si="310"/>
        <v>failed</v>
      </c>
      <c r="H3996" t="s">
        <v>8224</v>
      </c>
      <c r="I3996" t="s">
        <v>8246</v>
      </c>
      <c r="J3996">
        <v>1405761690</v>
      </c>
      <c r="K3996" s="13">
        <f t="shared" si="313"/>
        <v>41839.389930555553</v>
      </c>
      <c r="L3996" s="15">
        <v>1403169690</v>
      </c>
      <c r="M3996" s="13">
        <f t="shared" si="314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311"/>
        <v>0.25</v>
      </c>
      <c r="S3996" s="8">
        <f t="shared" si="312"/>
        <v>5</v>
      </c>
      <c r="T3996" t="s">
        <v>8317</v>
      </c>
      <c r="U3996" t="s">
        <v>8318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tr">
        <f t="shared" si="310"/>
        <v>failed</v>
      </c>
      <c r="H3997" t="s">
        <v>8225</v>
      </c>
      <c r="I3997" t="s">
        <v>8247</v>
      </c>
      <c r="J3997">
        <v>1423913220</v>
      </c>
      <c r="K3997" s="13">
        <f t="shared" si="313"/>
        <v>42049.477083333331</v>
      </c>
      <c r="L3997" s="15">
        <v>1421339077</v>
      </c>
      <c r="M3997" s="13">
        <f t="shared" si="314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311"/>
        <v>35</v>
      </c>
      <c r="S3997" s="8">
        <f t="shared" si="312"/>
        <v>17.5</v>
      </c>
      <c r="T3997" t="s">
        <v>8317</v>
      </c>
      <c r="U3997" t="s">
        <v>8318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tr">
        <f t="shared" si="310"/>
        <v>failed</v>
      </c>
      <c r="H3998" t="s">
        <v>8224</v>
      </c>
      <c r="I3998" t="s">
        <v>8246</v>
      </c>
      <c r="J3998">
        <v>1416499440</v>
      </c>
      <c r="K3998" s="13">
        <f t="shared" si="313"/>
        <v>41963.669444444444</v>
      </c>
      <c r="L3998" s="15">
        <v>1415341464</v>
      </c>
      <c r="M3998" s="13">
        <f t="shared" si="314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311"/>
        <v>16.566666666666666</v>
      </c>
      <c r="S3998" s="8">
        <f t="shared" si="312"/>
        <v>29.235294117647058</v>
      </c>
      <c r="T3998" t="s">
        <v>8317</v>
      </c>
      <c r="U3998" t="s">
        <v>8318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tr">
        <f t="shared" si="310"/>
        <v>failed</v>
      </c>
      <c r="H3999" t="s">
        <v>8225</v>
      </c>
      <c r="I3999" t="s">
        <v>8247</v>
      </c>
      <c r="J3999">
        <v>1428222221</v>
      </c>
      <c r="K3999" s="13">
        <f t="shared" si="313"/>
        <v>42099.349780092598</v>
      </c>
      <c r="L3999" s="15">
        <v>1425633821</v>
      </c>
      <c r="M3999" s="13">
        <f t="shared" si="314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311"/>
        <v>0</v>
      </c>
      <c r="S3999" s="8" t="e">
        <f t="shared" si="312"/>
        <v>#DIV/0!</v>
      </c>
      <c r="T3999" t="s">
        <v>8317</v>
      </c>
      <c r="U3999" t="s">
        <v>8318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tr">
        <f t="shared" si="310"/>
        <v>failed</v>
      </c>
      <c r="H4000" t="s">
        <v>8224</v>
      </c>
      <c r="I4000" t="s">
        <v>8246</v>
      </c>
      <c r="J4000">
        <v>1427580426</v>
      </c>
      <c r="K4000" s="13">
        <f t="shared" si="313"/>
        <v>42091.921597222223</v>
      </c>
      <c r="L4000" s="15">
        <v>1424992026</v>
      </c>
      <c r="M4000" s="13">
        <f t="shared" si="314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311"/>
        <v>57.199999999999996</v>
      </c>
      <c r="S4000" s="8">
        <f t="shared" si="312"/>
        <v>59.583333333333336</v>
      </c>
      <c r="T4000" t="s">
        <v>8317</v>
      </c>
      <c r="U4000" t="s">
        <v>8318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tr">
        <f t="shared" si="310"/>
        <v>failed</v>
      </c>
      <c r="H4001" t="s">
        <v>8224</v>
      </c>
      <c r="I4001" t="s">
        <v>8246</v>
      </c>
      <c r="J4001">
        <v>1409514709</v>
      </c>
      <c r="K4001" s="13">
        <f t="shared" si="313"/>
        <v>41882.827650462961</v>
      </c>
      <c r="L4001" s="15">
        <v>1406058798</v>
      </c>
      <c r="M4001" s="13">
        <f t="shared" si="314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311"/>
        <v>16.514285714285716</v>
      </c>
      <c r="S4001" s="8">
        <f t="shared" si="312"/>
        <v>82.571428571428569</v>
      </c>
      <c r="T4001" t="s">
        <v>8317</v>
      </c>
      <c r="U4001" t="s">
        <v>8318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tr">
        <f t="shared" si="310"/>
        <v>failed</v>
      </c>
      <c r="H4002" t="s">
        <v>8224</v>
      </c>
      <c r="I4002" t="s">
        <v>8246</v>
      </c>
      <c r="J4002">
        <v>1462631358</v>
      </c>
      <c r="K4002" s="13">
        <f t="shared" si="313"/>
        <v>42497.603680555556</v>
      </c>
      <c r="L4002" s="15">
        <v>1457450958</v>
      </c>
      <c r="M4002" s="13">
        <f t="shared" si="314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311"/>
        <v>0.125</v>
      </c>
      <c r="S4002" s="8">
        <f t="shared" si="312"/>
        <v>10</v>
      </c>
      <c r="T4002" t="s">
        <v>8317</v>
      </c>
      <c r="U4002" t="s">
        <v>8318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tr">
        <f t="shared" si="310"/>
        <v>failed</v>
      </c>
      <c r="H4003" t="s">
        <v>8225</v>
      </c>
      <c r="I4003" t="s">
        <v>8247</v>
      </c>
      <c r="J4003">
        <v>1488394800</v>
      </c>
      <c r="K4003" s="13">
        <f t="shared" si="313"/>
        <v>42795.791666666672</v>
      </c>
      <c r="L4003" s="15">
        <v>1486681708</v>
      </c>
      <c r="M4003" s="13">
        <f t="shared" si="314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311"/>
        <v>37.75</v>
      </c>
      <c r="S4003" s="8">
        <f t="shared" si="312"/>
        <v>32.357142857142854</v>
      </c>
      <c r="T4003" t="s">
        <v>8317</v>
      </c>
      <c r="U4003" t="s">
        <v>8318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tr">
        <f t="shared" si="310"/>
        <v>failed</v>
      </c>
      <c r="H4004" t="s">
        <v>8224</v>
      </c>
      <c r="I4004" t="s">
        <v>8246</v>
      </c>
      <c r="J4004">
        <v>1411779761</v>
      </c>
      <c r="K4004" s="13">
        <f t="shared" si="313"/>
        <v>41909.043530092589</v>
      </c>
      <c r="L4004" s="15">
        <v>1409187761</v>
      </c>
      <c r="M4004" s="13">
        <f t="shared" si="314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311"/>
        <v>1.8399999999999999</v>
      </c>
      <c r="S4004" s="8">
        <f t="shared" si="312"/>
        <v>5.75</v>
      </c>
      <c r="T4004" t="s">
        <v>8317</v>
      </c>
      <c r="U4004" t="s">
        <v>8318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tr">
        <f t="shared" si="310"/>
        <v>failed</v>
      </c>
      <c r="H4005" t="s">
        <v>8224</v>
      </c>
      <c r="I4005" t="s">
        <v>8246</v>
      </c>
      <c r="J4005">
        <v>1424009147</v>
      </c>
      <c r="K4005" s="13">
        <f t="shared" si="313"/>
        <v>42050.587349537032</v>
      </c>
      <c r="L4005" s="15">
        <v>1421417147</v>
      </c>
      <c r="M4005" s="13">
        <f t="shared" si="314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311"/>
        <v>10.050000000000001</v>
      </c>
      <c r="S4005" s="8">
        <f t="shared" si="312"/>
        <v>100.5</v>
      </c>
      <c r="T4005" t="s">
        <v>8317</v>
      </c>
      <c r="U4005" t="s">
        <v>8318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tr">
        <f t="shared" si="310"/>
        <v>failed</v>
      </c>
      <c r="H4006" t="s">
        <v>8224</v>
      </c>
      <c r="I4006" t="s">
        <v>8246</v>
      </c>
      <c r="J4006">
        <v>1412740457</v>
      </c>
      <c r="K4006" s="13">
        <f t="shared" si="313"/>
        <v>41920.16269675926</v>
      </c>
      <c r="L4006" s="15">
        <v>1410148457</v>
      </c>
      <c r="M4006" s="13">
        <f t="shared" si="314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311"/>
        <v>0.2</v>
      </c>
      <c r="S4006" s="8">
        <f t="shared" si="312"/>
        <v>1</v>
      </c>
      <c r="T4006" t="s">
        <v>8317</v>
      </c>
      <c r="U4006" t="s">
        <v>8318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tr">
        <f t="shared" si="310"/>
        <v>failed</v>
      </c>
      <c r="H4007" t="s">
        <v>8224</v>
      </c>
      <c r="I4007" t="s">
        <v>8246</v>
      </c>
      <c r="J4007">
        <v>1413832985</v>
      </c>
      <c r="K4007" s="13">
        <f t="shared" si="313"/>
        <v>41932.807696759257</v>
      </c>
      <c r="L4007" s="15">
        <v>1408648985</v>
      </c>
      <c r="M4007" s="13">
        <f t="shared" si="314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311"/>
        <v>1.3333333333333335</v>
      </c>
      <c r="S4007" s="8">
        <f t="shared" si="312"/>
        <v>20</v>
      </c>
      <c r="T4007" t="s">
        <v>8317</v>
      </c>
      <c r="U4007" t="s">
        <v>8318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tr">
        <f t="shared" si="310"/>
        <v>failed</v>
      </c>
      <c r="H4008" t="s">
        <v>8224</v>
      </c>
      <c r="I4008" t="s">
        <v>8246</v>
      </c>
      <c r="J4008">
        <v>1455647587</v>
      </c>
      <c r="K4008" s="13">
        <f t="shared" si="313"/>
        <v>42416.772997685184</v>
      </c>
      <c r="L4008" s="15">
        <v>1453487587</v>
      </c>
      <c r="M4008" s="13">
        <f t="shared" si="314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311"/>
        <v>6.6666666666666671E-3</v>
      </c>
      <c r="S4008" s="8">
        <f t="shared" si="312"/>
        <v>2</v>
      </c>
      <c r="T4008" t="s">
        <v>8317</v>
      </c>
      <c r="U4008" t="s">
        <v>8318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tr">
        <f t="shared" si="310"/>
        <v>failed</v>
      </c>
      <c r="H4009" t="s">
        <v>8224</v>
      </c>
      <c r="I4009" t="s">
        <v>8246</v>
      </c>
      <c r="J4009">
        <v>1409070480</v>
      </c>
      <c r="K4009" s="13">
        <f t="shared" si="313"/>
        <v>41877.686111111114</v>
      </c>
      <c r="L4009" s="15">
        <v>1406572381</v>
      </c>
      <c r="M4009" s="13">
        <f t="shared" si="314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311"/>
        <v>0.25</v>
      </c>
      <c r="S4009" s="8">
        <f t="shared" si="312"/>
        <v>5</v>
      </c>
      <c r="T4009" t="s">
        <v>8317</v>
      </c>
      <c r="U4009" t="s">
        <v>8318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tr">
        <f t="shared" si="310"/>
        <v>failed</v>
      </c>
      <c r="H4010" t="s">
        <v>8225</v>
      </c>
      <c r="I4010" t="s">
        <v>8247</v>
      </c>
      <c r="J4010">
        <v>1437606507</v>
      </c>
      <c r="K4010" s="13">
        <f t="shared" si="313"/>
        <v>42207.964201388888</v>
      </c>
      <c r="L4010" s="15">
        <v>1435014507</v>
      </c>
      <c r="M4010" s="13">
        <f t="shared" si="314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311"/>
        <v>6</v>
      </c>
      <c r="S4010" s="8">
        <f t="shared" si="312"/>
        <v>15</v>
      </c>
      <c r="T4010" t="s">
        <v>8317</v>
      </c>
      <c r="U4010" t="s">
        <v>8318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tr">
        <f t="shared" si="310"/>
        <v>failed</v>
      </c>
      <c r="H4011" t="s">
        <v>8225</v>
      </c>
      <c r="I4011" t="s">
        <v>8247</v>
      </c>
      <c r="J4011">
        <v>1410281360</v>
      </c>
      <c r="K4011" s="13">
        <f t="shared" si="313"/>
        <v>41891.700925925928</v>
      </c>
      <c r="L4011" s="15">
        <v>1406825360</v>
      </c>
      <c r="M4011" s="13">
        <f t="shared" si="314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311"/>
        <v>3.8860103626943006</v>
      </c>
      <c r="S4011" s="8">
        <f t="shared" si="312"/>
        <v>25</v>
      </c>
      <c r="T4011" t="s">
        <v>8317</v>
      </c>
      <c r="U4011" t="s">
        <v>8318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tr">
        <f t="shared" si="310"/>
        <v>failed</v>
      </c>
      <c r="H4012" t="s">
        <v>8224</v>
      </c>
      <c r="I4012" t="s">
        <v>8246</v>
      </c>
      <c r="J4012">
        <v>1414348166</v>
      </c>
      <c r="K4012" s="13">
        <f t="shared" si="313"/>
        <v>41938.770439814813</v>
      </c>
      <c r="L4012" s="15">
        <v>1412879366</v>
      </c>
      <c r="M4012" s="13">
        <f t="shared" si="314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311"/>
        <v>24.194444444444443</v>
      </c>
      <c r="S4012" s="8">
        <f t="shared" si="312"/>
        <v>45.842105263157897</v>
      </c>
      <c r="T4012" t="s">
        <v>8317</v>
      </c>
      <c r="U4012" t="s">
        <v>8318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tr">
        <f t="shared" si="310"/>
        <v>failed</v>
      </c>
      <c r="H4013" t="s">
        <v>8225</v>
      </c>
      <c r="I4013" t="s">
        <v>8247</v>
      </c>
      <c r="J4013">
        <v>1422450278</v>
      </c>
      <c r="K4013" s="13">
        <f t="shared" si="313"/>
        <v>42032.54488425926</v>
      </c>
      <c r="L4013" s="15">
        <v>1419858278</v>
      </c>
      <c r="M4013" s="13">
        <f t="shared" si="314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311"/>
        <v>7.6</v>
      </c>
      <c r="S4013" s="8">
        <f t="shared" si="312"/>
        <v>4.75</v>
      </c>
      <c r="T4013" t="s">
        <v>8317</v>
      </c>
      <c r="U4013" t="s">
        <v>8318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tr">
        <f t="shared" si="310"/>
        <v>failed</v>
      </c>
      <c r="H4014" t="s">
        <v>8225</v>
      </c>
      <c r="I4014" t="s">
        <v>8247</v>
      </c>
      <c r="J4014">
        <v>1430571849</v>
      </c>
      <c r="K4014" s="13">
        <f t="shared" si="313"/>
        <v>42126.544548611113</v>
      </c>
      <c r="L4014" s="15">
        <v>1427979849</v>
      </c>
      <c r="M4014" s="13">
        <f t="shared" si="314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311"/>
        <v>0</v>
      </c>
      <c r="S4014" s="8" t="e">
        <f t="shared" si="312"/>
        <v>#DIV/0!</v>
      </c>
      <c r="T4014" t="s">
        <v>8317</v>
      </c>
      <c r="U4014" t="s">
        <v>8318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tr">
        <f t="shared" si="310"/>
        <v>failed</v>
      </c>
      <c r="H4015" t="s">
        <v>8224</v>
      </c>
      <c r="I4015" t="s">
        <v>8246</v>
      </c>
      <c r="J4015">
        <v>1424070823</v>
      </c>
      <c r="K4015" s="13">
        <f t="shared" si="313"/>
        <v>42051.301192129627</v>
      </c>
      <c r="L4015" s="15">
        <v>1421478823</v>
      </c>
      <c r="M4015" s="13">
        <f t="shared" si="314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311"/>
        <v>1.3</v>
      </c>
      <c r="S4015" s="8">
        <f t="shared" si="312"/>
        <v>13</v>
      </c>
      <c r="T4015" t="s">
        <v>8317</v>
      </c>
      <c r="U4015" t="s">
        <v>8318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tr">
        <f t="shared" si="310"/>
        <v>failed</v>
      </c>
      <c r="H4016" t="s">
        <v>8224</v>
      </c>
      <c r="I4016" t="s">
        <v>8246</v>
      </c>
      <c r="J4016">
        <v>1457157269</v>
      </c>
      <c r="K4016" s="13">
        <f t="shared" si="313"/>
        <v>42434.246168981481</v>
      </c>
      <c r="L4016" s="15">
        <v>1455861269</v>
      </c>
      <c r="M4016" s="13">
        <f t="shared" si="314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311"/>
        <v>0</v>
      </c>
      <c r="S4016" s="8" t="e">
        <f t="shared" si="312"/>
        <v>#DIV/0!</v>
      </c>
      <c r="T4016" t="s">
        <v>8317</v>
      </c>
      <c r="U4016" t="s">
        <v>8318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tr">
        <f t="shared" si="310"/>
        <v>failed</v>
      </c>
      <c r="H4017" t="s">
        <v>8224</v>
      </c>
      <c r="I4017" t="s">
        <v>8246</v>
      </c>
      <c r="J4017">
        <v>1437331463</v>
      </c>
      <c r="K4017" s="13">
        <f t="shared" si="313"/>
        <v>42204.780821759254</v>
      </c>
      <c r="L4017" s="15">
        <v>1434739463</v>
      </c>
      <c r="M4017" s="13">
        <f t="shared" si="314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311"/>
        <v>1.4285714285714287E-2</v>
      </c>
      <c r="S4017" s="8">
        <f t="shared" si="312"/>
        <v>1</v>
      </c>
      <c r="T4017" t="s">
        <v>8317</v>
      </c>
      <c r="U4017" t="s">
        <v>8318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tr">
        <f t="shared" si="310"/>
        <v>failed</v>
      </c>
      <c r="H4018" t="s">
        <v>8225</v>
      </c>
      <c r="I4018" t="s">
        <v>8247</v>
      </c>
      <c r="J4018">
        <v>1410987400</v>
      </c>
      <c r="K4018" s="13">
        <f t="shared" si="313"/>
        <v>41899.872685185182</v>
      </c>
      <c r="L4018" s="15">
        <v>1408395400</v>
      </c>
      <c r="M4018" s="13">
        <f t="shared" si="314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311"/>
        <v>14.000000000000002</v>
      </c>
      <c r="S4018" s="8">
        <f t="shared" si="312"/>
        <v>10</v>
      </c>
      <c r="T4018" t="s">
        <v>8317</v>
      </c>
      <c r="U4018" t="s">
        <v>8318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tr">
        <f t="shared" si="310"/>
        <v>failed</v>
      </c>
      <c r="H4019" t="s">
        <v>8224</v>
      </c>
      <c r="I4019" t="s">
        <v>8246</v>
      </c>
      <c r="J4019">
        <v>1409846874</v>
      </c>
      <c r="K4019" s="13">
        <f t="shared" si="313"/>
        <v>41886.672152777777</v>
      </c>
      <c r="L4019" s="15">
        <v>1407254874</v>
      </c>
      <c r="M4019" s="13">
        <f t="shared" si="314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311"/>
        <v>1.05</v>
      </c>
      <c r="S4019" s="8">
        <f t="shared" si="312"/>
        <v>52.5</v>
      </c>
      <c r="T4019" t="s">
        <v>8317</v>
      </c>
      <c r="U4019" t="s">
        <v>8318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tr">
        <f t="shared" si="310"/>
        <v>failed</v>
      </c>
      <c r="H4020" t="s">
        <v>8225</v>
      </c>
      <c r="I4020" t="s">
        <v>8247</v>
      </c>
      <c r="J4020">
        <v>1475877108</v>
      </c>
      <c r="K4020" s="13">
        <f t="shared" si="313"/>
        <v>42650.91097222222</v>
      </c>
      <c r="L4020" s="15">
        <v>1473285108</v>
      </c>
      <c r="M4020" s="13">
        <f t="shared" si="314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311"/>
        <v>8.6666666666666679</v>
      </c>
      <c r="S4020" s="8">
        <f t="shared" si="312"/>
        <v>32.5</v>
      </c>
      <c r="T4020" t="s">
        <v>8317</v>
      </c>
      <c r="U4020" t="s">
        <v>8318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tr">
        <f t="shared" si="310"/>
        <v>failed</v>
      </c>
      <c r="H4021" t="s">
        <v>8224</v>
      </c>
      <c r="I4021" t="s">
        <v>8246</v>
      </c>
      <c r="J4021">
        <v>1460737680</v>
      </c>
      <c r="K4021" s="13">
        <f t="shared" si="313"/>
        <v>42475.686111111107</v>
      </c>
      <c r="L4021" s="15">
        <v>1455725596</v>
      </c>
      <c r="M4021" s="13">
        <f t="shared" si="314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311"/>
        <v>0.82857142857142851</v>
      </c>
      <c r="S4021" s="8">
        <f t="shared" si="312"/>
        <v>7.25</v>
      </c>
      <c r="T4021" t="s">
        <v>8317</v>
      </c>
      <c r="U4021" t="s">
        <v>8318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tr">
        <f t="shared" si="310"/>
        <v>failed</v>
      </c>
      <c r="H4022" t="s">
        <v>8224</v>
      </c>
      <c r="I4022" t="s">
        <v>8246</v>
      </c>
      <c r="J4022">
        <v>1427168099</v>
      </c>
      <c r="K4022" s="13">
        <f t="shared" si="313"/>
        <v>42087.149293981478</v>
      </c>
      <c r="L4022" s="15">
        <v>1424579699</v>
      </c>
      <c r="M4022" s="13">
        <f t="shared" si="314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311"/>
        <v>16.666666666666664</v>
      </c>
      <c r="S4022" s="8">
        <f t="shared" si="312"/>
        <v>33.333333333333336</v>
      </c>
      <c r="T4022" t="s">
        <v>8317</v>
      </c>
      <c r="U4022" t="s">
        <v>8318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tr">
        <f t="shared" si="310"/>
        <v>failed</v>
      </c>
      <c r="H4023" t="s">
        <v>8224</v>
      </c>
      <c r="I4023" t="s">
        <v>8246</v>
      </c>
      <c r="J4023">
        <v>1414360358</v>
      </c>
      <c r="K4023" s="13">
        <f t="shared" si="313"/>
        <v>41938.911550925928</v>
      </c>
      <c r="L4023" s="15">
        <v>1409176358</v>
      </c>
      <c r="M4023" s="13">
        <f t="shared" si="314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311"/>
        <v>0.83333333333333337</v>
      </c>
      <c r="S4023" s="8">
        <f t="shared" si="312"/>
        <v>62.5</v>
      </c>
      <c r="T4023" t="s">
        <v>8317</v>
      </c>
      <c r="U4023" t="s">
        <v>8318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tr">
        <f t="shared" si="310"/>
        <v>failed</v>
      </c>
      <c r="H4024" t="s">
        <v>8224</v>
      </c>
      <c r="I4024" t="s">
        <v>8246</v>
      </c>
      <c r="J4024">
        <v>1422759240</v>
      </c>
      <c r="K4024" s="13">
        <f t="shared" si="313"/>
        <v>42036.120833333334</v>
      </c>
      <c r="L4024" s="15">
        <v>1418824867</v>
      </c>
      <c r="M4024" s="13">
        <f t="shared" si="314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311"/>
        <v>69.561111111111103</v>
      </c>
      <c r="S4024" s="8">
        <f t="shared" si="312"/>
        <v>63.558375634517766</v>
      </c>
      <c r="T4024" t="s">
        <v>8317</v>
      </c>
      <c r="U4024" t="s">
        <v>8318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tr">
        <f t="shared" si="310"/>
        <v>failed</v>
      </c>
      <c r="H4025" t="s">
        <v>8224</v>
      </c>
      <c r="I4025" t="s">
        <v>8246</v>
      </c>
      <c r="J4025">
        <v>1458860363</v>
      </c>
      <c r="K4025" s="13">
        <f t="shared" si="313"/>
        <v>42453.957905092597</v>
      </c>
      <c r="L4025" s="15">
        <v>1454975963</v>
      </c>
      <c r="M4025" s="13">
        <f t="shared" si="314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311"/>
        <v>0</v>
      </c>
      <c r="S4025" s="8" t="e">
        <f t="shared" si="312"/>
        <v>#DIV/0!</v>
      </c>
      <c r="T4025" t="s">
        <v>8317</v>
      </c>
      <c r="U4025" t="s">
        <v>8318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tr">
        <f t="shared" si="310"/>
        <v>failed</v>
      </c>
      <c r="H4026" t="s">
        <v>8224</v>
      </c>
      <c r="I4026" t="s">
        <v>8246</v>
      </c>
      <c r="J4026">
        <v>1441037097</v>
      </c>
      <c r="K4026" s="13">
        <f t="shared" si="313"/>
        <v>42247.670104166667</v>
      </c>
      <c r="L4026" s="15">
        <v>1438445097</v>
      </c>
      <c r="M4026" s="13">
        <f t="shared" si="314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311"/>
        <v>1.25</v>
      </c>
      <c r="S4026" s="8">
        <f t="shared" si="312"/>
        <v>10</v>
      </c>
      <c r="T4026" t="s">
        <v>8317</v>
      </c>
      <c r="U4026" t="s">
        <v>8318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tr">
        <f t="shared" si="310"/>
        <v>failed</v>
      </c>
      <c r="H4027" t="s">
        <v>8230</v>
      </c>
      <c r="I4027" t="s">
        <v>8249</v>
      </c>
      <c r="J4027">
        <v>1437889336</v>
      </c>
      <c r="K4027" s="13">
        <f t="shared" si="313"/>
        <v>42211.237685185188</v>
      </c>
      <c r="L4027" s="15">
        <v>1432705336</v>
      </c>
      <c r="M4027" s="13">
        <f t="shared" si="314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311"/>
        <v>5</v>
      </c>
      <c r="S4027" s="8">
        <f t="shared" si="312"/>
        <v>62.5</v>
      </c>
      <c r="T4027" t="s">
        <v>8317</v>
      </c>
      <c r="U4027" t="s">
        <v>8318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tr">
        <f t="shared" si="310"/>
        <v>failed</v>
      </c>
      <c r="H4028" t="s">
        <v>8224</v>
      </c>
      <c r="I4028" t="s">
        <v>8246</v>
      </c>
      <c r="J4028">
        <v>1449247439</v>
      </c>
      <c r="K4028" s="13">
        <f t="shared" si="313"/>
        <v>42342.697210648148</v>
      </c>
      <c r="L4028" s="15">
        <v>1444059839</v>
      </c>
      <c r="M4028" s="13">
        <f t="shared" si="314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311"/>
        <v>0</v>
      </c>
      <c r="S4028" s="8" t="e">
        <f t="shared" si="312"/>
        <v>#DIV/0!</v>
      </c>
      <c r="T4028" t="s">
        <v>8317</v>
      </c>
      <c r="U4028" t="s">
        <v>8318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tr">
        <f t="shared" si="310"/>
        <v>failed</v>
      </c>
      <c r="H4029" t="s">
        <v>8224</v>
      </c>
      <c r="I4029" t="s">
        <v>8246</v>
      </c>
      <c r="J4029">
        <v>1487811600</v>
      </c>
      <c r="K4029" s="13">
        <f t="shared" si="313"/>
        <v>42789.041666666672</v>
      </c>
      <c r="L4029" s="15">
        <v>1486077481</v>
      </c>
      <c r="M4029" s="13">
        <f t="shared" si="314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311"/>
        <v>7.166666666666667</v>
      </c>
      <c r="S4029" s="8">
        <f t="shared" si="312"/>
        <v>30.714285714285715</v>
      </c>
      <c r="T4029" t="s">
        <v>8317</v>
      </c>
      <c r="U4029" t="s">
        <v>8318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tr">
        <f t="shared" si="310"/>
        <v>failed</v>
      </c>
      <c r="H4030" t="s">
        <v>8224</v>
      </c>
      <c r="I4030" t="s">
        <v>8246</v>
      </c>
      <c r="J4030">
        <v>1402007500</v>
      </c>
      <c r="K4030" s="13">
        <f t="shared" si="313"/>
        <v>41795.938657407409</v>
      </c>
      <c r="L4030" s="15">
        <v>1399415500</v>
      </c>
      <c r="M4030" s="13">
        <f t="shared" si="314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311"/>
        <v>28.050000000000004</v>
      </c>
      <c r="S4030" s="8">
        <f t="shared" si="312"/>
        <v>51</v>
      </c>
      <c r="T4030" t="s">
        <v>8317</v>
      </c>
      <c r="U4030" t="s">
        <v>8318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tr">
        <f t="shared" si="310"/>
        <v>failed</v>
      </c>
      <c r="H4031" t="s">
        <v>8224</v>
      </c>
      <c r="I4031" t="s">
        <v>8246</v>
      </c>
      <c r="J4031">
        <v>1450053370</v>
      </c>
      <c r="K4031" s="13">
        <f t="shared" si="313"/>
        <v>42352.025115740747</v>
      </c>
      <c r="L4031" s="15">
        <v>1447461370</v>
      </c>
      <c r="M4031" s="13">
        <f t="shared" si="314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311"/>
        <v>0</v>
      </c>
      <c r="S4031" s="8" t="e">
        <f t="shared" si="312"/>
        <v>#DIV/0!</v>
      </c>
      <c r="T4031" t="s">
        <v>8317</v>
      </c>
      <c r="U4031" t="s">
        <v>8318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tr">
        <f t="shared" si="310"/>
        <v>failed</v>
      </c>
      <c r="H4032" t="s">
        <v>8224</v>
      </c>
      <c r="I4032" t="s">
        <v>8246</v>
      </c>
      <c r="J4032">
        <v>1454525340</v>
      </c>
      <c r="K4032" s="13">
        <f t="shared" si="313"/>
        <v>42403.784027777772</v>
      </c>
      <c r="L4032" s="15">
        <v>1452008599</v>
      </c>
      <c r="M4032" s="13">
        <f t="shared" si="314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311"/>
        <v>16</v>
      </c>
      <c r="S4032" s="8">
        <f t="shared" si="312"/>
        <v>66.666666666666671</v>
      </c>
      <c r="T4032" t="s">
        <v>8317</v>
      </c>
      <c r="U4032" t="s">
        <v>8318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tr">
        <f t="shared" si="310"/>
        <v>failed</v>
      </c>
      <c r="H4033" t="s">
        <v>8224</v>
      </c>
      <c r="I4033" t="s">
        <v>8246</v>
      </c>
      <c r="J4033">
        <v>1418914964</v>
      </c>
      <c r="K4033" s="13">
        <f t="shared" si="313"/>
        <v>41991.626898148148</v>
      </c>
      <c r="L4033" s="15">
        <v>1414591364</v>
      </c>
      <c r="M4033" s="13">
        <f t="shared" si="314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311"/>
        <v>0</v>
      </c>
      <c r="S4033" s="8" t="e">
        <f t="shared" si="312"/>
        <v>#DIV/0!</v>
      </c>
      <c r="T4033" t="s">
        <v>8317</v>
      </c>
      <c r="U4033" t="s">
        <v>8318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tr">
        <f t="shared" ref="G4034:G4097" si="315">F4034</f>
        <v>failed</v>
      </c>
      <c r="H4034" t="s">
        <v>8224</v>
      </c>
      <c r="I4034" t="s">
        <v>8246</v>
      </c>
      <c r="J4034">
        <v>1450211116</v>
      </c>
      <c r="K4034" s="13">
        <f t="shared" si="313"/>
        <v>42353.85087962963</v>
      </c>
      <c r="L4034" s="15">
        <v>1445023516</v>
      </c>
      <c r="M4034" s="13">
        <f t="shared" si="314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316">(E4034/D4034)*100</f>
        <v>6.8287037037037033</v>
      </c>
      <c r="S4034" s="8">
        <f t="shared" ref="S4034:S4097" si="317">E4034/O4034</f>
        <v>59</v>
      </c>
      <c r="T4034" t="s">
        <v>8317</v>
      </c>
      <c r="U4034" t="s">
        <v>8318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tr">
        <f t="shared" si="315"/>
        <v>failed</v>
      </c>
      <c r="H4035" t="s">
        <v>8225</v>
      </c>
      <c r="I4035" t="s">
        <v>8247</v>
      </c>
      <c r="J4035">
        <v>1475398800</v>
      </c>
      <c r="K4035" s="13">
        <f t="shared" ref="K4035:K4098" si="318">(((J4035/60)/60)/24)+DATE(1970,1,1)</f>
        <v>42645.375</v>
      </c>
      <c r="L4035" s="15">
        <v>1472711224</v>
      </c>
      <c r="M4035" s="13">
        <f t="shared" ref="M4035:M4098" si="319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316"/>
        <v>25.698702928870294</v>
      </c>
      <c r="S4035" s="8">
        <f t="shared" si="317"/>
        <v>65.340319148936175</v>
      </c>
      <c r="T4035" t="s">
        <v>8317</v>
      </c>
      <c r="U4035" t="s">
        <v>8318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tr">
        <f t="shared" si="315"/>
        <v>failed</v>
      </c>
      <c r="H4036" t="s">
        <v>8224</v>
      </c>
      <c r="I4036" t="s">
        <v>8246</v>
      </c>
      <c r="J4036">
        <v>1428097450</v>
      </c>
      <c r="K4036" s="13">
        <f t="shared" si="318"/>
        <v>42097.905671296292</v>
      </c>
      <c r="L4036" s="15">
        <v>1425509050</v>
      </c>
      <c r="M4036" s="13">
        <f t="shared" si="319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316"/>
        <v>1.4814814814814816</v>
      </c>
      <c r="S4036" s="8">
        <f t="shared" si="317"/>
        <v>100</v>
      </c>
      <c r="T4036" t="s">
        <v>8317</v>
      </c>
      <c r="U4036" t="s">
        <v>8318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tr">
        <f t="shared" si="315"/>
        <v>failed</v>
      </c>
      <c r="H4037" t="s">
        <v>8224</v>
      </c>
      <c r="I4037" t="s">
        <v>8246</v>
      </c>
      <c r="J4037">
        <v>1413925887</v>
      </c>
      <c r="K4037" s="13">
        <f t="shared" si="318"/>
        <v>41933.882951388885</v>
      </c>
      <c r="L4037" s="15">
        <v>1411333887</v>
      </c>
      <c r="M4037" s="13">
        <f t="shared" si="319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316"/>
        <v>36.85</v>
      </c>
      <c r="S4037" s="8">
        <f t="shared" si="317"/>
        <v>147.4</v>
      </c>
      <c r="T4037" t="s">
        <v>8317</v>
      </c>
      <c r="U4037" t="s">
        <v>8318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tr">
        <f t="shared" si="315"/>
        <v>failed</v>
      </c>
      <c r="H4038" t="s">
        <v>8224</v>
      </c>
      <c r="I4038" t="s">
        <v>8246</v>
      </c>
      <c r="J4038">
        <v>1404253800</v>
      </c>
      <c r="K4038" s="13">
        <f t="shared" si="318"/>
        <v>41821.9375</v>
      </c>
      <c r="L4038" s="15">
        <v>1402784964</v>
      </c>
      <c r="M4038" s="13">
        <f t="shared" si="319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316"/>
        <v>47.05</v>
      </c>
      <c r="S4038" s="8">
        <f t="shared" si="317"/>
        <v>166.05882352941177</v>
      </c>
      <c r="T4038" t="s">
        <v>8317</v>
      </c>
      <c r="U4038" t="s">
        <v>8318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tr">
        <f t="shared" si="315"/>
        <v>failed</v>
      </c>
      <c r="H4039" t="s">
        <v>8224</v>
      </c>
      <c r="I4039" t="s">
        <v>8246</v>
      </c>
      <c r="J4039">
        <v>1464099900</v>
      </c>
      <c r="K4039" s="13">
        <f t="shared" si="318"/>
        <v>42514.600694444445</v>
      </c>
      <c r="L4039" s="15">
        <v>1462585315</v>
      </c>
      <c r="M4039" s="13">
        <f t="shared" si="319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316"/>
        <v>11.428571428571429</v>
      </c>
      <c r="S4039" s="8">
        <f t="shared" si="317"/>
        <v>40</v>
      </c>
      <c r="T4039" t="s">
        <v>8317</v>
      </c>
      <c r="U4039" t="s">
        <v>8318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tr">
        <f t="shared" si="315"/>
        <v>failed</v>
      </c>
      <c r="H4040" t="s">
        <v>8224</v>
      </c>
      <c r="I4040" t="s">
        <v>8246</v>
      </c>
      <c r="J4040">
        <v>1413573010</v>
      </c>
      <c r="K4040" s="13">
        <f t="shared" si="318"/>
        <v>41929.798726851855</v>
      </c>
      <c r="L4040" s="15">
        <v>1408389010</v>
      </c>
      <c r="M4040" s="13">
        <f t="shared" si="319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316"/>
        <v>12.04</v>
      </c>
      <c r="S4040" s="8">
        <f t="shared" si="317"/>
        <v>75.25</v>
      </c>
      <c r="T4040" t="s">
        <v>8317</v>
      </c>
      <c r="U4040" t="s">
        <v>8318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tr">
        <f t="shared" si="315"/>
        <v>failed</v>
      </c>
      <c r="H4041" t="s">
        <v>8224</v>
      </c>
      <c r="I4041" t="s">
        <v>8246</v>
      </c>
      <c r="J4041">
        <v>1448949540</v>
      </c>
      <c r="K4041" s="13">
        <f t="shared" si="318"/>
        <v>42339.249305555553</v>
      </c>
      <c r="L4041" s="15">
        <v>1446048367</v>
      </c>
      <c r="M4041" s="13">
        <f t="shared" si="319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316"/>
        <v>60</v>
      </c>
      <c r="S4041" s="8">
        <f t="shared" si="317"/>
        <v>60</v>
      </c>
      <c r="T4041" t="s">
        <v>8317</v>
      </c>
      <c r="U4041" t="s">
        <v>8318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tr">
        <f t="shared" si="315"/>
        <v>failed</v>
      </c>
      <c r="H4042" t="s">
        <v>8224</v>
      </c>
      <c r="I4042" t="s">
        <v>8246</v>
      </c>
      <c r="J4042">
        <v>1437188400</v>
      </c>
      <c r="K4042" s="13">
        <f t="shared" si="318"/>
        <v>42203.125</v>
      </c>
      <c r="L4042" s="15">
        <v>1432100004</v>
      </c>
      <c r="M4042" s="13">
        <f t="shared" si="319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316"/>
        <v>31.25</v>
      </c>
      <c r="S4042" s="8">
        <f t="shared" si="317"/>
        <v>1250</v>
      </c>
      <c r="T4042" t="s">
        <v>8317</v>
      </c>
      <c r="U4042" t="s">
        <v>8318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tr">
        <f t="shared" si="315"/>
        <v>failed</v>
      </c>
      <c r="H4043" t="s">
        <v>8225</v>
      </c>
      <c r="I4043" t="s">
        <v>8247</v>
      </c>
      <c r="J4043">
        <v>1473160954</v>
      </c>
      <c r="K4043" s="13">
        <f t="shared" si="318"/>
        <v>42619.474004629628</v>
      </c>
      <c r="L4043" s="15">
        <v>1467976954</v>
      </c>
      <c r="M4043" s="13">
        <f t="shared" si="319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316"/>
        <v>0.42</v>
      </c>
      <c r="S4043" s="8">
        <f t="shared" si="317"/>
        <v>10.5</v>
      </c>
      <c r="T4043" t="s">
        <v>8317</v>
      </c>
      <c r="U4043" t="s">
        <v>8318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tr">
        <f t="shared" si="315"/>
        <v>failed</v>
      </c>
      <c r="H4044" t="s">
        <v>8224</v>
      </c>
      <c r="I4044" t="s">
        <v>8246</v>
      </c>
      <c r="J4044">
        <v>1421781360</v>
      </c>
      <c r="K4044" s="13">
        <f t="shared" si="318"/>
        <v>42024.802777777775</v>
      </c>
      <c r="L4044" s="15">
        <v>1419213664</v>
      </c>
      <c r="M4044" s="13">
        <f t="shared" si="319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316"/>
        <v>0.21</v>
      </c>
      <c r="S4044" s="8">
        <f t="shared" si="317"/>
        <v>7</v>
      </c>
      <c r="T4044" t="s">
        <v>8317</v>
      </c>
      <c r="U4044" t="s">
        <v>8318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tr">
        <f t="shared" si="315"/>
        <v>failed</v>
      </c>
      <c r="H4045" t="s">
        <v>8229</v>
      </c>
      <c r="I4045" t="s">
        <v>8251</v>
      </c>
      <c r="J4045">
        <v>1416524325</v>
      </c>
      <c r="K4045" s="13">
        <f t="shared" si="318"/>
        <v>41963.957465277781</v>
      </c>
      <c r="L4045" s="15">
        <v>1415228325</v>
      </c>
      <c r="M4045" s="13">
        <f t="shared" si="319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316"/>
        <v>0</v>
      </c>
      <c r="S4045" s="8" t="e">
        <f t="shared" si="317"/>
        <v>#DIV/0!</v>
      </c>
      <c r="T4045" t="s">
        <v>8317</v>
      </c>
      <c r="U4045" t="s">
        <v>8318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tr">
        <f t="shared" si="315"/>
        <v>failed</v>
      </c>
      <c r="H4046" t="s">
        <v>8224</v>
      </c>
      <c r="I4046" t="s">
        <v>8246</v>
      </c>
      <c r="J4046">
        <v>1428642000</v>
      </c>
      <c r="K4046" s="13">
        <f t="shared" si="318"/>
        <v>42104.208333333328</v>
      </c>
      <c r="L4046" s="15">
        <v>1426050982</v>
      </c>
      <c r="M4046" s="13">
        <f t="shared" si="319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316"/>
        <v>37.5</v>
      </c>
      <c r="S4046" s="8">
        <f t="shared" si="317"/>
        <v>56.25</v>
      </c>
      <c r="T4046" t="s">
        <v>8317</v>
      </c>
      <c r="U4046" t="s">
        <v>8318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tr">
        <f t="shared" si="315"/>
        <v>failed</v>
      </c>
      <c r="H4047" t="s">
        <v>8226</v>
      </c>
      <c r="I4047" t="s">
        <v>8248</v>
      </c>
      <c r="J4047">
        <v>1408596589</v>
      </c>
      <c r="K4047" s="13">
        <f t="shared" si="318"/>
        <v>41872.201261574075</v>
      </c>
      <c r="L4047" s="15">
        <v>1406004589</v>
      </c>
      <c r="M4047" s="13">
        <f t="shared" si="319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316"/>
        <v>0.02</v>
      </c>
      <c r="S4047" s="8">
        <f t="shared" si="317"/>
        <v>1</v>
      </c>
      <c r="T4047" t="s">
        <v>8317</v>
      </c>
      <c r="U4047" t="s">
        <v>8318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tr">
        <f t="shared" si="315"/>
        <v>failed</v>
      </c>
      <c r="H4048" t="s">
        <v>8224</v>
      </c>
      <c r="I4048" t="s">
        <v>8246</v>
      </c>
      <c r="J4048">
        <v>1413992210</v>
      </c>
      <c r="K4048" s="13">
        <f t="shared" si="318"/>
        <v>41934.650578703702</v>
      </c>
      <c r="L4048" s="15">
        <v>1411400210</v>
      </c>
      <c r="M4048" s="13">
        <f t="shared" si="319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316"/>
        <v>8.2142857142857135</v>
      </c>
      <c r="S4048" s="8">
        <f t="shared" si="317"/>
        <v>38.333333333333336</v>
      </c>
      <c r="T4048" t="s">
        <v>8317</v>
      </c>
      <c r="U4048" t="s">
        <v>8318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tr">
        <f t="shared" si="315"/>
        <v>failed</v>
      </c>
      <c r="H4049" t="s">
        <v>8224</v>
      </c>
      <c r="I4049" t="s">
        <v>8246</v>
      </c>
      <c r="J4049">
        <v>1420938000</v>
      </c>
      <c r="K4049" s="13">
        <f t="shared" si="318"/>
        <v>42015.041666666672</v>
      </c>
      <c r="L4049" s="15">
        <v>1418862743</v>
      </c>
      <c r="M4049" s="13">
        <f t="shared" si="319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316"/>
        <v>2.1999999999999997</v>
      </c>
      <c r="S4049" s="8">
        <f t="shared" si="317"/>
        <v>27.5</v>
      </c>
      <c r="T4049" t="s">
        <v>8317</v>
      </c>
      <c r="U4049" t="s">
        <v>8318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tr">
        <f t="shared" si="315"/>
        <v>failed</v>
      </c>
      <c r="H4050" t="s">
        <v>8225</v>
      </c>
      <c r="I4050" t="s">
        <v>8247</v>
      </c>
      <c r="J4050">
        <v>1460373187</v>
      </c>
      <c r="K4050" s="13">
        <f t="shared" si="318"/>
        <v>42471.467442129629</v>
      </c>
      <c r="L4050" s="15">
        <v>1457352787</v>
      </c>
      <c r="M4050" s="13">
        <f t="shared" si="319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316"/>
        <v>17.652941176470588</v>
      </c>
      <c r="S4050" s="8">
        <f t="shared" si="317"/>
        <v>32.978021978021978</v>
      </c>
      <c r="T4050" t="s">
        <v>8317</v>
      </c>
      <c r="U4050" t="s">
        <v>8318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tr">
        <f t="shared" si="315"/>
        <v>failed</v>
      </c>
      <c r="H4051" t="s">
        <v>8224</v>
      </c>
      <c r="I4051" t="s">
        <v>8246</v>
      </c>
      <c r="J4051">
        <v>1436914815</v>
      </c>
      <c r="K4051" s="13">
        <f t="shared" si="318"/>
        <v>42199.958506944444</v>
      </c>
      <c r="L4051" s="15">
        <v>1434322815</v>
      </c>
      <c r="M4051" s="13">
        <f t="shared" si="319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316"/>
        <v>0.08</v>
      </c>
      <c r="S4051" s="8">
        <f t="shared" si="317"/>
        <v>16</v>
      </c>
      <c r="T4051" t="s">
        <v>8317</v>
      </c>
      <c r="U4051" t="s">
        <v>8318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tr">
        <f t="shared" si="315"/>
        <v>failed</v>
      </c>
      <c r="H4052" t="s">
        <v>8224</v>
      </c>
      <c r="I4052" t="s">
        <v>8246</v>
      </c>
      <c r="J4052">
        <v>1414077391</v>
      </c>
      <c r="K4052" s="13">
        <f t="shared" si="318"/>
        <v>41935.636469907404</v>
      </c>
      <c r="L4052" s="15">
        <v>1411485391</v>
      </c>
      <c r="M4052" s="13">
        <f t="shared" si="319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316"/>
        <v>6.6666666666666666E-2</v>
      </c>
      <c r="S4052" s="8">
        <f t="shared" si="317"/>
        <v>1</v>
      </c>
      <c r="T4052" t="s">
        <v>8317</v>
      </c>
      <c r="U4052" t="s">
        <v>8318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tr">
        <f t="shared" si="315"/>
        <v>failed</v>
      </c>
      <c r="H4053" t="s">
        <v>8224</v>
      </c>
      <c r="I4053" t="s">
        <v>8246</v>
      </c>
      <c r="J4053">
        <v>1399618380</v>
      </c>
      <c r="K4053" s="13">
        <f t="shared" si="318"/>
        <v>41768.286805555559</v>
      </c>
      <c r="L4053" s="15">
        <v>1399058797</v>
      </c>
      <c r="M4053" s="13">
        <f t="shared" si="319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316"/>
        <v>0</v>
      </c>
      <c r="S4053" s="8" t="e">
        <f t="shared" si="317"/>
        <v>#DIV/0!</v>
      </c>
      <c r="T4053" t="s">
        <v>8317</v>
      </c>
      <c r="U4053" t="s">
        <v>8318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tr">
        <f t="shared" si="315"/>
        <v>failed</v>
      </c>
      <c r="H4054" t="s">
        <v>8224</v>
      </c>
      <c r="I4054" t="s">
        <v>8246</v>
      </c>
      <c r="J4054">
        <v>1413234316</v>
      </c>
      <c r="K4054" s="13">
        <f t="shared" si="318"/>
        <v>41925.878657407404</v>
      </c>
      <c r="L4054" s="15">
        <v>1408050316</v>
      </c>
      <c r="M4054" s="13">
        <f t="shared" si="319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316"/>
        <v>37.533333333333339</v>
      </c>
      <c r="S4054" s="8">
        <f t="shared" si="317"/>
        <v>86.615384615384613</v>
      </c>
      <c r="T4054" t="s">
        <v>8317</v>
      </c>
      <c r="U4054" t="s">
        <v>8318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tr">
        <f t="shared" si="315"/>
        <v>failed</v>
      </c>
      <c r="H4055" t="s">
        <v>8225</v>
      </c>
      <c r="I4055" t="s">
        <v>8247</v>
      </c>
      <c r="J4055">
        <v>1416081600</v>
      </c>
      <c r="K4055" s="13">
        <f t="shared" si="318"/>
        <v>41958.833333333328</v>
      </c>
      <c r="L4055" s="15">
        <v>1413477228</v>
      </c>
      <c r="M4055" s="13">
        <f t="shared" si="319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316"/>
        <v>22</v>
      </c>
      <c r="S4055" s="8">
        <f t="shared" si="317"/>
        <v>55</v>
      </c>
      <c r="T4055" t="s">
        <v>8317</v>
      </c>
      <c r="U4055" t="s">
        <v>8318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tr">
        <f t="shared" si="315"/>
        <v>failed</v>
      </c>
      <c r="H4056" t="s">
        <v>8224</v>
      </c>
      <c r="I4056" t="s">
        <v>8246</v>
      </c>
      <c r="J4056">
        <v>1475294400</v>
      </c>
      <c r="K4056" s="13">
        <f t="shared" si="318"/>
        <v>42644.166666666672</v>
      </c>
      <c r="L4056" s="15">
        <v>1472674285</v>
      </c>
      <c r="M4056" s="13">
        <f t="shared" si="319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316"/>
        <v>0</v>
      </c>
      <c r="S4056" s="8" t="e">
        <f t="shared" si="317"/>
        <v>#DIV/0!</v>
      </c>
      <c r="T4056" t="s">
        <v>8317</v>
      </c>
      <c r="U4056" t="s">
        <v>8318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tr">
        <f t="shared" si="315"/>
        <v>failed</v>
      </c>
      <c r="H4057" t="s">
        <v>8225</v>
      </c>
      <c r="I4057" t="s">
        <v>8247</v>
      </c>
      <c r="J4057">
        <v>1403192031</v>
      </c>
      <c r="K4057" s="13">
        <f t="shared" si="318"/>
        <v>41809.648506944446</v>
      </c>
      <c r="L4057" s="15">
        <v>1400600031</v>
      </c>
      <c r="M4057" s="13">
        <f t="shared" si="319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316"/>
        <v>17.62</v>
      </c>
      <c r="S4057" s="8">
        <f t="shared" si="317"/>
        <v>41.952380952380949</v>
      </c>
      <c r="T4057" t="s">
        <v>8317</v>
      </c>
      <c r="U4057" t="s">
        <v>8318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tr">
        <f t="shared" si="315"/>
        <v>failed</v>
      </c>
      <c r="H4058" t="s">
        <v>8224</v>
      </c>
      <c r="I4058" t="s">
        <v>8246</v>
      </c>
      <c r="J4058">
        <v>1467575940</v>
      </c>
      <c r="K4058" s="13">
        <f t="shared" si="318"/>
        <v>42554.832638888889</v>
      </c>
      <c r="L4058" s="15">
        <v>1465856639</v>
      </c>
      <c r="M4058" s="13">
        <f t="shared" si="319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316"/>
        <v>53</v>
      </c>
      <c r="S4058" s="8">
        <f t="shared" si="317"/>
        <v>88.333333333333329</v>
      </c>
      <c r="T4058" t="s">
        <v>8317</v>
      </c>
      <c r="U4058" t="s">
        <v>8318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tr">
        <f t="shared" si="315"/>
        <v>failed</v>
      </c>
      <c r="H4059" t="s">
        <v>8225</v>
      </c>
      <c r="I4059" t="s">
        <v>8247</v>
      </c>
      <c r="J4059">
        <v>1448492400</v>
      </c>
      <c r="K4059" s="13">
        <f t="shared" si="318"/>
        <v>42333.958333333328</v>
      </c>
      <c r="L4059" s="15">
        <v>1446506080</v>
      </c>
      <c r="M4059" s="13">
        <f t="shared" si="319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316"/>
        <v>22.142857142857142</v>
      </c>
      <c r="S4059" s="8">
        <f t="shared" si="317"/>
        <v>129.16666666666666</v>
      </c>
      <c r="T4059" t="s">
        <v>8317</v>
      </c>
      <c r="U4059" t="s">
        <v>8318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tr">
        <f t="shared" si="315"/>
        <v>failed</v>
      </c>
      <c r="H4060" t="s">
        <v>8224</v>
      </c>
      <c r="I4060" t="s">
        <v>8246</v>
      </c>
      <c r="J4060">
        <v>1459483140</v>
      </c>
      <c r="K4060" s="13">
        <f t="shared" si="318"/>
        <v>42461.165972222225</v>
      </c>
      <c r="L4060" s="15">
        <v>1458178044</v>
      </c>
      <c r="M4060" s="13">
        <f t="shared" si="319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316"/>
        <v>2.5333333333333332</v>
      </c>
      <c r="S4060" s="8">
        <f t="shared" si="317"/>
        <v>23.75</v>
      </c>
      <c r="T4060" t="s">
        <v>8317</v>
      </c>
      <c r="U4060" t="s">
        <v>8318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tr">
        <f t="shared" si="315"/>
        <v>failed</v>
      </c>
      <c r="H4061" t="s">
        <v>8229</v>
      </c>
      <c r="I4061" t="s">
        <v>8251</v>
      </c>
      <c r="J4061">
        <v>1410836400</v>
      </c>
      <c r="K4061" s="13">
        <f t="shared" si="318"/>
        <v>41898.125</v>
      </c>
      <c r="L4061" s="15">
        <v>1408116152</v>
      </c>
      <c r="M4061" s="13">
        <f t="shared" si="319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316"/>
        <v>2.5</v>
      </c>
      <c r="S4061" s="8">
        <f t="shared" si="317"/>
        <v>35.714285714285715</v>
      </c>
      <c r="T4061" t="s">
        <v>8317</v>
      </c>
      <c r="U4061" t="s">
        <v>8318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tr">
        <f t="shared" si="315"/>
        <v>failed</v>
      </c>
      <c r="H4062" t="s">
        <v>8229</v>
      </c>
      <c r="I4062" t="s">
        <v>8251</v>
      </c>
      <c r="J4062">
        <v>1403539200</v>
      </c>
      <c r="K4062" s="13">
        <f t="shared" si="318"/>
        <v>41813.666666666664</v>
      </c>
      <c r="L4062" s="15">
        <v>1400604056</v>
      </c>
      <c r="M4062" s="13">
        <f t="shared" si="319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316"/>
        <v>2.85</v>
      </c>
      <c r="S4062" s="8">
        <f t="shared" si="317"/>
        <v>57</v>
      </c>
      <c r="T4062" t="s">
        <v>8317</v>
      </c>
      <c r="U4062" t="s">
        <v>8318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tr">
        <f t="shared" si="315"/>
        <v>failed</v>
      </c>
      <c r="H4063" t="s">
        <v>8224</v>
      </c>
      <c r="I4063" t="s">
        <v>8246</v>
      </c>
      <c r="J4063">
        <v>1461205423</v>
      </c>
      <c r="K4063" s="13">
        <f t="shared" si="318"/>
        <v>42481.099803240737</v>
      </c>
      <c r="L4063" s="15">
        <v>1456025023</v>
      </c>
      <c r="M4063" s="13">
        <f t="shared" si="319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316"/>
        <v>0</v>
      </c>
      <c r="S4063" s="8" t="e">
        <f t="shared" si="317"/>
        <v>#DIV/0!</v>
      </c>
      <c r="T4063" t="s">
        <v>8317</v>
      </c>
      <c r="U4063" t="s">
        <v>8318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tr">
        <f t="shared" si="315"/>
        <v>failed</v>
      </c>
      <c r="H4064" t="s">
        <v>8224</v>
      </c>
      <c r="I4064" t="s">
        <v>8246</v>
      </c>
      <c r="J4064">
        <v>1467481468</v>
      </c>
      <c r="K4064" s="13">
        <f t="shared" si="318"/>
        <v>42553.739212962959</v>
      </c>
      <c r="L4064" s="15">
        <v>1464889468</v>
      </c>
      <c r="M4064" s="13">
        <f t="shared" si="319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316"/>
        <v>2.4500000000000002</v>
      </c>
      <c r="S4064" s="8">
        <f t="shared" si="317"/>
        <v>163.33333333333334</v>
      </c>
      <c r="T4064" t="s">
        <v>8317</v>
      </c>
      <c r="U4064" t="s">
        <v>8318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tr">
        <f t="shared" si="315"/>
        <v>failed</v>
      </c>
      <c r="H4065" t="s">
        <v>8225</v>
      </c>
      <c r="I4065" t="s">
        <v>8247</v>
      </c>
      <c r="J4065">
        <v>1403886084</v>
      </c>
      <c r="K4065" s="13">
        <f t="shared" si="318"/>
        <v>41817.681527777779</v>
      </c>
      <c r="L4065" s="15">
        <v>1401294084</v>
      </c>
      <c r="M4065" s="13">
        <f t="shared" si="319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316"/>
        <v>1.4210526315789473</v>
      </c>
      <c r="S4065" s="8">
        <f t="shared" si="317"/>
        <v>15</v>
      </c>
      <c r="T4065" t="s">
        <v>8317</v>
      </c>
      <c r="U4065" t="s">
        <v>8318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tr">
        <f t="shared" si="315"/>
        <v>failed</v>
      </c>
      <c r="H4066" t="s">
        <v>8226</v>
      </c>
      <c r="I4066" t="s">
        <v>8248</v>
      </c>
      <c r="J4066">
        <v>1430316426</v>
      </c>
      <c r="K4066" s="13">
        <f t="shared" si="318"/>
        <v>42123.588263888887</v>
      </c>
      <c r="L4066" s="15">
        <v>1427724426</v>
      </c>
      <c r="M4066" s="13">
        <f t="shared" si="319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316"/>
        <v>19.25</v>
      </c>
      <c r="S4066" s="8">
        <f t="shared" si="317"/>
        <v>64.166666666666671</v>
      </c>
      <c r="T4066" t="s">
        <v>8317</v>
      </c>
      <c r="U4066" t="s">
        <v>8318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tr">
        <f t="shared" si="315"/>
        <v>failed</v>
      </c>
      <c r="H4067" t="s">
        <v>8224</v>
      </c>
      <c r="I4067" t="s">
        <v>8246</v>
      </c>
      <c r="J4067">
        <v>1407883811</v>
      </c>
      <c r="K4067" s="13">
        <f t="shared" si="318"/>
        <v>41863.951516203706</v>
      </c>
      <c r="L4067" s="15">
        <v>1405291811</v>
      </c>
      <c r="M4067" s="13">
        <f t="shared" si="319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316"/>
        <v>0.67500000000000004</v>
      </c>
      <c r="S4067" s="8">
        <f t="shared" si="317"/>
        <v>6.75</v>
      </c>
      <c r="T4067" t="s">
        <v>8317</v>
      </c>
      <c r="U4067" t="s">
        <v>8318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tr">
        <f t="shared" si="315"/>
        <v>failed</v>
      </c>
      <c r="H4068" t="s">
        <v>8224</v>
      </c>
      <c r="I4068" t="s">
        <v>8246</v>
      </c>
      <c r="J4068">
        <v>1463619388</v>
      </c>
      <c r="K4068" s="13">
        <f t="shared" si="318"/>
        <v>42509.039212962962</v>
      </c>
      <c r="L4068" s="15">
        <v>1461027388</v>
      </c>
      <c r="M4068" s="13">
        <f t="shared" si="319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316"/>
        <v>0.16666666666666669</v>
      </c>
      <c r="S4068" s="8">
        <f t="shared" si="317"/>
        <v>25</v>
      </c>
      <c r="T4068" t="s">
        <v>8317</v>
      </c>
      <c r="U4068" t="s">
        <v>8318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tr">
        <f t="shared" si="315"/>
        <v>failed</v>
      </c>
      <c r="H4069" t="s">
        <v>8224</v>
      </c>
      <c r="I4069" t="s">
        <v>8246</v>
      </c>
      <c r="J4069">
        <v>1443408550</v>
      </c>
      <c r="K4069" s="13">
        <f t="shared" si="318"/>
        <v>42275.117476851854</v>
      </c>
      <c r="L4069" s="15">
        <v>1439952550</v>
      </c>
      <c r="M4069" s="13">
        <f t="shared" si="319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316"/>
        <v>60.9</v>
      </c>
      <c r="S4069" s="8">
        <f t="shared" si="317"/>
        <v>179.11764705882354</v>
      </c>
      <c r="T4069" t="s">
        <v>8317</v>
      </c>
      <c r="U4069" t="s">
        <v>8318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tr">
        <f t="shared" si="315"/>
        <v>failed</v>
      </c>
      <c r="H4070" t="s">
        <v>8224</v>
      </c>
      <c r="I4070" t="s">
        <v>8246</v>
      </c>
      <c r="J4070">
        <v>1484348700</v>
      </c>
      <c r="K4070" s="13">
        <f t="shared" si="318"/>
        <v>42748.961805555555</v>
      </c>
      <c r="L4070" s="15">
        <v>1481756855</v>
      </c>
      <c r="M4070" s="13">
        <f t="shared" si="319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316"/>
        <v>1</v>
      </c>
      <c r="S4070" s="8">
        <f t="shared" si="317"/>
        <v>34.950000000000003</v>
      </c>
      <c r="T4070" t="s">
        <v>8317</v>
      </c>
      <c r="U4070" t="s">
        <v>8318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tr">
        <f t="shared" si="315"/>
        <v>failed</v>
      </c>
      <c r="H4071" t="s">
        <v>8225</v>
      </c>
      <c r="I4071" t="s">
        <v>8247</v>
      </c>
      <c r="J4071">
        <v>1425124800</v>
      </c>
      <c r="K4071" s="13">
        <f t="shared" si="318"/>
        <v>42063.5</v>
      </c>
      <c r="L4071" s="15">
        <v>1421596356</v>
      </c>
      <c r="M4071" s="13">
        <f t="shared" si="319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316"/>
        <v>34.4</v>
      </c>
      <c r="S4071" s="8">
        <f t="shared" si="317"/>
        <v>33.07692307692308</v>
      </c>
      <c r="T4071" t="s">
        <v>8317</v>
      </c>
      <c r="U4071" t="s">
        <v>8318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tr">
        <f t="shared" si="315"/>
        <v>failed</v>
      </c>
      <c r="H4072" t="s">
        <v>8224</v>
      </c>
      <c r="I4072" t="s">
        <v>8246</v>
      </c>
      <c r="J4072">
        <v>1425178800</v>
      </c>
      <c r="K4072" s="13">
        <f t="shared" si="318"/>
        <v>42064.125</v>
      </c>
      <c r="L4072" s="15">
        <v>1422374420</v>
      </c>
      <c r="M4072" s="13">
        <f t="shared" si="319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316"/>
        <v>16.5</v>
      </c>
      <c r="S4072" s="8">
        <f t="shared" si="317"/>
        <v>27.5</v>
      </c>
      <c r="T4072" t="s">
        <v>8317</v>
      </c>
      <c r="U4072" t="s">
        <v>8318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tr">
        <f t="shared" si="315"/>
        <v>failed</v>
      </c>
      <c r="H4073" t="s">
        <v>8238</v>
      </c>
      <c r="I4073" t="s">
        <v>8256</v>
      </c>
      <c r="J4073">
        <v>1482779931</v>
      </c>
      <c r="K4073" s="13">
        <f t="shared" si="318"/>
        <v>42730.804756944446</v>
      </c>
      <c r="L4073" s="15">
        <v>1480187931</v>
      </c>
      <c r="M4073" s="13">
        <f t="shared" si="319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316"/>
        <v>0</v>
      </c>
      <c r="S4073" s="8" t="e">
        <f t="shared" si="317"/>
        <v>#DIV/0!</v>
      </c>
      <c r="T4073" t="s">
        <v>8317</v>
      </c>
      <c r="U4073" t="s">
        <v>8318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tr">
        <f t="shared" si="315"/>
        <v>failed</v>
      </c>
      <c r="H4074" t="s">
        <v>8225</v>
      </c>
      <c r="I4074" t="s">
        <v>8247</v>
      </c>
      <c r="J4074">
        <v>1408646111</v>
      </c>
      <c r="K4074" s="13">
        <f t="shared" si="318"/>
        <v>41872.77443287037</v>
      </c>
      <c r="L4074" s="15">
        <v>1403462111</v>
      </c>
      <c r="M4074" s="13">
        <f t="shared" si="319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316"/>
        <v>0.4</v>
      </c>
      <c r="S4074" s="8">
        <f t="shared" si="317"/>
        <v>2</v>
      </c>
      <c r="T4074" t="s">
        <v>8317</v>
      </c>
      <c r="U4074" t="s">
        <v>8318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tr">
        <f t="shared" si="315"/>
        <v>failed</v>
      </c>
      <c r="H4075" t="s">
        <v>8224</v>
      </c>
      <c r="I4075" t="s">
        <v>8246</v>
      </c>
      <c r="J4075">
        <v>1431144000</v>
      </c>
      <c r="K4075" s="13">
        <f t="shared" si="318"/>
        <v>42133.166666666672</v>
      </c>
      <c r="L4075" s="15">
        <v>1426407426</v>
      </c>
      <c r="M4075" s="13">
        <f t="shared" si="319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316"/>
        <v>1.0571428571428572</v>
      </c>
      <c r="S4075" s="8">
        <f t="shared" si="317"/>
        <v>18.5</v>
      </c>
      <c r="T4075" t="s">
        <v>8317</v>
      </c>
      <c r="U4075" t="s">
        <v>8318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tr">
        <f t="shared" si="315"/>
        <v>failed</v>
      </c>
      <c r="H4076" t="s">
        <v>8225</v>
      </c>
      <c r="I4076" t="s">
        <v>8247</v>
      </c>
      <c r="J4076">
        <v>1446732975</v>
      </c>
      <c r="K4076" s="13">
        <f t="shared" si="318"/>
        <v>42313.594618055555</v>
      </c>
      <c r="L4076" s="15">
        <v>1444137375</v>
      </c>
      <c r="M4076" s="13">
        <f t="shared" si="319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316"/>
        <v>26.727272727272727</v>
      </c>
      <c r="S4076" s="8">
        <f t="shared" si="317"/>
        <v>35</v>
      </c>
      <c r="T4076" t="s">
        <v>8317</v>
      </c>
      <c r="U4076" t="s">
        <v>8318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tr">
        <f t="shared" si="315"/>
        <v>failed</v>
      </c>
      <c r="H4077" t="s">
        <v>8225</v>
      </c>
      <c r="I4077" t="s">
        <v>8247</v>
      </c>
      <c r="J4077">
        <v>1404149280</v>
      </c>
      <c r="K4077" s="13">
        <f t="shared" si="318"/>
        <v>41820.727777777778</v>
      </c>
      <c r="L4077" s="15">
        <v>1400547969</v>
      </c>
      <c r="M4077" s="13">
        <f t="shared" si="319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316"/>
        <v>28.799999999999997</v>
      </c>
      <c r="S4077" s="8">
        <f t="shared" si="317"/>
        <v>44.307692307692307</v>
      </c>
      <c r="T4077" t="s">
        <v>8317</v>
      </c>
      <c r="U4077" t="s">
        <v>8318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tr">
        <f t="shared" si="315"/>
        <v>failed</v>
      </c>
      <c r="H4078" t="s">
        <v>8224</v>
      </c>
      <c r="I4078" t="s">
        <v>8246</v>
      </c>
      <c r="J4078">
        <v>1413921060</v>
      </c>
      <c r="K4078" s="13">
        <f t="shared" si="318"/>
        <v>41933.82708333333</v>
      </c>
      <c r="L4078" s="15">
        <v>1411499149</v>
      </c>
      <c r="M4078" s="13">
        <f t="shared" si="319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316"/>
        <v>0</v>
      </c>
      <c r="S4078" s="8" t="e">
        <f t="shared" si="317"/>
        <v>#DIV/0!</v>
      </c>
      <c r="T4078" t="s">
        <v>8317</v>
      </c>
      <c r="U4078" t="s">
        <v>8318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tr">
        <f t="shared" si="315"/>
        <v>failed</v>
      </c>
      <c r="H4079" t="s">
        <v>8224</v>
      </c>
      <c r="I4079" t="s">
        <v>8246</v>
      </c>
      <c r="J4079">
        <v>1482339794</v>
      </c>
      <c r="K4079" s="13">
        <f t="shared" si="318"/>
        <v>42725.7105787037</v>
      </c>
      <c r="L4079" s="15">
        <v>1479747794</v>
      </c>
      <c r="M4079" s="13">
        <f t="shared" si="319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316"/>
        <v>8.9</v>
      </c>
      <c r="S4079" s="8">
        <f t="shared" si="317"/>
        <v>222.5</v>
      </c>
      <c r="T4079" t="s">
        <v>8317</v>
      </c>
      <c r="U4079" t="s">
        <v>8318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tr">
        <f t="shared" si="315"/>
        <v>failed</v>
      </c>
      <c r="H4080" t="s">
        <v>8225</v>
      </c>
      <c r="I4080" t="s">
        <v>8247</v>
      </c>
      <c r="J4080">
        <v>1485543242</v>
      </c>
      <c r="K4080" s="13">
        <f t="shared" si="318"/>
        <v>42762.787523148145</v>
      </c>
      <c r="L4080" s="15">
        <v>1482951242</v>
      </c>
      <c r="M4080" s="13">
        <f t="shared" si="319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316"/>
        <v>0</v>
      </c>
      <c r="S4080" s="8" t="e">
        <f t="shared" si="317"/>
        <v>#DIV/0!</v>
      </c>
      <c r="T4080" t="s">
        <v>8317</v>
      </c>
      <c r="U4080" t="s">
        <v>8318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tr">
        <f t="shared" si="315"/>
        <v>failed</v>
      </c>
      <c r="H4081" t="s">
        <v>8224</v>
      </c>
      <c r="I4081" t="s">
        <v>8246</v>
      </c>
      <c r="J4081">
        <v>1466375521</v>
      </c>
      <c r="K4081" s="13">
        <f t="shared" si="318"/>
        <v>42540.938900462963</v>
      </c>
      <c r="L4081" s="15">
        <v>1463783521</v>
      </c>
      <c r="M4081" s="13">
        <f t="shared" si="319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316"/>
        <v>0.16666666666666669</v>
      </c>
      <c r="S4081" s="8">
        <f t="shared" si="317"/>
        <v>5</v>
      </c>
      <c r="T4081" t="s">
        <v>8317</v>
      </c>
      <c r="U4081" t="s">
        <v>8318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tr">
        <f t="shared" si="315"/>
        <v>failed</v>
      </c>
      <c r="H4082" t="s">
        <v>8224</v>
      </c>
      <c r="I4082" t="s">
        <v>8246</v>
      </c>
      <c r="J4082">
        <v>1465930440</v>
      </c>
      <c r="K4082" s="13">
        <f t="shared" si="318"/>
        <v>42535.787500000006</v>
      </c>
      <c r="L4082" s="15">
        <v>1463849116</v>
      </c>
      <c r="M4082" s="13">
        <f t="shared" si="319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316"/>
        <v>0</v>
      </c>
      <c r="S4082" s="8" t="e">
        <f t="shared" si="317"/>
        <v>#DIV/0!</v>
      </c>
      <c r="T4082" t="s">
        <v>8317</v>
      </c>
      <c r="U4082" t="s">
        <v>8318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tr">
        <f t="shared" si="315"/>
        <v>failed</v>
      </c>
      <c r="H4083" t="s">
        <v>8224</v>
      </c>
      <c r="I4083" t="s">
        <v>8246</v>
      </c>
      <c r="J4083">
        <v>1425819425</v>
      </c>
      <c r="K4083" s="13">
        <f t="shared" si="318"/>
        <v>42071.539641203708</v>
      </c>
      <c r="L4083" s="15">
        <v>1423231025</v>
      </c>
      <c r="M4083" s="13">
        <f t="shared" si="319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316"/>
        <v>15.737410071942445</v>
      </c>
      <c r="S4083" s="8">
        <f t="shared" si="317"/>
        <v>29.166666666666668</v>
      </c>
      <c r="T4083" t="s">
        <v>8317</v>
      </c>
      <c r="U4083" t="s">
        <v>8318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tr">
        <f t="shared" si="315"/>
        <v>failed</v>
      </c>
      <c r="H4084" t="s">
        <v>8224</v>
      </c>
      <c r="I4084" t="s">
        <v>8246</v>
      </c>
      <c r="J4084">
        <v>1447542000</v>
      </c>
      <c r="K4084" s="13">
        <f t="shared" si="318"/>
        <v>42322.958333333328</v>
      </c>
      <c r="L4084" s="15">
        <v>1446179553</v>
      </c>
      <c r="M4084" s="13">
        <f t="shared" si="319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316"/>
        <v>2</v>
      </c>
      <c r="S4084" s="8">
        <f t="shared" si="317"/>
        <v>1.5</v>
      </c>
      <c r="T4084" t="s">
        <v>8317</v>
      </c>
      <c r="U4084" t="s">
        <v>8318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tr">
        <f t="shared" si="315"/>
        <v>failed</v>
      </c>
      <c r="H4085" t="s">
        <v>8224</v>
      </c>
      <c r="I4085" t="s">
        <v>8246</v>
      </c>
      <c r="J4085">
        <v>1452795416</v>
      </c>
      <c r="K4085" s="13">
        <f t="shared" si="318"/>
        <v>42383.761759259258</v>
      </c>
      <c r="L4085" s="15">
        <v>1450203416</v>
      </c>
      <c r="M4085" s="13">
        <f t="shared" si="319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316"/>
        <v>21.685714285714287</v>
      </c>
      <c r="S4085" s="8">
        <f t="shared" si="317"/>
        <v>126.5</v>
      </c>
      <c r="T4085" t="s">
        <v>8317</v>
      </c>
      <c r="U4085" t="s">
        <v>8318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tr">
        <f t="shared" si="315"/>
        <v>failed</v>
      </c>
      <c r="H4086" t="s">
        <v>8237</v>
      </c>
      <c r="I4086" t="s">
        <v>8249</v>
      </c>
      <c r="J4086">
        <v>1476008906</v>
      </c>
      <c r="K4086" s="13">
        <f t="shared" si="318"/>
        <v>42652.436412037037</v>
      </c>
      <c r="L4086" s="15">
        <v>1473416906</v>
      </c>
      <c r="M4086" s="13">
        <f t="shared" si="319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316"/>
        <v>0.33333333333333337</v>
      </c>
      <c r="S4086" s="8">
        <f t="shared" si="317"/>
        <v>10</v>
      </c>
      <c r="T4086" t="s">
        <v>8317</v>
      </c>
      <c r="U4086" t="s">
        <v>8318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tr">
        <f t="shared" si="315"/>
        <v>failed</v>
      </c>
      <c r="H4087" t="s">
        <v>8224</v>
      </c>
      <c r="I4087" t="s">
        <v>8246</v>
      </c>
      <c r="J4087">
        <v>1427169540</v>
      </c>
      <c r="K4087" s="13">
        <f t="shared" si="318"/>
        <v>42087.165972222225</v>
      </c>
      <c r="L4087" s="15">
        <v>1424701775</v>
      </c>
      <c r="M4087" s="13">
        <f t="shared" si="319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316"/>
        <v>0.2857142857142857</v>
      </c>
      <c r="S4087" s="8">
        <f t="shared" si="317"/>
        <v>10</v>
      </c>
      <c r="T4087" t="s">
        <v>8317</v>
      </c>
      <c r="U4087" t="s">
        <v>8318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tr">
        <f t="shared" si="315"/>
        <v>failed</v>
      </c>
      <c r="H4088" t="s">
        <v>8224</v>
      </c>
      <c r="I4088" t="s">
        <v>8246</v>
      </c>
      <c r="J4088">
        <v>1448078400</v>
      </c>
      <c r="K4088" s="13">
        <f t="shared" si="318"/>
        <v>42329.166666666672</v>
      </c>
      <c r="L4088" s="15">
        <v>1445985299</v>
      </c>
      <c r="M4088" s="13">
        <f t="shared" si="319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316"/>
        <v>4.7</v>
      </c>
      <c r="S4088" s="8">
        <f t="shared" si="317"/>
        <v>9.4</v>
      </c>
      <c r="T4088" t="s">
        <v>8317</v>
      </c>
      <c r="U4088" t="s">
        <v>8318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tr">
        <f t="shared" si="315"/>
        <v>failed</v>
      </c>
      <c r="H4089" t="s">
        <v>8224</v>
      </c>
      <c r="I4089" t="s">
        <v>8246</v>
      </c>
      <c r="J4089">
        <v>1468777786</v>
      </c>
      <c r="K4089" s="13">
        <f t="shared" si="318"/>
        <v>42568.742893518516</v>
      </c>
      <c r="L4089" s="15">
        <v>1466185786</v>
      </c>
      <c r="M4089" s="13">
        <f t="shared" si="319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316"/>
        <v>0</v>
      </c>
      <c r="S4089" s="8" t="e">
        <f t="shared" si="317"/>
        <v>#DIV/0!</v>
      </c>
      <c r="T4089" t="s">
        <v>8317</v>
      </c>
      <c r="U4089" t="s">
        <v>8318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tr">
        <f t="shared" si="315"/>
        <v>failed</v>
      </c>
      <c r="H4090" t="s">
        <v>8225</v>
      </c>
      <c r="I4090" t="s">
        <v>8247</v>
      </c>
      <c r="J4090">
        <v>1421403960</v>
      </c>
      <c r="K4090" s="13">
        <f t="shared" si="318"/>
        <v>42020.434722222228</v>
      </c>
      <c r="L4090" s="15">
        <v>1418827324</v>
      </c>
      <c r="M4090" s="13">
        <f t="shared" si="319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316"/>
        <v>10.8</v>
      </c>
      <c r="S4090" s="8">
        <f t="shared" si="317"/>
        <v>72</v>
      </c>
      <c r="T4090" t="s">
        <v>8317</v>
      </c>
      <c r="U4090" t="s">
        <v>8318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tr">
        <f t="shared" si="315"/>
        <v>failed</v>
      </c>
      <c r="H4091" t="s">
        <v>8224</v>
      </c>
      <c r="I4091" t="s">
        <v>8246</v>
      </c>
      <c r="J4091">
        <v>1433093700</v>
      </c>
      <c r="K4091" s="13">
        <f t="shared" si="318"/>
        <v>42155.732638888891</v>
      </c>
      <c r="L4091" s="15">
        <v>1430242488</v>
      </c>
      <c r="M4091" s="13">
        <f t="shared" si="319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316"/>
        <v>4.8</v>
      </c>
      <c r="S4091" s="8">
        <f t="shared" si="317"/>
        <v>30</v>
      </c>
      <c r="T4091" t="s">
        <v>8317</v>
      </c>
      <c r="U4091" t="s">
        <v>8318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tr">
        <f t="shared" si="315"/>
        <v>failed</v>
      </c>
      <c r="H4092" t="s">
        <v>8224</v>
      </c>
      <c r="I4092" t="s">
        <v>8246</v>
      </c>
      <c r="J4092">
        <v>1438959600</v>
      </c>
      <c r="K4092" s="13">
        <f t="shared" si="318"/>
        <v>42223.625</v>
      </c>
      <c r="L4092" s="15">
        <v>1437754137</v>
      </c>
      <c r="M4092" s="13">
        <f t="shared" si="319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316"/>
        <v>3.2</v>
      </c>
      <c r="S4092" s="8">
        <f t="shared" si="317"/>
        <v>10.666666666666666</v>
      </c>
      <c r="T4092" t="s">
        <v>8317</v>
      </c>
      <c r="U4092" t="s">
        <v>8318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tr">
        <f t="shared" si="315"/>
        <v>failed</v>
      </c>
      <c r="H4093" t="s">
        <v>8224</v>
      </c>
      <c r="I4093" t="s">
        <v>8246</v>
      </c>
      <c r="J4093">
        <v>1421410151</v>
      </c>
      <c r="K4093" s="13">
        <f t="shared" si="318"/>
        <v>42020.506377314814</v>
      </c>
      <c r="L4093" s="15">
        <v>1418818151</v>
      </c>
      <c r="M4093" s="13">
        <f t="shared" si="319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316"/>
        <v>12.75</v>
      </c>
      <c r="S4093" s="8">
        <f t="shared" si="317"/>
        <v>25.5</v>
      </c>
      <c r="T4093" t="s">
        <v>8317</v>
      </c>
      <c r="U4093" t="s">
        <v>8318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tr">
        <f t="shared" si="315"/>
        <v>failed</v>
      </c>
      <c r="H4094" t="s">
        <v>8224</v>
      </c>
      <c r="I4094" t="s">
        <v>8246</v>
      </c>
      <c r="J4094">
        <v>1428205247</v>
      </c>
      <c r="K4094" s="13">
        <f t="shared" si="318"/>
        <v>42099.153321759266</v>
      </c>
      <c r="L4094" s="15">
        <v>1423024847</v>
      </c>
      <c r="M4094" s="13">
        <f t="shared" si="319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316"/>
        <v>1.8181818181818181E-2</v>
      </c>
      <c r="S4094" s="8">
        <f t="shared" si="317"/>
        <v>20</v>
      </c>
      <c r="T4094" t="s">
        <v>8317</v>
      </c>
      <c r="U4094" t="s">
        <v>8318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tr">
        <f t="shared" si="315"/>
        <v>failed</v>
      </c>
      <c r="H4095" t="s">
        <v>8225</v>
      </c>
      <c r="I4095" t="s">
        <v>8247</v>
      </c>
      <c r="J4095">
        <v>1440272093</v>
      </c>
      <c r="K4095" s="13">
        <f t="shared" si="318"/>
        <v>42238.815891203703</v>
      </c>
      <c r="L4095" s="15">
        <v>1435088093</v>
      </c>
      <c r="M4095" s="13">
        <f t="shared" si="319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316"/>
        <v>2.4</v>
      </c>
      <c r="S4095" s="8">
        <f t="shared" si="317"/>
        <v>15</v>
      </c>
      <c r="T4095" t="s">
        <v>8317</v>
      </c>
      <c r="U4095" t="s">
        <v>8318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tr">
        <f t="shared" si="315"/>
        <v>failed</v>
      </c>
      <c r="H4096" t="s">
        <v>8224</v>
      </c>
      <c r="I4096" t="s">
        <v>8246</v>
      </c>
      <c r="J4096">
        <v>1413953940</v>
      </c>
      <c r="K4096" s="13">
        <f t="shared" si="318"/>
        <v>41934.207638888889</v>
      </c>
      <c r="L4096" s="15">
        <v>1410141900</v>
      </c>
      <c r="M4096" s="13">
        <f t="shared" si="319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316"/>
        <v>36.5</v>
      </c>
      <c r="S4096" s="8">
        <f t="shared" si="317"/>
        <v>91.25</v>
      </c>
      <c r="T4096" t="s">
        <v>8317</v>
      </c>
      <c r="U4096" t="s">
        <v>8318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tr">
        <f t="shared" si="315"/>
        <v>failed</v>
      </c>
      <c r="H4097" t="s">
        <v>8238</v>
      </c>
      <c r="I4097" t="s">
        <v>8256</v>
      </c>
      <c r="J4097">
        <v>1482108350</v>
      </c>
      <c r="K4097" s="13">
        <f t="shared" si="318"/>
        <v>42723.031828703708</v>
      </c>
      <c r="L4097" s="15">
        <v>1479516350</v>
      </c>
      <c r="M4097" s="13">
        <f t="shared" si="319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316"/>
        <v>2.666666666666667</v>
      </c>
      <c r="S4097" s="8">
        <f t="shared" si="317"/>
        <v>800</v>
      </c>
      <c r="T4097" t="s">
        <v>8317</v>
      </c>
      <c r="U4097" t="s">
        <v>8318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tr">
        <f t="shared" ref="G4098:G4115" si="320">F4098</f>
        <v>failed</v>
      </c>
      <c r="H4098" t="s">
        <v>8225</v>
      </c>
      <c r="I4098" t="s">
        <v>8247</v>
      </c>
      <c r="J4098">
        <v>1488271860</v>
      </c>
      <c r="K4098" s="13">
        <f t="shared" si="318"/>
        <v>42794.368749999994</v>
      </c>
      <c r="L4098" s="15">
        <v>1484484219</v>
      </c>
      <c r="M4098" s="13">
        <f t="shared" si="319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321">(E4098/D4098)*100</f>
        <v>11.428571428571429</v>
      </c>
      <c r="S4098" s="8">
        <f t="shared" ref="S4098:S4115" si="322">E4098/O4098</f>
        <v>80</v>
      </c>
      <c r="T4098" t="s">
        <v>8317</v>
      </c>
      <c r="U4098" t="s">
        <v>8318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tr">
        <f t="shared" si="320"/>
        <v>failed</v>
      </c>
      <c r="H4099" t="s">
        <v>8225</v>
      </c>
      <c r="I4099" t="s">
        <v>8247</v>
      </c>
      <c r="J4099">
        <v>1454284500</v>
      </c>
      <c r="K4099" s="13">
        <f t="shared" ref="K4099:K4115" si="323">(((J4099/60)/60)/24)+DATE(1970,1,1)</f>
        <v>42400.996527777781</v>
      </c>
      <c r="L4099" s="15">
        <v>1449431237</v>
      </c>
      <c r="M4099" s="13">
        <f t="shared" ref="M4099:M4115" si="324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321"/>
        <v>0</v>
      </c>
      <c r="S4099" s="8" t="e">
        <f t="shared" si="322"/>
        <v>#DIV/0!</v>
      </c>
      <c r="T4099" t="s">
        <v>8317</v>
      </c>
      <c r="U4099" t="s">
        <v>8318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tr">
        <f t="shared" si="320"/>
        <v>failed</v>
      </c>
      <c r="H4100" t="s">
        <v>8224</v>
      </c>
      <c r="I4100" t="s">
        <v>8246</v>
      </c>
      <c r="J4100">
        <v>1465060797</v>
      </c>
      <c r="K4100" s="13">
        <f t="shared" si="323"/>
        <v>42525.722187499996</v>
      </c>
      <c r="L4100" s="15">
        <v>1462468797</v>
      </c>
      <c r="M4100" s="13">
        <f t="shared" si="324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321"/>
        <v>0</v>
      </c>
      <c r="S4100" s="8" t="e">
        <f t="shared" si="322"/>
        <v>#DIV/0!</v>
      </c>
      <c r="T4100" t="s">
        <v>8317</v>
      </c>
      <c r="U4100" t="s">
        <v>8318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tr">
        <f t="shared" si="320"/>
        <v>failed</v>
      </c>
      <c r="H4101" t="s">
        <v>8224</v>
      </c>
      <c r="I4101" t="s">
        <v>8246</v>
      </c>
      <c r="J4101">
        <v>1472847873</v>
      </c>
      <c r="K4101" s="13">
        <f t="shared" si="323"/>
        <v>42615.850381944445</v>
      </c>
      <c r="L4101" s="15">
        <v>1468959873</v>
      </c>
      <c r="M4101" s="13">
        <f t="shared" si="324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321"/>
        <v>1.1111111111111112</v>
      </c>
      <c r="S4101" s="8">
        <f t="shared" si="322"/>
        <v>50</v>
      </c>
      <c r="T4101" t="s">
        <v>8317</v>
      </c>
      <c r="U4101" t="s">
        <v>8318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tr">
        <f t="shared" si="320"/>
        <v>failed</v>
      </c>
      <c r="H4102" t="s">
        <v>8224</v>
      </c>
      <c r="I4102" t="s">
        <v>8246</v>
      </c>
      <c r="J4102">
        <v>1414205990</v>
      </c>
      <c r="K4102" s="13">
        <f t="shared" si="323"/>
        <v>41937.124884259261</v>
      </c>
      <c r="L4102" s="15">
        <v>1413341990</v>
      </c>
      <c r="M4102" s="13">
        <f t="shared" si="324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321"/>
        <v>0</v>
      </c>
      <c r="S4102" s="8" t="e">
        <f t="shared" si="322"/>
        <v>#DIV/0!</v>
      </c>
      <c r="T4102" t="s">
        <v>8317</v>
      </c>
      <c r="U4102" t="s">
        <v>8318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tr">
        <f t="shared" si="320"/>
        <v>failed</v>
      </c>
      <c r="H4103" t="s">
        <v>8224</v>
      </c>
      <c r="I4103" t="s">
        <v>8246</v>
      </c>
      <c r="J4103">
        <v>1485380482</v>
      </c>
      <c r="K4103" s="13">
        <f t="shared" si="323"/>
        <v>42760.903726851851</v>
      </c>
      <c r="L4103" s="15">
        <v>1482788482</v>
      </c>
      <c r="M4103" s="13">
        <f t="shared" si="324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321"/>
        <v>0</v>
      </c>
      <c r="S4103" s="8" t="e">
        <f t="shared" si="322"/>
        <v>#DIV/0!</v>
      </c>
      <c r="T4103" t="s">
        <v>8317</v>
      </c>
      <c r="U4103" t="s">
        <v>8318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tr">
        <f t="shared" si="320"/>
        <v>failed</v>
      </c>
      <c r="H4104" t="s">
        <v>8224</v>
      </c>
      <c r="I4104" t="s">
        <v>8246</v>
      </c>
      <c r="J4104">
        <v>1463343673</v>
      </c>
      <c r="K4104" s="13">
        <f t="shared" si="323"/>
        <v>42505.848067129627</v>
      </c>
      <c r="L4104" s="15">
        <v>1460751673</v>
      </c>
      <c r="M4104" s="13">
        <f t="shared" si="324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321"/>
        <v>27.400000000000002</v>
      </c>
      <c r="S4104" s="8">
        <f t="shared" si="322"/>
        <v>22.833333333333332</v>
      </c>
      <c r="T4104" t="s">
        <v>8317</v>
      </c>
      <c r="U4104" t="s">
        <v>8318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tr">
        <f t="shared" si="320"/>
        <v>failed</v>
      </c>
      <c r="H4105" t="s">
        <v>8224</v>
      </c>
      <c r="I4105" t="s">
        <v>8246</v>
      </c>
      <c r="J4105">
        <v>1440613920</v>
      </c>
      <c r="K4105" s="13">
        <f t="shared" si="323"/>
        <v>42242.772222222222</v>
      </c>
      <c r="L4105" s="15">
        <v>1435953566</v>
      </c>
      <c r="M4105" s="13">
        <f t="shared" si="324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321"/>
        <v>10</v>
      </c>
      <c r="S4105" s="8">
        <f t="shared" si="322"/>
        <v>16.666666666666668</v>
      </c>
      <c r="T4105" t="s">
        <v>8317</v>
      </c>
      <c r="U4105" t="s">
        <v>8318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tr">
        <f t="shared" si="320"/>
        <v>failed</v>
      </c>
      <c r="H4106" t="s">
        <v>8226</v>
      </c>
      <c r="I4106" t="s">
        <v>8248</v>
      </c>
      <c r="J4106">
        <v>1477550434</v>
      </c>
      <c r="K4106" s="13">
        <f t="shared" si="323"/>
        <v>42670.278171296297</v>
      </c>
      <c r="L4106" s="15">
        <v>1474958434</v>
      </c>
      <c r="M4106" s="13">
        <f t="shared" si="324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321"/>
        <v>21.366666666666667</v>
      </c>
      <c r="S4106" s="8">
        <f t="shared" si="322"/>
        <v>45.785714285714285</v>
      </c>
      <c r="T4106" t="s">
        <v>8317</v>
      </c>
      <c r="U4106" t="s">
        <v>8318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tr">
        <f t="shared" si="320"/>
        <v>failed</v>
      </c>
      <c r="H4107" t="s">
        <v>8238</v>
      </c>
      <c r="I4107" t="s">
        <v>8256</v>
      </c>
      <c r="J4107">
        <v>1482711309</v>
      </c>
      <c r="K4107" s="13">
        <f t="shared" si="323"/>
        <v>42730.010520833333</v>
      </c>
      <c r="L4107" s="15">
        <v>1479860109</v>
      </c>
      <c r="M4107" s="13">
        <f t="shared" si="324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321"/>
        <v>6.9696969696969706</v>
      </c>
      <c r="S4107" s="8">
        <f t="shared" si="322"/>
        <v>383.33333333333331</v>
      </c>
      <c r="T4107" t="s">
        <v>8317</v>
      </c>
      <c r="U4107" t="s">
        <v>8318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tr">
        <f t="shared" si="320"/>
        <v>failed</v>
      </c>
      <c r="H4108" t="s">
        <v>8224</v>
      </c>
      <c r="I4108" t="s">
        <v>8246</v>
      </c>
      <c r="J4108">
        <v>1427936400</v>
      </c>
      <c r="K4108" s="13">
        <f t="shared" si="323"/>
        <v>42096.041666666672</v>
      </c>
      <c r="L4108" s="15">
        <v>1424221866</v>
      </c>
      <c r="M4108" s="13">
        <f t="shared" si="324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321"/>
        <v>70.599999999999994</v>
      </c>
      <c r="S4108" s="8">
        <f t="shared" si="322"/>
        <v>106.96969696969697</v>
      </c>
      <c r="T4108" t="s">
        <v>8317</v>
      </c>
      <c r="U4108" t="s">
        <v>8318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tr">
        <f t="shared" si="320"/>
        <v>failed</v>
      </c>
      <c r="H4109" t="s">
        <v>8224</v>
      </c>
      <c r="I4109" t="s">
        <v>8246</v>
      </c>
      <c r="J4109">
        <v>1411596001</v>
      </c>
      <c r="K4109" s="13">
        <f t="shared" si="323"/>
        <v>41906.916678240741</v>
      </c>
      <c r="L4109" s="15">
        <v>1409608801</v>
      </c>
      <c r="M4109" s="13">
        <f t="shared" si="324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321"/>
        <v>2.0500000000000003</v>
      </c>
      <c r="S4109" s="8">
        <f t="shared" si="322"/>
        <v>10.25</v>
      </c>
      <c r="T4109" t="s">
        <v>8317</v>
      </c>
      <c r="U4109" t="s">
        <v>8318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tr">
        <f t="shared" si="320"/>
        <v>failed</v>
      </c>
      <c r="H4110" t="s">
        <v>8224</v>
      </c>
      <c r="I4110" t="s">
        <v>8246</v>
      </c>
      <c r="J4110">
        <v>1488517200</v>
      </c>
      <c r="K4110" s="13">
        <f t="shared" si="323"/>
        <v>42797.208333333328</v>
      </c>
      <c r="L4110" s="15">
        <v>1485909937</v>
      </c>
      <c r="M4110" s="13">
        <f t="shared" si="324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321"/>
        <v>1.9666666666666666</v>
      </c>
      <c r="S4110" s="8">
        <f t="shared" si="322"/>
        <v>59</v>
      </c>
      <c r="T4110" t="s">
        <v>8317</v>
      </c>
      <c r="U4110" t="s">
        <v>8318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tr">
        <f t="shared" si="320"/>
        <v>failed</v>
      </c>
      <c r="H4111" t="s">
        <v>8225</v>
      </c>
      <c r="I4111" t="s">
        <v>8247</v>
      </c>
      <c r="J4111">
        <v>1448805404</v>
      </c>
      <c r="K4111" s="13">
        <f t="shared" si="323"/>
        <v>42337.581064814818</v>
      </c>
      <c r="L4111" s="15">
        <v>1446209804</v>
      </c>
      <c r="M4111" s="13">
        <f t="shared" si="324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321"/>
        <v>0</v>
      </c>
      <c r="S4111" s="8" t="e">
        <f t="shared" si="322"/>
        <v>#DIV/0!</v>
      </c>
      <c r="T4111" t="s">
        <v>8317</v>
      </c>
      <c r="U4111" t="s">
        <v>8318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tr">
        <f t="shared" si="320"/>
        <v>failed</v>
      </c>
      <c r="H4112" t="s">
        <v>8225</v>
      </c>
      <c r="I4112" t="s">
        <v>8247</v>
      </c>
      <c r="J4112">
        <v>1469113351</v>
      </c>
      <c r="K4112" s="13">
        <f t="shared" si="323"/>
        <v>42572.626747685179</v>
      </c>
      <c r="L4112" s="15">
        <v>1463929351</v>
      </c>
      <c r="M4112" s="13">
        <f t="shared" si="324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321"/>
        <v>28.666666666666668</v>
      </c>
      <c r="S4112" s="8">
        <f t="shared" si="322"/>
        <v>14.333333333333334</v>
      </c>
      <c r="T4112" t="s">
        <v>8317</v>
      </c>
      <c r="U4112" t="s">
        <v>8318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tr">
        <f t="shared" si="320"/>
        <v>failed</v>
      </c>
      <c r="H4113" t="s">
        <v>8224</v>
      </c>
      <c r="I4113" t="s">
        <v>8246</v>
      </c>
      <c r="J4113">
        <v>1424747740</v>
      </c>
      <c r="K4113" s="13">
        <f t="shared" si="323"/>
        <v>42059.135879629626</v>
      </c>
      <c r="L4113" s="15">
        <v>1422155740</v>
      </c>
      <c r="M4113" s="13">
        <f t="shared" si="324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321"/>
        <v>3.1333333333333333</v>
      </c>
      <c r="S4113" s="8">
        <f t="shared" si="322"/>
        <v>15.666666666666666</v>
      </c>
      <c r="T4113" t="s">
        <v>8317</v>
      </c>
      <c r="U4113" t="s">
        <v>8318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tr">
        <f t="shared" si="320"/>
        <v>failed</v>
      </c>
      <c r="H4114" t="s">
        <v>8241</v>
      </c>
      <c r="I4114" t="s">
        <v>8249</v>
      </c>
      <c r="J4114">
        <v>1456617600</v>
      </c>
      <c r="K4114" s="13">
        <f t="shared" si="323"/>
        <v>42428</v>
      </c>
      <c r="L4114" s="15">
        <v>1454280186</v>
      </c>
      <c r="M4114" s="13">
        <f t="shared" si="324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321"/>
        <v>0.04</v>
      </c>
      <c r="S4114" s="8">
        <f t="shared" si="322"/>
        <v>1</v>
      </c>
      <c r="T4114" t="s">
        <v>8317</v>
      </c>
      <c r="U4114" t="s">
        <v>8318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tr">
        <f t="shared" si="320"/>
        <v>failed</v>
      </c>
      <c r="H4115" t="s">
        <v>8224</v>
      </c>
      <c r="I4115" t="s">
        <v>8246</v>
      </c>
      <c r="J4115">
        <v>1452234840</v>
      </c>
      <c r="K4115" s="13">
        <f t="shared" si="323"/>
        <v>42377.273611111115</v>
      </c>
      <c r="L4115" s="15">
        <v>1450619123</v>
      </c>
      <c r="M4115" s="13">
        <f t="shared" si="324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321"/>
        <v>0.2</v>
      </c>
      <c r="S4115" s="8">
        <f t="shared" si="322"/>
        <v>1</v>
      </c>
      <c r="T4115" t="s">
        <v>8317</v>
      </c>
      <c r="U4115" t="s">
        <v>8318</v>
      </c>
    </row>
  </sheetData>
  <autoFilter ref="A1:U4115" xr:uid="{3F95B93C-A0CC-4F06-9B7F-2AE7CB309FE2}">
    <filterColumn colId="5">
      <filters>
        <filter val="successful"/>
      </filters>
    </filterColumn>
  </autoFilter>
  <conditionalFormatting sqref="F1:F1048576">
    <cfRule type="cellIs" dxfId="12" priority="3" operator="equal">
      <formula>"canceled"</formula>
    </cfRule>
    <cfRule type="cellIs" dxfId="11" priority="4" operator="equal">
      <formula>"canceled"</formula>
    </cfRule>
    <cfRule type="cellIs" dxfId="10" priority="5" operator="equal">
      <formula>"cancelled"</formula>
    </cfRule>
    <cfRule type="cellIs" dxfId="9" priority="6" operator="equal">
      <formula>"failed"</formula>
    </cfRule>
    <cfRule type="cellIs" dxfId="8" priority="7" operator="equal">
      <formula>"live"</formula>
    </cfRule>
    <cfRule type="cellIs" dxfId="7" priority="8" operator="equal">
      <formula>"live"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" priority="10" operator="equal">
      <formula>"live"</formula>
    </cfRule>
    <cfRule type="cellIs" dxfId="5" priority="11" operator="equal">
      <formula>"live"</formula>
    </cfRule>
    <cfRule type="cellIs" dxfId="4" priority="12" operator="equal">
      <formula>"unsuccessful"</formula>
    </cfRule>
    <cfRule type="cellIs" dxfId="3" priority="13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653A-27AB-426B-A65A-AC8C97F78AFD}">
  <dimension ref="A1:F14"/>
  <sheetViews>
    <sheetView workbookViewId="0">
      <selection activeCell="B4" sqref="B4:E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3B08-1642-4707-AD2D-B23320F45DC4}">
  <dimension ref="B1:G47"/>
  <sheetViews>
    <sheetView topLeftCell="A10" workbookViewId="0">
      <selection activeCell="G4" sqref="G4"/>
    </sheetView>
  </sheetViews>
  <sheetFormatPr defaultRowHeight="14.4" x14ac:dyDescent="0.3"/>
  <cols>
    <col min="2" max="2" width="16.33203125" bestFit="1" customWidth="1"/>
    <col min="3" max="3" width="15.77734375" bestFit="1" customWidth="1"/>
    <col min="4" max="4" width="4.109375" bestFit="1" customWidth="1"/>
    <col min="5" max="5" width="6" bestFit="1" customWidth="1"/>
    <col min="6" max="6" width="8.5546875" bestFit="1" customWidth="1"/>
    <col min="7" max="7" width="11" bestFit="1" customWidth="1"/>
    <col min="8" max="8" width="6" bestFit="1" customWidth="1"/>
    <col min="9" max="9" width="4.109375" bestFit="1" customWidth="1"/>
    <col min="10" max="10" width="9.6640625" bestFit="1" customWidth="1"/>
    <col min="11" max="11" width="11" bestFit="1" customWidth="1"/>
  </cols>
  <sheetData>
    <row r="1" spans="2:7" x14ac:dyDescent="0.3">
      <c r="B1" s="9" t="s">
        <v>8223</v>
      </c>
      <c r="C1" t="s">
        <v>8364</v>
      </c>
    </row>
    <row r="2" spans="2:7" x14ac:dyDescent="0.3">
      <c r="B2" s="9" t="s">
        <v>8308</v>
      </c>
      <c r="C2" t="s">
        <v>8364</v>
      </c>
    </row>
    <row r="4" spans="2:7" x14ac:dyDescent="0.3">
      <c r="B4" s="9" t="s">
        <v>8363</v>
      </c>
      <c r="C4" s="9" t="s">
        <v>8360</v>
      </c>
    </row>
    <row r="5" spans="2:7" x14ac:dyDescent="0.3">
      <c r="B5" s="9" t="s">
        <v>8362</v>
      </c>
      <c r="C5" t="s">
        <v>8219</v>
      </c>
      <c r="D5" t="s">
        <v>8222</v>
      </c>
      <c r="E5" t="s">
        <v>8221</v>
      </c>
      <c r="F5" t="s">
        <v>8220</v>
      </c>
      <c r="G5" t="s">
        <v>8361</v>
      </c>
    </row>
    <row r="6" spans="2:7" x14ac:dyDescent="0.3">
      <c r="B6" s="10" t="s">
        <v>8316</v>
      </c>
      <c r="C6" s="11"/>
      <c r="D6" s="11"/>
      <c r="E6" s="11">
        <v>100</v>
      </c>
      <c r="F6" s="11"/>
      <c r="G6" s="11">
        <v>100</v>
      </c>
    </row>
    <row r="7" spans="2:7" x14ac:dyDescent="0.3">
      <c r="B7" s="10" t="s">
        <v>8344</v>
      </c>
      <c r="C7" s="11"/>
      <c r="D7" s="11"/>
      <c r="E7" s="11"/>
      <c r="F7" s="11">
        <v>20</v>
      </c>
      <c r="G7" s="11">
        <v>20</v>
      </c>
    </row>
    <row r="8" spans="2:7" x14ac:dyDescent="0.3">
      <c r="B8" s="10" t="s">
        <v>8332</v>
      </c>
      <c r="C8" s="11"/>
      <c r="D8" s="11"/>
      <c r="E8" s="11"/>
      <c r="F8" s="11">
        <v>24</v>
      </c>
      <c r="G8" s="11">
        <v>24</v>
      </c>
    </row>
    <row r="9" spans="2:7" x14ac:dyDescent="0.3">
      <c r="B9" s="10" t="s">
        <v>8358</v>
      </c>
      <c r="C9" s="11"/>
      <c r="D9" s="11"/>
      <c r="E9" s="11">
        <v>40</v>
      </c>
      <c r="F9" s="11"/>
      <c r="G9" s="11">
        <v>40</v>
      </c>
    </row>
    <row r="10" spans="2:7" x14ac:dyDescent="0.3">
      <c r="B10" s="10" t="s">
        <v>8354</v>
      </c>
      <c r="C10" s="11">
        <v>40</v>
      </c>
      <c r="D10" s="11"/>
      <c r="E10" s="11"/>
      <c r="F10" s="11"/>
      <c r="G10" s="11">
        <v>40</v>
      </c>
    </row>
    <row r="11" spans="2:7" x14ac:dyDescent="0.3">
      <c r="B11" s="10" t="s">
        <v>8315</v>
      </c>
      <c r="C11" s="11">
        <v>180</v>
      </c>
      <c r="D11" s="11"/>
      <c r="E11" s="11"/>
      <c r="F11" s="11"/>
      <c r="G11" s="11">
        <v>180</v>
      </c>
    </row>
    <row r="12" spans="2:7" x14ac:dyDescent="0.3">
      <c r="B12" s="10" t="s">
        <v>8314</v>
      </c>
      <c r="C12" s="11"/>
      <c r="D12" s="11"/>
      <c r="E12" s="11">
        <v>80</v>
      </c>
      <c r="F12" s="11"/>
      <c r="G12" s="11">
        <v>80</v>
      </c>
    </row>
    <row r="13" spans="2:7" x14ac:dyDescent="0.3">
      <c r="B13" s="10" t="s">
        <v>8330</v>
      </c>
      <c r="C13" s="11">
        <v>40</v>
      </c>
      <c r="D13" s="11"/>
      <c r="E13" s="11"/>
      <c r="F13" s="11"/>
      <c r="G13" s="11">
        <v>40</v>
      </c>
    </row>
    <row r="14" spans="2:7" x14ac:dyDescent="0.3">
      <c r="B14" s="10" t="s">
        <v>8347</v>
      </c>
      <c r="C14" s="11"/>
      <c r="D14" s="11">
        <v>20</v>
      </c>
      <c r="E14" s="11">
        <v>40</v>
      </c>
      <c r="F14" s="11"/>
      <c r="G14" s="11">
        <v>60</v>
      </c>
    </row>
    <row r="15" spans="2:7" x14ac:dyDescent="0.3">
      <c r="B15" s="10" t="s">
        <v>8324</v>
      </c>
      <c r="C15" s="11"/>
      <c r="D15" s="11"/>
      <c r="E15" s="11">
        <v>40</v>
      </c>
      <c r="F15" s="11"/>
      <c r="G15" s="11">
        <v>40</v>
      </c>
    </row>
    <row r="16" spans="2:7" x14ac:dyDescent="0.3">
      <c r="B16" s="10" t="s">
        <v>8337</v>
      </c>
      <c r="C16" s="11"/>
      <c r="D16" s="11"/>
      <c r="E16" s="11">
        <v>120</v>
      </c>
      <c r="F16" s="11">
        <v>20</v>
      </c>
      <c r="G16" s="11">
        <v>140</v>
      </c>
    </row>
    <row r="17" spans="2:7" x14ac:dyDescent="0.3">
      <c r="B17" s="10" t="s">
        <v>8348</v>
      </c>
      <c r="C17" s="11"/>
      <c r="D17" s="11"/>
      <c r="E17" s="11">
        <v>20</v>
      </c>
      <c r="F17" s="11"/>
      <c r="G17" s="11">
        <v>20</v>
      </c>
    </row>
    <row r="18" spans="2:7" x14ac:dyDescent="0.3">
      <c r="B18" s="10" t="s">
        <v>8349</v>
      </c>
      <c r="C18" s="11">
        <v>140</v>
      </c>
      <c r="D18" s="11"/>
      <c r="E18" s="11"/>
      <c r="F18" s="11"/>
      <c r="G18" s="11">
        <v>140</v>
      </c>
    </row>
    <row r="19" spans="2:7" x14ac:dyDescent="0.3">
      <c r="B19" s="10" t="s">
        <v>8329</v>
      </c>
      <c r="C19" s="11">
        <v>140</v>
      </c>
      <c r="D19" s="11"/>
      <c r="E19" s="11">
        <v>20</v>
      </c>
      <c r="F19" s="11"/>
      <c r="G19" s="11">
        <v>160</v>
      </c>
    </row>
    <row r="20" spans="2:7" x14ac:dyDescent="0.3">
      <c r="B20" s="10" t="s">
        <v>8328</v>
      </c>
      <c r="C20" s="11"/>
      <c r="D20" s="11"/>
      <c r="E20" s="11">
        <v>60</v>
      </c>
      <c r="F20" s="11"/>
      <c r="G20" s="11">
        <v>60</v>
      </c>
    </row>
    <row r="21" spans="2:7" x14ac:dyDescent="0.3">
      <c r="B21" s="10" t="s">
        <v>8356</v>
      </c>
      <c r="C21" s="11">
        <v>9</v>
      </c>
      <c r="D21" s="11"/>
      <c r="E21" s="11">
        <v>11</v>
      </c>
      <c r="F21" s="11"/>
      <c r="G21" s="11">
        <v>20</v>
      </c>
    </row>
    <row r="22" spans="2:7" x14ac:dyDescent="0.3">
      <c r="B22" s="10" t="s">
        <v>8327</v>
      </c>
      <c r="C22" s="11">
        <v>20</v>
      </c>
      <c r="D22" s="11"/>
      <c r="E22" s="11"/>
      <c r="F22" s="11"/>
      <c r="G22" s="11">
        <v>20</v>
      </c>
    </row>
    <row r="23" spans="2:7" x14ac:dyDescent="0.3">
      <c r="B23" s="10" t="s">
        <v>8335</v>
      </c>
      <c r="C23" s="11"/>
      <c r="D23" s="11"/>
      <c r="E23" s="11">
        <v>40</v>
      </c>
      <c r="F23" s="11"/>
      <c r="G23" s="11">
        <v>40</v>
      </c>
    </row>
    <row r="24" spans="2:7" x14ac:dyDescent="0.3">
      <c r="B24" s="10" t="s">
        <v>8359</v>
      </c>
      <c r="C24" s="11">
        <v>60</v>
      </c>
      <c r="D24" s="11"/>
      <c r="E24" s="11">
        <v>60</v>
      </c>
      <c r="F24" s="11">
        <v>20</v>
      </c>
      <c r="G24" s="11">
        <v>140</v>
      </c>
    </row>
    <row r="25" spans="2:7" x14ac:dyDescent="0.3">
      <c r="B25" s="10" t="s">
        <v>8343</v>
      </c>
      <c r="C25" s="11"/>
      <c r="D25" s="11"/>
      <c r="E25" s="11">
        <v>20</v>
      </c>
      <c r="F25" s="11"/>
      <c r="G25" s="11">
        <v>20</v>
      </c>
    </row>
    <row r="26" spans="2:7" x14ac:dyDescent="0.3">
      <c r="B26" s="10" t="s">
        <v>8323</v>
      </c>
      <c r="C26" s="11">
        <v>60</v>
      </c>
      <c r="D26" s="11"/>
      <c r="E26" s="11"/>
      <c r="F26" s="11"/>
      <c r="G26" s="11">
        <v>60</v>
      </c>
    </row>
    <row r="27" spans="2:7" x14ac:dyDescent="0.3">
      <c r="B27" s="10" t="s">
        <v>8350</v>
      </c>
      <c r="C27" s="11"/>
      <c r="D27" s="11"/>
      <c r="E27" s="11">
        <v>20</v>
      </c>
      <c r="F27" s="11"/>
      <c r="G27" s="11">
        <v>20</v>
      </c>
    </row>
    <row r="28" spans="2:7" x14ac:dyDescent="0.3">
      <c r="B28" s="10" t="s">
        <v>8339</v>
      </c>
      <c r="C28" s="11">
        <v>103</v>
      </c>
      <c r="D28" s="11"/>
      <c r="E28" s="11">
        <v>57</v>
      </c>
      <c r="F28" s="11"/>
      <c r="G28" s="11">
        <v>160</v>
      </c>
    </row>
    <row r="29" spans="2:7" x14ac:dyDescent="0.3">
      <c r="B29" s="10" t="s">
        <v>8345</v>
      </c>
      <c r="C29" s="11"/>
      <c r="D29" s="11"/>
      <c r="E29" s="11">
        <v>20</v>
      </c>
      <c r="F29" s="11"/>
      <c r="G29" s="11">
        <v>20</v>
      </c>
    </row>
    <row r="30" spans="2:7" x14ac:dyDescent="0.3">
      <c r="B30" s="10" t="s">
        <v>8318</v>
      </c>
      <c r="C30" s="11">
        <v>694</v>
      </c>
      <c r="D30" s="11">
        <v>19</v>
      </c>
      <c r="E30" s="11">
        <v>353</v>
      </c>
      <c r="F30" s="11"/>
      <c r="G30" s="11">
        <v>1066</v>
      </c>
    </row>
    <row r="31" spans="2:7" x14ac:dyDescent="0.3">
      <c r="B31" s="10" t="s">
        <v>8346</v>
      </c>
      <c r="C31" s="11">
        <v>40</v>
      </c>
      <c r="D31" s="11"/>
      <c r="E31" s="11"/>
      <c r="F31" s="11"/>
      <c r="G31" s="11">
        <v>40</v>
      </c>
    </row>
    <row r="32" spans="2:7" x14ac:dyDescent="0.3">
      <c r="B32" s="10" t="s">
        <v>8342</v>
      </c>
      <c r="C32" s="11">
        <v>20</v>
      </c>
      <c r="D32" s="11"/>
      <c r="E32" s="11"/>
      <c r="F32" s="11"/>
      <c r="G32" s="11">
        <v>20</v>
      </c>
    </row>
    <row r="33" spans="2:7" x14ac:dyDescent="0.3">
      <c r="B33" s="10" t="s">
        <v>8353</v>
      </c>
      <c r="C33" s="11"/>
      <c r="D33" s="11"/>
      <c r="E33" s="11">
        <v>20</v>
      </c>
      <c r="F33" s="11"/>
      <c r="G33" s="11">
        <v>20</v>
      </c>
    </row>
    <row r="34" spans="2:7" x14ac:dyDescent="0.3">
      <c r="B34" s="10" t="s">
        <v>8326</v>
      </c>
      <c r="C34" s="11">
        <v>260</v>
      </c>
      <c r="D34" s="11"/>
      <c r="E34" s="11"/>
      <c r="F34" s="11"/>
      <c r="G34" s="11">
        <v>260</v>
      </c>
    </row>
    <row r="35" spans="2:7" x14ac:dyDescent="0.3">
      <c r="B35" s="10" t="s">
        <v>8313</v>
      </c>
      <c r="C35" s="11"/>
      <c r="D35" s="11"/>
      <c r="E35" s="11"/>
      <c r="F35" s="11">
        <v>40</v>
      </c>
      <c r="G35" s="11">
        <v>40</v>
      </c>
    </row>
    <row r="36" spans="2:7" x14ac:dyDescent="0.3">
      <c r="B36" s="10" t="s">
        <v>8312</v>
      </c>
      <c r="C36" s="11">
        <v>60</v>
      </c>
      <c r="D36" s="11"/>
      <c r="E36" s="11"/>
      <c r="F36" s="11"/>
      <c r="G36" s="11">
        <v>60</v>
      </c>
    </row>
    <row r="37" spans="2:7" x14ac:dyDescent="0.3">
      <c r="B37" s="10" t="s">
        <v>8352</v>
      </c>
      <c r="C37" s="11">
        <v>34</v>
      </c>
      <c r="D37" s="11">
        <v>6</v>
      </c>
      <c r="E37" s="11"/>
      <c r="F37" s="11"/>
      <c r="G37" s="11">
        <v>40</v>
      </c>
    </row>
    <row r="38" spans="2:7" x14ac:dyDescent="0.3">
      <c r="B38" s="10" t="s">
        <v>8355</v>
      </c>
      <c r="C38" s="11">
        <v>40</v>
      </c>
      <c r="D38" s="11"/>
      <c r="E38" s="11">
        <v>2</v>
      </c>
      <c r="F38" s="11">
        <v>18</v>
      </c>
      <c r="G38" s="11">
        <v>60</v>
      </c>
    </row>
    <row r="39" spans="2:7" x14ac:dyDescent="0.3">
      <c r="B39" s="10" t="s">
        <v>8357</v>
      </c>
      <c r="C39" s="11">
        <v>85</v>
      </c>
      <c r="D39" s="11">
        <v>5</v>
      </c>
      <c r="E39" s="11">
        <v>80</v>
      </c>
      <c r="F39" s="11">
        <v>17</v>
      </c>
      <c r="G39" s="11">
        <v>187</v>
      </c>
    </row>
    <row r="40" spans="2:7" x14ac:dyDescent="0.3">
      <c r="B40" s="10" t="s">
        <v>8351</v>
      </c>
      <c r="C40" s="11">
        <v>80</v>
      </c>
      <c r="D40" s="11"/>
      <c r="E40" s="11"/>
      <c r="F40" s="11"/>
      <c r="G40" s="11">
        <v>80</v>
      </c>
    </row>
    <row r="41" spans="2:7" x14ac:dyDescent="0.3">
      <c r="B41" s="10" t="s">
        <v>8311</v>
      </c>
      <c r="C41" s="11">
        <v>60</v>
      </c>
      <c r="D41" s="11"/>
      <c r="E41" s="11"/>
      <c r="F41" s="11"/>
      <c r="G41" s="11">
        <v>60</v>
      </c>
    </row>
    <row r="42" spans="2:7" x14ac:dyDescent="0.3">
      <c r="B42" s="10" t="s">
        <v>8341</v>
      </c>
      <c r="C42" s="11"/>
      <c r="D42" s="11"/>
      <c r="E42" s="11">
        <v>47</v>
      </c>
      <c r="F42" s="11">
        <v>10</v>
      </c>
      <c r="G42" s="11">
        <v>57</v>
      </c>
    </row>
    <row r="43" spans="2:7" x14ac:dyDescent="0.3">
      <c r="B43" s="10" t="s">
        <v>8334</v>
      </c>
      <c r="C43" s="11"/>
      <c r="D43" s="11"/>
      <c r="E43" s="11">
        <v>100</v>
      </c>
      <c r="F43" s="11"/>
      <c r="G43" s="11">
        <v>100</v>
      </c>
    </row>
    <row r="44" spans="2:7" x14ac:dyDescent="0.3">
      <c r="B44" s="10" t="s">
        <v>8321</v>
      </c>
      <c r="C44" s="11">
        <v>20</v>
      </c>
      <c r="D44" s="11"/>
      <c r="E44" s="11">
        <v>120</v>
      </c>
      <c r="F44" s="11">
        <v>60</v>
      </c>
      <c r="G44" s="11">
        <v>200</v>
      </c>
    </row>
    <row r="45" spans="2:7" x14ac:dyDescent="0.3">
      <c r="B45" s="10" t="s">
        <v>8320</v>
      </c>
      <c r="C45" s="11"/>
      <c r="D45" s="11"/>
      <c r="E45" s="11">
        <v>60</v>
      </c>
      <c r="F45" s="11">
        <v>100</v>
      </c>
      <c r="G45" s="11">
        <v>160</v>
      </c>
    </row>
    <row r="46" spans="2:7" x14ac:dyDescent="0.3">
      <c r="B46" s="10" t="s">
        <v>8340</v>
      </c>
      <c r="C46" s="11"/>
      <c r="D46" s="11"/>
      <c r="E46" s="11"/>
      <c r="F46" s="11">
        <v>20</v>
      </c>
      <c r="G46" s="11">
        <v>20</v>
      </c>
    </row>
    <row r="47" spans="2:7" x14ac:dyDescent="0.3">
      <c r="B47" s="10" t="s">
        <v>8361</v>
      </c>
      <c r="C47" s="11">
        <v>2185</v>
      </c>
      <c r="D47" s="11">
        <v>50</v>
      </c>
      <c r="E47" s="11">
        <v>1530</v>
      </c>
      <c r="F47" s="11">
        <v>349</v>
      </c>
      <c r="G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235A2-E6F6-4592-BD07-842BDB3B8EA5}">
  <dimension ref="A1:F4119"/>
  <sheetViews>
    <sheetView workbookViewId="0">
      <selection activeCell="Y10" sqref="Y10"/>
    </sheetView>
  </sheetViews>
  <sheetFormatPr defaultRowHeight="14.4" x14ac:dyDescent="0.3"/>
  <cols>
    <col min="1" max="1" width="14.88671875" style="13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3.88671875" bestFit="1" customWidth="1"/>
    <col min="8" max="8" width="3.3320312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44140625" bestFit="1" customWidth="1"/>
    <col min="15" max="15" width="6" bestFit="1" customWidth="1"/>
    <col min="16" max="16" width="4.109375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6640625" bestFit="1" customWidth="1"/>
    <col min="28" max="29" width="4.109375" bestFit="1" customWidth="1"/>
    <col min="30" max="30" width="4.44140625" bestFit="1" customWidth="1"/>
    <col min="32" max="32" width="9.6640625" bestFit="1" customWidth="1"/>
    <col min="33" max="33" width="4.109375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5546875" bestFit="1" customWidth="1"/>
    <col min="45" max="45" width="11" bestFit="1" customWidth="1"/>
  </cols>
  <sheetData>
    <row r="1" spans="1:6" x14ac:dyDescent="0.3">
      <c r="A1" s="9" t="s">
        <v>8380</v>
      </c>
      <c r="B1" t="s">
        <v>8364</v>
      </c>
    </row>
    <row r="2" spans="1:6" x14ac:dyDescent="0.3">
      <c r="A2" s="9" t="s">
        <v>8379</v>
      </c>
      <c r="B2" t="s">
        <v>8364</v>
      </c>
    </row>
    <row r="3" spans="1:6" x14ac:dyDescent="0.3">
      <c r="A3"/>
    </row>
    <row r="4" spans="1:6" x14ac:dyDescent="0.3">
      <c r="A4" s="18" t="s">
        <v>8363</v>
      </c>
      <c r="B4" s="9" t="s">
        <v>8360</v>
      </c>
    </row>
    <row r="5" spans="1:6" x14ac:dyDescent="0.3">
      <c r="A5" s="1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7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7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7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7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7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7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7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7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7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7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7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7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6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19" spans="1:6" x14ac:dyDescent="0.3">
      <c r="A19"/>
    </row>
    <row r="20" spans="1:6" x14ac:dyDescent="0.3">
      <c r="A20"/>
    </row>
    <row r="21" spans="1:6" x14ac:dyDescent="0.3">
      <c r="A21"/>
    </row>
    <row r="22" spans="1:6" x14ac:dyDescent="0.3">
      <c r="A22"/>
    </row>
    <row r="23" spans="1:6" x14ac:dyDescent="0.3">
      <c r="A23"/>
    </row>
    <row r="24" spans="1:6" x14ac:dyDescent="0.3">
      <c r="A24"/>
    </row>
    <row r="25" spans="1:6" x14ac:dyDescent="0.3">
      <c r="A25"/>
    </row>
    <row r="26" spans="1:6" x14ac:dyDescent="0.3">
      <c r="A26"/>
    </row>
    <row r="27" spans="1:6" x14ac:dyDescent="0.3">
      <c r="A27"/>
    </row>
    <row r="28" spans="1:6" x14ac:dyDescent="0.3">
      <c r="A28"/>
    </row>
    <row r="29" spans="1:6" x14ac:dyDescent="0.3">
      <c r="A29"/>
    </row>
    <row r="30" spans="1:6" x14ac:dyDescent="0.3">
      <c r="A30"/>
    </row>
    <row r="31" spans="1:6" x14ac:dyDescent="0.3">
      <c r="A31"/>
    </row>
    <row r="32" spans="1:6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6DBEF-A598-4C4E-8D95-F9047202D81F}">
  <dimension ref="A1"/>
  <sheetViews>
    <sheetView tabSelected="1" workbookViewId="0">
      <selection activeCell="H20" sqref="H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D6EC-3BA2-46BA-847B-E1EB0EC174FA}">
  <dimension ref="A1:H14"/>
  <sheetViews>
    <sheetView workbookViewId="0">
      <selection activeCell="B17" sqref="B17"/>
    </sheetView>
  </sheetViews>
  <sheetFormatPr defaultRowHeight="14.4" x14ac:dyDescent="0.3"/>
  <cols>
    <col min="1" max="1" width="29.66406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t="s">
        <v>8390</v>
      </c>
      <c r="B3">
        <f>COUNTIFS(Sheet1!$F$2:$F$4115,"successful",Sheet1!$D$2:$D$4115,"&gt;=1000", Sheet1!$D$2:$D$4115,"&lt;=4999")</f>
        <v>932</v>
      </c>
      <c r="C3">
        <f>COUNTIFS(Sheet1!$F$2:$F$4115,"failed",Sheet1!$D$2:$D$4115,"&gt;=1000", Sheet1!$D$2:$D$4115,"&lt;=4999")</f>
        <v>420</v>
      </c>
      <c r="D3">
        <f>COUNTIFS(Sheet1!$F$2:$F$4115,"canceled",Sheet1!$D$2:$D$4115,"&gt;=1000", Sheet1!$D$2:$D$4115,"&lt;=4999")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t="s">
        <v>8391</v>
      </c>
      <c r="B4">
        <f>COUNTIFS(Sheet1!$F$2:$F$4115,"successful",Sheet1!$D$2:$D$4115,"&gt;=5000", Sheet1!$D$2:$D$4115,"&lt;=9999")</f>
        <v>381</v>
      </c>
      <c r="C4">
        <f>COUNTIFS(Sheet1!$F$2:$F$4115,"failed",Sheet1!$D$2:$D$4115,"&gt;=5000", Sheet1!$D$2:$D$4115,"&lt;=9999")</f>
        <v>283</v>
      </c>
      <c r="D4">
        <f>COUNTIFS(Sheet1!$F$2:$F$4115,"canceled",Sheet1!$D$2:$D$4115,"&gt;=5000", Sheet1!$D$2:$D$4115,"&lt;=9999")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t="s">
        <v>8392</v>
      </c>
      <c r="B5">
        <f>COUNTIFS(Sheet1!$F$2:$F$4115,"successful",Sheet1!$D$2:$D$4115,"&gt;=10000", Sheet1!$D$2:$D$4115,"&lt;=14999")</f>
        <v>168</v>
      </c>
      <c r="C5">
        <f>COUNTIFS(Sheet1!$F$2:$F$4115,"failed",Sheet1!$D$2:$D$4115,"&gt;=10000", Sheet1!$D$2:$D$4115,"&lt;=14999")</f>
        <v>144</v>
      </c>
      <c r="D5">
        <f>COUNTIFS(Sheet1!$F$2:$F$4115,"canceled",Sheet1!$D$2:$D$4115,"&gt;=10000", Sheet1!$D$2:$D$4115,"&lt;=14999")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t="s">
        <v>8393</v>
      </c>
      <c r="B6">
        <f>COUNTIFS(Sheet1!$F$2:$F$4115,"successful",Sheet1!$D$2:$D$4115,"&gt;=15000", Sheet1!$D$2:$D$4115,"&lt;=19999")</f>
        <v>94</v>
      </c>
      <c r="C6">
        <f>COUNTIFS(Sheet1!$F$2:$F$4115,"failed",Sheet1!$D$2:$D$4115,"&gt;=15000", Sheet1!$D$2:$D$4115,"&lt;=19999")</f>
        <v>90</v>
      </c>
      <c r="D6">
        <f>COUNTIFS(Sheet1!$F$2:$F$4115,"canceled",Sheet1!$D$2:$D$4115,"&gt;=15000", Sheet1!$D$2:$D$4115,"&lt;=19999")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t="s">
        <v>8395</v>
      </c>
      <c r="B8">
        <f>COUNTIFS(Sheet1!$F$2:$F$4115,"successful",Sheet1!$D$2:$D$4115,"&gt;=25000", Sheet1!$D$2:$D$4115,"&lt;=29999")</f>
        <v>55</v>
      </c>
      <c r="C8">
        <f>COUNTIFS(Sheet1!$F$2:$F$4115,"failed",Sheet1!$D$2:$D$4115,"&gt;=25000", Sheet1!$D$2:$D$4115,"&lt;=29999")</f>
        <v>64</v>
      </c>
      <c r="D8">
        <f>COUNTIFS(Sheet1!$F$2:$F$4115,"canceled",Sheet1!$D$2:$D$4115,"&gt;=25000", Sheet1!$D$2:$D$4115,"&lt;=29999")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t="s">
        <v>8396</v>
      </c>
      <c r="B9">
        <f>COUNTIFS(Sheet1!$F$2:$F$4115,"successful",Sheet1!$D$2:$D$4115,"&gt;=30000", Sheet1!$D$2:$D$4115,"&lt;=34999")</f>
        <v>32</v>
      </c>
      <c r="C9">
        <f>COUNTIFS(Sheet1!$F$2:$F$4115,"failed",Sheet1!$D$2:$D$4115,"&gt;=30000", Sheet1!$D$2:$D$4115,"&lt;=34999")</f>
        <v>37</v>
      </c>
      <c r="D9">
        <f>COUNTIFS(Sheet1!$F$2:$F$4115,"canceled",Sheet1!$D$2:$D$4115,"&gt;=30000", Sheet1!$D$2:$D$4115,"&lt;=34999")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t="s">
        <v>8397</v>
      </c>
      <c r="B10">
        <f>COUNTIFS(Sheet1!$F$2:$F$4115,"successful",Sheet1!$D$2:$D$4115,"&gt;=35000", Sheet1!$D$2:$D$4115,"&lt;=39999")</f>
        <v>26</v>
      </c>
      <c r="C10">
        <f>COUNTIFS(Sheet1!$F$2:$F$4115,"failed",Sheet1!$D$2:$D$4115,"&gt;=35000", Sheet1!$D$2:$D$4115,"&lt;=39999")</f>
        <v>22</v>
      </c>
      <c r="D10">
        <f>COUNTIFS(Sheet1!$F$2:$F$4115,"canceled",Sheet1!$D$2:$D$4115,"&gt;=35000", Sheet1!$D$2:$D$4115,"&lt;=39999")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t="s">
        <v>8400</v>
      </c>
      <c r="B11">
        <f>COUNTIFS(Sheet1!$F$2:$F$4115,"successful",Sheet1!$D$2:$D$4115,"&gt;=40000", Sheet1!$D$2:$D$4115,"&lt;=44999")</f>
        <v>21</v>
      </c>
      <c r="C11">
        <f>COUNTIFS(Sheet1!$F$2:$F$4115,"failed",Sheet1!$D$2:$D$4115,"&gt;=40000", Sheet1!$D$2:$D$4115,"&lt;=44999")</f>
        <v>16</v>
      </c>
      <c r="D11">
        <f>COUNTIFS(Sheet1!$F$2:$F$4115,"canceled",Sheet1!$D$2:$D$4115,"&gt;=40000", Sheet1!$D$2:$D$4115,"&lt;=44999")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t="s">
        <v>8399</v>
      </c>
      <c r="B12">
        <f>COUNTIFS(Sheet1!$F$2:$F$4115,"successful",Sheet1!$D$2:$D$4115,"&gt;=45000", Sheet1!$D$2:$D$4115,"&lt;=49999")</f>
        <v>6</v>
      </c>
      <c r="C12">
        <f>COUNTIFS(Sheet1!$F$2:$F$4115,"failed",Sheet1!$D$2:$D$4115,"&gt;=45000", Sheet1!$D$2:$D$4115,"&lt;=49999")</f>
        <v>11</v>
      </c>
      <c r="D12">
        <f>COUNTIFS(Sheet1!$F$2:$F$4115,"canceled",Sheet1!$D$2:$D$4115,"&gt;=45000", Sheet1!$D$2:$D$4115,"&lt;=49999")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t="s">
        <v>8398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8" x14ac:dyDescent="0.3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16FBE-6785-420C-A16F-66F5F7616722}">
  <dimension ref="A1:E7"/>
  <sheetViews>
    <sheetView workbookViewId="0">
      <selection activeCell="H2" sqref="H2"/>
    </sheetView>
  </sheetViews>
  <sheetFormatPr defaultRowHeight="14.4" x14ac:dyDescent="0.3"/>
  <cols>
    <col min="1" max="1" width="11.5546875" customWidth="1"/>
    <col min="2" max="2" width="11.21875" bestFit="1" customWidth="1"/>
    <col min="3" max="3" width="10.21875" bestFit="1" customWidth="1"/>
    <col min="4" max="4" width="9.33203125" bestFit="1" customWidth="1"/>
    <col min="5" max="5" width="10.21875" bestFit="1" customWidth="1"/>
  </cols>
  <sheetData>
    <row r="1" spans="1:5" x14ac:dyDescent="0.3">
      <c r="A1" t="s">
        <v>8401</v>
      </c>
      <c r="B1" t="s">
        <v>8219</v>
      </c>
      <c r="C1" t="s">
        <v>8222</v>
      </c>
      <c r="D1" t="s">
        <v>8221</v>
      </c>
      <c r="E1" t="s">
        <v>8220</v>
      </c>
    </row>
    <row r="2" spans="1:5" x14ac:dyDescent="0.3">
      <c r="A2" t="s">
        <v>8402</v>
      </c>
      <c r="B2" s="20">
        <f>AVERAGEIF(Sheet1!$F$2:$F$4115, "=successful", Sheet1!$O$2:$O$4115)</f>
        <v>194.42517162471395</v>
      </c>
      <c r="C2" s="20">
        <f>AVERAGEIF(Sheet1!$F$2:$F$4115, "=live", Sheet1!$O$2:$O$4115)</f>
        <v>36.020000000000003</v>
      </c>
      <c r="D2" s="20">
        <f>AVERAGEIF(Sheet1!$F$2:$F$4115, "=failed", Sheet1!$O$2:$O$4115)</f>
        <v>17.709803921568628</v>
      </c>
      <c r="E2" s="20">
        <f>AVERAGEIF(Sheet1!$F$2:$F$4115, "=canceled", Sheet1!$O$2:$O$4115)</f>
        <v>27.306590257879655</v>
      </c>
    </row>
    <row r="3" spans="1:5" x14ac:dyDescent="0.3">
      <c r="A3" t="s">
        <v>8407</v>
      </c>
      <c r="B3" s="20" cm="1">
        <f t="array" ref="B3">MEDIAN(IF(Sheet1!$F$2:F$4115= "successful", Sheet1!$O$2:$O$4115))</f>
        <v>62</v>
      </c>
      <c r="C3" s="20" cm="1">
        <f t="array" ref="C3">MEDIAN(IF(Sheet1!$F$2:G$4115= "live", Sheet1!$O$2:$O$4115))</f>
        <v>8</v>
      </c>
      <c r="D3" s="20" cm="1">
        <f t="array" ref="D3">MEDIAN(IF(Sheet1!$F$2:H$4115= "failed", Sheet1!$O$2:$O$4115))</f>
        <v>4</v>
      </c>
      <c r="E3" s="20" cm="1">
        <f t="array" ref="E3">MEDIAN(IF(Sheet1!$F$2:I$4115= "canceled", Sheet1!$O$2:$O$4115))</f>
        <v>2</v>
      </c>
    </row>
    <row r="4" spans="1:5" x14ac:dyDescent="0.3">
      <c r="A4" t="s">
        <v>8403</v>
      </c>
      <c r="B4" s="20" cm="1">
        <f t="array" ref="B4">MIN(IF(Sheet1!$F$2:$F$4115="successful",Sheet1!$O$2:$O$4115))</f>
        <v>1</v>
      </c>
      <c r="C4" s="20" cm="1">
        <f t="array" ref="C4">MIN(IF(Sheet1!$F$2:$F$4115="live",Sheet1!$O$2:$O$4115))</f>
        <v>0</v>
      </c>
      <c r="D4" s="20" cm="1">
        <f t="array" ref="D4">MIN(IF(Sheet1!$F$2:$F$4115="failed",Sheet1!$O$2:$O$4115))</f>
        <v>0</v>
      </c>
      <c r="E4" s="20" cm="1">
        <f t="array" ref="E4">MIN(IF(Sheet1!$F$2:$F$4115="canceled",Sheet1!$O$2:$O$4115))</f>
        <v>0</v>
      </c>
    </row>
    <row r="5" spans="1:5" x14ac:dyDescent="0.3">
      <c r="A5" t="s">
        <v>8404</v>
      </c>
      <c r="B5" s="20" cm="1">
        <f t="array" ref="B5">MAX(IF(Sheet1!$F$2:$F$4115="successful",Sheet1!$O$2:$O$4115))</f>
        <v>26457</v>
      </c>
      <c r="C5" s="20" cm="1">
        <f t="array" ref="C5">MAX(IF(Sheet1!$F$2:$F$4115="live",Sheet1!$O$2:$O$4115))</f>
        <v>884</v>
      </c>
      <c r="D5" s="20" cm="1">
        <f t="array" ref="D5">MAX(IF(Sheet1!$F$2:$F$4115="failed",Sheet1!$O$2:$O$4115))</f>
        <v>1293</v>
      </c>
      <c r="E5" s="20" cm="1">
        <f t="array" ref="E5">MAX(IF(Sheet1!$F$2:$F$4115="canceled",Sheet1!$O$2:$O$4115))</f>
        <v>1501</v>
      </c>
    </row>
    <row r="6" spans="1:5" x14ac:dyDescent="0.3">
      <c r="A6" t="s">
        <v>8405</v>
      </c>
      <c r="B6" s="20" cm="1">
        <f t="array" ref="B6">VAR(IF(Sheet1!$F$2:$F$4115="successful", Sheet1!$O$2:$O$4115))</f>
        <v>713167.37912800396</v>
      </c>
      <c r="C6" s="20" cm="1">
        <f t="array" ref="C6">VAR(IF(Sheet1!$F$2:$F$4115="live", Sheet1!$O$2:$O$4115))</f>
        <v>15648.67306122449</v>
      </c>
      <c r="D6" s="20" cm="1">
        <f t="array" ref="D6">VAR(IF(Sheet1!$F$2:$F$4115="failed", Sheet1!$O$2:$O$4115))</f>
        <v>3775.6894394644714</v>
      </c>
      <c r="E6" s="20" cm="1">
        <f t="array" ref="E6">VAR(IF(Sheet1!$F$2:$F$4115="canceled", Sheet1!$O$2:$O$4115))</f>
        <v>11648.45458288048</v>
      </c>
    </row>
    <row r="7" spans="1:5" x14ac:dyDescent="0.3">
      <c r="A7" t="s">
        <v>8406</v>
      </c>
      <c r="B7" s="20" cm="1">
        <f t="array" ref="B7">STDEV(IF(Sheet1!$F$2:$F$4115="successful", Sheet1!$O$2:$O$4115))</f>
        <v>844.49237955591047</v>
      </c>
      <c r="C7" s="20" cm="1">
        <f t="array" ref="C7">STDEV(IF(Sheet1!$F$2:$F$4115="live", Sheet1!$O$2:$O$4115))</f>
        <v>125.0946564055575</v>
      </c>
      <c r="D7" s="20" cm="1">
        <f t="array" ref="D7">STDEV(IF(Sheet1!$F$2:$F$4115="failed", Sheet1!$O$2:$O$4115))</f>
        <v>61.446638959868842</v>
      </c>
      <c r="E7" s="20" cm="1">
        <f t="array" ref="E7">STDEV(IF(Sheet1!$F$2:$F$4115="canceled", Sheet1!$O$2:$O$4115))</f>
        <v>107.92800648061873</v>
      </c>
    </row>
  </sheetData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D24750BE-BAAF-4FB3-ACE4-3E94C15BAE6D}">
  <ds:schemaRefs/>
</ds:datastoreItem>
</file>

<file path=customXml/itemProps2.xml><?xml version="1.0" encoding="utf-8"?>
<ds:datastoreItem xmlns:ds="http://schemas.openxmlformats.org/officeDocument/2006/customXml" ds:itemID="{BFA29308-C3A6-4D17-ADB1-4B1B84C645A4}">
  <ds:schemaRefs/>
</ds:datastoreItem>
</file>

<file path=customXml/itemProps3.xml><?xml version="1.0" encoding="utf-8"?>
<ds:datastoreItem xmlns:ds="http://schemas.openxmlformats.org/officeDocument/2006/customXml" ds:itemID="{09A155D1-A4FA-4CC7-81E5-3AF1610D9D82}">
  <ds:schemaRefs/>
</ds:datastoreItem>
</file>

<file path=customXml/itemProps4.xml><?xml version="1.0" encoding="utf-8"?>
<ds:datastoreItem xmlns:ds="http://schemas.openxmlformats.org/officeDocument/2006/customXml" ds:itemID="{7916AFBB-8A80-4750-98DF-DB215CA96FB3}">
  <ds:schemaRefs/>
</ds:datastoreItem>
</file>

<file path=customXml/itemProps5.xml><?xml version="1.0" encoding="utf-8"?>
<ds:datastoreItem xmlns:ds="http://schemas.openxmlformats.org/officeDocument/2006/customXml" ds:itemID="{73D4C187-7079-4920-837D-0F8EBC6AA76D}">
  <ds:schemaRefs/>
</ds:datastoreItem>
</file>

<file path=customXml/itemProps6.xml><?xml version="1.0" encoding="utf-8"?>
<ds:datastoreItem xmlns:ds="http://schemas.openxmlformats.org/officeDocument/2006/customXml" ds:itemID="{34EA6829-4E71-4E10-9BC0-5698F24031E3}">
  <ds:schemaRefs/>
</ds:datastoreItem>
</file>

<file path=customXml/itemProps7.xml><?xml version="1.0" encoding="utf-8"?>
<ds:datastoreItem xmlns:ds="http://schemas.openxmlformats.org/officeDocument/2006/customXml" ds:itemID="{4A9C7D68-BC4A-4F25-94AA-39D45B5185E7}">
  <ds:schemaRefs/>
</ds:datastoreItem>
</file>

<file path=customXml/itemProps8.xml><?xml version="1.0" encoding="utf-8"?>
<ds:datastoreItem xmlns:ds="http://schemas.openxmlformats.org/officeDocument/2006/customXml" ds:itemID="{A93CCADC-E1DC-4D5E-A8E7-E012540A6762}">
  <ds:schemaRefs/>
</ds:datastoreItem>
</file>

<file path=customXml/itemProps9.xml><?xml version="1.0" encoding="utf-8"?>
<ds:datastoreItem xmlns:ds="http://schemas.openxmlformats.org/officeDocument/2006/customXml" ds:itemID="{A6C9A805-768E-46EF-A667-FCE66F13BBF2}">
  <ds:schemaRefs/>
</ds:datastoreItem>
</file>

<file path=customXml/itemProps10.xml><?xml version="1.0" encoding="utf-8"?>
<ds:datastoreItem xmlns:ds="http://schemas.openxmlformats.org/officeDocument/2006/customXml" ds:itemID="{7192AC3D-BD5F-454F-A5FE-69F23CBD8E10}">
  <ds:schemaRefs/>
</ds:datastoreItem>
</file>

<file path=customXml/itemProps11.xml><?xml version="1.0" encoding="utf-8"?>
<ds:datastoreItem xmlns:ds="http://schemas.openxmlformats.org/officeDocument/2006/customXml" ds:itemID="{19089C1A-2C29-47CC-92F4-8543AF7252A6}">
  <ds:schemaRefs/>
</ds:datastoreItem>
</file>

<file path=customXml/itemProps12.xml><?xml version="1.0" encoding="utf-8"?>
<ds:datastoreItem xmlns:ds="http://schemas.openxmlformats.org/officeDocument/2006/customXml" ds:itemID="{86D5BC32-7CE3-4767-A879-94C0380B85BA}">
  <ds:schemaRefs/>
</ds:datastoreItem>
</file>

<file path=customXml/itemProps13.xml><?xml version="1.0" encoding="utf-8"?>
<ds:datastoreItem xmlns:ds="http://schemas.openxmlformats.org/officeDocument/2006/customXml" ds:itemID="{484A5A18-5D1E-48DB-AB10-891397BE076C}">
  <ds:schemaRefs/>
</ds:datastoreItem>
</file>

<file path=customXml/itemProps14.xml><?xml version="1.0" encoding="utf-8"?>
<ds:datastoreItem xmlns:ds="http://schemas.openxmlformats.org/officeDocument/2006/customXml" ds:itemID="{D39A96A5-A3CC-4A03-95E2-E9D3CC100306}">
  <ds:schemaRefs/>
</ds:datastoreItem>
</file>

<file path=customXml/itemProps15.xml><?xml version="1.0" encoding="utf-8"?>
<ds:datastoreItem xmlns:ds="http://schemas.openxmlformats.org/officeDocument/2006/customXml" ds:itemID="{0645E07D-8CC9-4F2E-B2F7-92B1C7F9112A}">
  <ds:schemaRefs/>
</ds:datastoreItem>
</file>

<file path=customXml/itemProps16.xml><?xml version="1.0" encoding="utf-8"?>
<ds:datastoreItem xmlns:ds="http://schemas.openxmlformats.org/officeDocument/2006/customXml" ds:itemID="{CE551846-BBFC-4822-B2FF-1ED742303E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table1</vt:lpstr>
      <vt:lpstr>Pivot table2</vt:lpstr>
      <vt:lpstr>Pivot table3</vt:lpstr>
      <vt:lpstr>Kickstarter campaign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Ece Kalay</cp:lastModifiedBy>
  <dcterms:created xsi:type="dcterms:W3CDTF">2017-04-20T15:17:24Z</dcterms:created>
  <dcterms:modified xsi:type="dcterms:W3CDTF">2020-06-15T19:12:07Z</dcterms:modified>
</cp:coreProperties>
</file>