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-32240" yWindow="-2380" windowWidth="32080" windowHeight="18620" tabRatio="500"/>
  </bookViews>
  <sheets>
    <sheet name="MgCa" sheetId="1" r:id="rId1"/>
    <sheet name="Uk37" sheetId="2" r:id="rId2"/>
    <sheet name="EP_22" sheetId="3" r:id="rId3"/>
    <sheet name="EP_23" sheetId="4" r:id="rId4"/>
    <sheet name="EP_24" sheetId="5" r:id="rId5"/>
    <sheet name="EP_25" sheetId="6" r:id="rId6"/>
    <sheet name="EP_26" sheetId="7" r:id="rId7"/>
    <sheet name="WP_1" sheetId="8" r:id="rId8"/>
    <sheet name="WP_2" sheetId="9" r:id="rId9"/>
    <sheet name="WP_3" sheetId="10" r:id="rId10"/>
    <sheet name="WP_4" sheetId="11" r:id="rId11"/>
    <sheet name="WP_5" sheetId="12" r:id="rId12"/>
    <sheet name="WP_6" sheetId="13" r:id="rId13"/>
    <sheet name="WP_7" sheetId="14" r:id="rId14"/>
    <sheet name="WP_8" sheetId="15" r:id="rId15"/>
    <sheet name="WP_9" sheetId="16" r:id="rId16"/>
    <sheet name="WP_10" sheetId="17" r:id="rId17"/>
    <sheet name="WP_11" sheetId="18" r:id="rId18"/>
    <sheet name="WP_12" sheetId="19" r:id="rId19"/>
    <sheet name="WP_13" sheetId="20" r:id="rId20"/>
    <sheet name="WP_14" sheetId="21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21" l="1"/>
  <c r="K11" i="21"/>
  <c r="J12" i="21"/>
  <c r="K12" i="21"/>
  <c r="J13" i="21"/>
  <c r="K13" i="21"/>
  <c r="J14" i="21"/>
  <c r="K14" i="21"/>
  <c r="J15" i="21"/>
  <c r="K15" i="21"/>
  <c r="J16" i="21"/>
  <c r="K16" i="21"/>
  <c r="J17" i="21"/>
  <c r="K17" i="21"/>
  <c r="J18" i="21"/>
  <c r="K18" i="21"/>
  <c r="J19" i="21"/>
  <c r="K19" i="21"/>
  <c r="J20" i="21"/>
  <c r="K20" i="21"/>
  <c r="J21" i="21"/>
  <c r="K21" i="21"/>
  <c r="J22" i="21"/>
  <c r="K22" i="21"/>
  <c r="J23" i="21"/>
  <c r="K23" i="21"/>
  <c r="J24" i="21"/>
  <c r="K24" i="21"/>
  <c r="J25" i="21"/>
  <c r="K25" i="21"/>
  <c r="J26" i="21"/>
  <c r="K26" i="21"/>
  <c r="J27" i="21"/>
  <c r="K27" i="21"/>
  <c r="J28" i="21"/>
  <c r="K28" i="21"/>
  <c r="J29" i="21"/>
  <c r="K29" i="21"/>
  <c r="J30" i="21"/>
  <c r="K30" i="21"/>
  <c r="J31" i="21"/>
  <c r="K31" i="21"/>
  <c r="J32" i="21"/>
  <c r="K32" i="21"/>
  <c r="J33" i="21"/>
  <c r="K33" i="21"/>
  <c r="J34" i="21"/>
  <c r="K34" i="21"/>
  <c r="J35" i="21"/>
  <c r="K35" i="21"/>
  <c r="J36" i="21"/>
  <c r="K36" i="21"/>
  <c r="J37" i="21"/>
  <c r="K37" i="21"/>
  <c r="J38" i="21"/>
  <c r="K38" i="21"/>
  <c r="J39" i="21"/>
  <c r="K39" i="21"/>
  <c r="K10" i="21"/>
  <c r="M10" i="21"/>
  <c r="J10" i="21"/>
  <c r="L10" i="21"/>
  <c r="J11" i="20"/>
  <c r="K11" i="20"/>
  <c r="J12" i="20"/>
  <c r="K12" i="20"/>
  <c r="J13" i="20"/>
  <c r="K13" i="20"/>
  <c r="J14" i="20"/>
  <c r="K14" i="20"/>
  <c r="J15" i="20"/>
  <c r="K15" i="20"/>
  <c r="J16" i="20"/>
  <c r="K16" i="20"/>
  <c r="J17" i="20"/>
  <c r="K17" i="20"/>
  <c r="J18" i="20"/>
  <c r="K18" i="20"/>
  <c r="J19" i="20"/>
  <c r="K19" i="20"/>
  <c r="J20" i="20"/>
  <c r="K20" i="20"/>
  <c r="J21" i="20"/>
  <c r="K21" i="20"/>
  <c r="J22" i="20"/>
  <c r="K22" i="20"/>
  <c r="J23" i="20"/>
  <c r="K23" i="20"/>
  <c r="J24" i="20"/>
  <c r="K24" i="20"/>
  <c r="J25" i="20"/>
  <c r="K25" i="20"/>
  <c r="J26" i="20"/>
  <c r="K26" i="20"/>
  <c r="J27" i="20"/>
  <c r="K27" i="20"/>
  <c r="J28" i="20"/>
  <c r="K28" i="20"/>
  <c r="J29" i="20"/>
  <c r="K29" i="20"/>
  <c r="J30" i="20"/>
  <c r="K30" i="20"/>
  <c r="J31" i="20"/>
  <c r="K31" i="20"/>
  <c r="J32" i="20"/>
  <c r="K32" i="20"/>
  <c r="J33" i="20"/>
  <c r="K33" i="20"/>
  <c r="J34" i="20"/>
  <c r="K34" i="20"/>
  <c r="J35" i="20"/>
  <c r="K35" i="20"/>
  <c r="J36" i="20"/>
  <c r="K36" i="20"/>
  <c r="J37" i="20"/>
  <c r="K37" i="20"/>
  <c r="J38" i="20"/>
  <c r="K38" i="20"/>
  <c r="J39" i="20"/>
  <c r="K39" i="20"/>
  <c r="J40" i="20"/>
  <c r="K40" i="20"/>
  <c r="J41" i="20"/>
  <c r="K41" i="20"/>
  <c r="J42" i="20"/>
  <c r="K42" i="20"/>
  <c r="J43" i="20"/>
  <c r="K43" i="20"/>
  <c r="J44" i="20"/>
  <c r="K44" i="20"/>
  <c r="J45" i="20"/>
  <c r="K45" i="20"/>
  <c r="J46" i="20"/>
  <c r="K46" i="20"/>
  <c r="J47" i="20"/>
  <c r="K47" i="20"/>
  <c r="J48" i="20"/>
  <c r="K48" i="20"/>
  <c r="J49" i="20"/>
  <c r="K49" i="20"/>
  <c r="J50" i="20"/>
  <c r="K50" i="20"/>
  <c r="J51" i="20"/>
  <c r="K51" i="20"/>
  <c r="J52" i="20"/>
  <c r="K52" i="20"/>
  <c r="J53" i="20"/>
  <c r="K53" i="20"/>
  <c r="J54" i="20"/>
  <c r="K54" i="20"/>
  <c r="J55" i="20"/>
  <c r="K55" i="20"/>
  <c r="J56" i="20"/>
  <c r="K56" i="20"/>
  <c r="K10" i="20"/>
  <c r="M10" i="20"/>
  <c r="J10" i="20"/>
  <c r="L10" i="20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J33" i="19"/>
  <c r="K33" i="19"/>
  <c r="J34" i="19"/>
  <c r="K34" i="19"/>
  <c r="J35" i="19"/>
  <c r="K35" i="19"/>
  <c r="J36" i="19"/>
  <c r="K36" i="19"/>
  <c r="J37" i="19"/>
  <c r="K37" i="19"/>
  <c r="J38" i="19"/>
  <c r="K38" i="19"/>
  <c r="J39" i="19"/>
  <c r="K39" i="19"/>
  <c r="J40" i="19"/>
  <c r="K40" i="19"/>
  <c r="J41" i="19"/>
  <c r="K41" i="19"/>
  <c r="J42" i="19"/>
  <c r="K42" i="19"/>
  <c r="J43" i="19"/>
  <c r="K43" i="19"/>
  <c r="J44" i="19"/>
  <c r="K44" i="19"/>
  <c r="J45" i="19"/>
  <c r="K45" i="19"/>
  <c r="J46" i="19"/>
  <c r="K46" i="19"/>
  <c r="J47" i="19"/>
  <c r="K47" i="19"/>
  <c r="J48" i="19"/>
  <c r="K48" i="19"/>
  <c r="J49" i="19"/>
  <c r="K49" i="19"/>
  <c r="J50" i="19"/>
  <c r="K50" i="19"/>
  <c r="J51" i="19"/>
  <c r="K51" i="19"/>
  <c r="J52" i="19"/>
  <c r="K52" i="19"/>
  <c r="J53" i="19"/>
  <c r="K53" i="19"/>
  <c r="J54" i="19"/>
  <c r="K54" i="19"/>
  <c r="J55" i="19"/>
  <c r="K55" i="19"/>
  <c r="J56" i="19"/>
  <c r="K56" i="19"/>
  <c r="J57" i="19"/>
  <c r="K57" i="19"/>
  <c r="J58" i="19"/>
  <c r="K58" i="19"/>
  <c r="J59" i="19"/>
  <c r="K59" i="19"/>
  <c r="J60" i="19"/>
  <c r="K60" i="19"/>
  <c r="J61" i="19"/>
  <c r="K61" i="19"/>
  <c r="J62" i="19"/>
  <c r="K62" i="19"/>
  <c r="J63" i="19"/>
  <c r="K63" i="19"/>
  <c r="J64" i="19"/>
  <c r="K64" i="19"/>
  <c r="J65" i="19"/>
  <c r="K65" i="19"/>
  <c r="J66" i="19"/>
  <c r="K66" i="19"/>
  <c r="J67" i="19"/>
  <c r="K67" i="19"/>
  <c r="J68" i="19"/>
  <c r="K68" i="19"/>
  <c r="J69" i="19"/>
  <c r="K69" i="19"/>
  <c r="J70" i="19"/>
  <c r="K70" i="19"/>
  <c r="J71" i="19"/>
  <c r="K71" i="19"/>
  <c r="J72" i="19"/>
  <c r="K72" i="19"/>
  <c r="J73" i="19"/>
  <c r="K73" i="19"/>
  <c r="J74" i="19"/>
  <c r="K74" i="19"/>
  <c r="J75" i="19"/>
  <c r="K75" i="19"/>
  <c r="J76" i="19"/>
  <c r="K76" i="19"/>
  <c r="J77" i="19"/>
  <c r="K77" i="19"/>
  <c r="J78" i="19"/>
  <c r="K78" i="19"/>
  <c r="J79" i="19"/>
  <c r="K79" i="19"/>
  <c r="J80" i="19"/>
  <c r="K80" i="19"/>
  <c r="J81" i="19"/>
  <c r="K81" i="19"/>
  <c r="J82" i="19"/>
  <c r="K82" i="19"/>
  <c r="J83" i="19"/>
  <c r="K83" i="19"/>
  <c r="J84" i="19"/>
  <c r="K84" i="19"/>
  <c r="J85" i="19"/>
  <c r="K85" i="19"/>
  <c r="J86" i="19"/>
  <c r="K86" i="19"/>
  <c r="J87" i="19"/>
  <c r="K87" i="19"/>
  <c r="J88" i="19"/>
  <c r="K88" i="19"/>
  <c r="J89" i="19"/>
  <c r="K89" i="19"/>
  <c r="J90" i="19"/>
  <c r="K90" i="19"/>
  <c r="J91" i="19"/>
  <c r="K91" i="19"/>
  <c r="J92" i="19"/>
  <c r="K92" i="19"/>
  <c r="J93" i="19"/>
  <c r="K93" i="19"/>
  <c r="J94" i="19"/>
  <c r="K94" i="19"/>
  <c r="J95" i="19"/>
  <c r="K95" i="19"/>
  <c r="J96" i="19"/>
  <c r="K96" i="19"/>
  <c r="J97" i="19"/>
  <c r="K97" i="19"/>
  <c r="J98" i="19"/>
  <c r="K98" i="19"/>
  <c r="J99" i="19"/>
  <c r="K99" i="19"/>
  <c r="J100" i="19"/>
  <c r="K100" i="19"/>
  <c r="J101" i="19"/>
  <c r="K101" i="19"/>
  <c r="J102" i="19"/>
  <c r="K102" i="19"/>
  <c r="J103" i="19"/>
  <c r="K103" i="19"/>
  <c r="J104" i="19"/>
  <c r="K104" i="19"/>
  <c r="J105" i="19"/>
  <c r="K105" i="19"/>
  <c r="J106" i="19"/>
  <c r="K106" i="19"/>
  <c r="J107" i="19"/>
  <c r="K107" i="19"/>
  <c r="J108" i="19"/>
  <c r="K108" i="19"/>
  <c r="J109" i="19"/>
  <c r="K109" i="19"/>
  <c r="J110" i="19"/>
  <c r="K110" i="19"/>
  <c r="J111" i="19"/>
  <c r="K111" i="19"/>
  <c r="J112" i="19"/>
  <c r="K112" i="19"/>
  <c r="J113" i="19"/>
  <c r="K113" i="19"/>
  <c r="J114" i="19"/>
  <c r="K114" i="19"/>
  <c r="J115" i="19"/>
  <c r="K115" i="19"/>
  <c r="J116" i="19"/>
  <c r="K116" i="19"/>
  <c r="J117" i="19"/>
  <c r="K117" i="19"/>
  <c r="J118" i="19"/>
  <c r="K118" i="19"/>
  <c r="J119" i="19"/>
  <c r="K119" i="19"/>
  <c r="J120" i="19"/>
  <c r="K120" i="19"/>
  <c r="J121" i="19"/>
  <c r="K121" i="19"/>
  <c r="J122" i="19"/>
  <c r="K122" i="19"/>
  <c r="J123" i="19"/>
  <c r="K123" i="19"/>
  <c r="J124" i="19"/>
  <c r="K124" i="19"/>
  <c r="J125" i="19"/>
  <c r="K125" i="19"/>
  <c r="J126" i="19"/>
  <c r="K126" i="19"/>
  <c r="J127" i="19"/>
  <c r="K127" i="19"/>
  <c r="J128" i="19"/>
  <c r="K128" i="19"/>
  <c r="J129" i="19"/>
  <c r="K129" i="19"/>
  <c r="J130" i="19"/>
  <c r="K130" i="19"/>
  <c r="J131" i="19"/>
  <c r="K131" i="19"/>
  <c r="J132" i="19"/>
  <c r="K132" i="19"/>
  <c r="J133" i="19"/>
  <c r="K133" i="19"/>
  <c r="J134" i="19"/>
  <c r="K134" i="19"/>
  <c r="J135" i="19"/>
  <c r="K135" i="19"/>
  <c r="J136" i="19"/>
  <c r="K136" i="19"/>
  <c r="J137" i="19"/>
  <c r="K137" i="19"/>
  <c r="J138" i="19"/>
  <c r="K138" i="19"/>
  <c r="J139" i="19"/>
  <c r="K139" i="19"/>
  <c r="J140" i="19"/>
  <c r="K140" i="19"/>
  <c r="J141" i="19"/>
  <c r="K141" i="19"/>
  <c r="J142" i="19"/>
  <c r="K142" i="19"/>
  <c r="J143" i="19"/>
  <c r="K143" i="19"/>
  <c r="J144" i="19"/>
  <c r="K144" i="19"/>
  <c r="J145" i="19"/>
  <c r="K145" i="19"/>
  <c r="J146" i="19"/>
  <c r="K146" i="19"/>
  <c r="J147" i="19"/>
  <c r="K147" i="19"/>
  <c r="J148" i="19"/>
  <c r="K148" i="19"/>
  <c r="J149" i="19"/>
  <c r="K149" i="19"/>
  <c r="J150" i="19"/>
  <c r="K150" i="19"/>
  <c r="J151" i="19"/>
  <c r="K151" i="19"/>
  <c r="J152" i="19"/>
  <c r="K152" i="19"/>
  <c r="J153" i="19"/>
  <c r="K153" i="19"/>
  <c r="J154" i="19"/>
  <c r="K154" i="19"/>
  <c r="J155" i="19"/>
  <c r="K155" i="19"/>
  <c r="J156" i="19"/>
  <c r="K156" i="19"/>
  <c r="J157" i="19"/>
  <c r="K157" i="19"/>
  <c r="J158" i="19"/>
  <c r="K158" i="19"/>
  <c r="J159" i="19"/>
  <c r="K159" i="19"/>
  <c r="J160" i="19"/>
  <c r="K160" i="19"/>
  <c r="J161" i="19"/>
  <c r="K161" i="19"/>
  <c r="J162" i="19"/>
  <c r="K162" i="19"/>
  <c r="J163" i="19"/>
  <c r="K163" i="19"/>
  <c r="J164" i="19"/>
  <c r="K164" i="19"/>
  <c r="J165" i="19"/>
  <c r="K165" i="19"/>
  <c r="J166" i="19"/>
  <c r="K166" i="19"/>
  <c r="J167" i="19"/>
  <c r="K167" i="19"/>
  <c r="J168" i="19"/>
  <c r="K168" i="19"/>
  <c r="J169" i="19"/>
  <c r="K169" i="19"/>
  <c r="J170" i="19"/>
  <c r="K170" i="19"/>
  <c r="J171" i="19"/>
  <c r="K171" i="19"/>
  <c r="J172" i="19"/>
  <c r="K172" i="19"/>
  <c r="J173" i="19"/>
  <c r="K173" i="19"/>
  <c r="J174" i="19"/>
  <c r="K174" i="19"/>
  <c r="J175" i="19"/>
  <c r="K175" i="19"/>
  <c r="J176" i="19"/>
  <c r="K176" i="19"/>
  <c r="J177" i="19"/>
  <c r="K177" i="19"/>
  <c r="J178" i="19"/>
  <c r="K178" i="19"/>
  <c r="J179" i="19"/>
  <c r="K179" i="19"/>
  <c r="J180" i="19"/>
  <c r="K180" i="19"/>
  <c r="J181" i="19"/>
  <c r="K181" i="19"/>
  <c r="J182" i="19"/>
  <c r="K182" i="19"/>
  <c r="J183" i="19"/>
  <c r="K183" i="19"/>
  <c r="J184" i="19"/>
  <c r="K184" i="19"/>
  <c r="J185" i="19"/>
  <c r="K185" i="19"/>
  <c r="J186" i="19"/>
  <c r="K186" i="19"/>
  <c r="J187" i="19"/>
  <c r="K187" i="19"/>
  <c r="J188" i="19"/>
  <c r="K188" i="19"/>
  <c r="J189" i="19"/>
  <c r="K189" i="19"/>
  <c r="J190" i="19"/>
  <c r="K190" i="19"/>
  <c r="J191" i="19"/>
  <c r="K191" i="19"/>
  <c r="J192" i="19"/>
  <c r="K192" i="19"/>
  <c r="J193" i="19"/>
  <c r="K193" i="19"/>
  <c r="J194" i="19"/>
  <c r="K194" i="19"/>
  <c r="J195" i="19"/>
  <c r="K195" i="19"/>
  <c r="J196" i="19"/>
  <c r="K196" i="19"/>
  <c r="J197" i="19"/>
  <c r="K197" i="19"/>
  <c r="J198" i="19"/>
  <c r="K198" i="19"/>
  <c r="J199" i="19"/>
  <c r="K199" i="19"/>
  <c r="J200" i="19"/>
  <c r="K200" i="19"/>
  <c r="J201" i="19"/>
  <c r="K201" i="19"/>
  <c r="J202" i="19"/>
  <c r="K202" i="19"/>
  <c r="J203" i="19"/>
  <c r="K203" i="19"/>
  <c r="J204" i="19"/>
  <c r="K204" i="19"/>
  <c r="J205" i="19"/>
  <c r="K205" i="19"/>
  <c r="J206" i="19"/>
  <c r="K206" i="19"/>
  <c r="J207" i="19"/>
  <c r="K207" i="19"/>
  <c r="J208" i="19"/>
  <c r="K208" i="19"/>
  <c r="J209" i="19"/>
  <c r="K209" i="19"/>
  <c r="J210" i="19"/>
  <c r="K210" i="19"/>
  <c r="J211" i="19"/>
  <c r="K211" i="19"/>
  <c r="J212" i="19"/>
  <c r="K212" i="19"/>
  <c r="J213" i="19"/>
  <c r="K213" i="19"/>
  <c r="J214" i="19"/>
  <c r="K214" i="19"/>
  <c r="J215" i="19"/>
  <c r="K215" i="19"/>
  <c r="J216" i="19"/>
  <c r="K216" i="19"/>
  <c r="J217" i="19"/>
  <c r="K217" i="19"/>
  <c r="J218" i="19"/>
  <c r="K218" i="19"/>
  <c r="J219" i="19"/>
  <c r="K219" i="19"/>
  <c r="J220" i="19"/>
  <c r="K220" i="19"/>
  <c r="J221" i="19"/>
  <c r="K221" i="19"/>
  <c r="J222" i="19"/>
  <c r="K222" i="19"/>
  <c r="J223" i="19"/>
  <c r="K223" i="19"/>
  <c r="J224" i="19"/>
  <c r="K224" i="19"/>
  <c r="J225" i="19"/>
  <c r="K225" i="19"/>
  <c r="J226" i="19"/>
  <c r="K226" i="19"/>
  <c r="J227" i="19"/>
  <c r="K227" i="19"/>
  <c r="J228" i="19"/>
  <c r="K228" i="19"/>
  <c r="J229" i="19"/>
  <c r="K229" i="19"/>
  <c r="J230" i="19"/>
  <c r="K230" i="19"/>
  <c r="J231" i="19"/>
  <c r="K231" i="19"/>
  <c r="J232" i="19"/>
  <c r="K232" i="19"/>
  <c r="J233" i="19"/>
  <c r="K233" i="19"/>
  <c r="J234" i="19"/>
  <c r="K234" i="19"/>
  <c r="J235" i="19"/>
  <c r="K235" i="19"/>
  <c r="J236" i="19"/>
  <c r="K236" i="19"/>
  <c r="J237" i="19"/>
  <c r="K237" i="19"/>
  <c r="J238" i="19"/>
  <c r="K238" i="19"/>
  <c r="J239" i="19"/>
  <c r="K239" i="19"/>
  <c r="J240" i="19"/>
  <c r="K240" i="19"/>
  <c r="J241" i="19"/>
  <c r="K241" i="19"/>
  <c r="J242" i="19"/>
  <c r="K242" i="19"/>
  <c r="J243" i="19"/>
  <c r="K243" i="19"/>
  <c r="J244" i="19"/>
  <c r="K244" i="19"/>
  <c r="J245" i="19"/>
  <c r="K245" i="19"/>
  <c r="J246" i="19"/>
  <c r="K246" i="19"/>
  <c r="J247" i="19"/>
  <c r="K247" i="19"/>
  <c r="K10" i="19"/>
  <c r="M10" i="19"/>
  <c r="J10" i="19"/>
  <c r="L10" i="19"/>
  <c r="J11" i="18"/>
  <c r="K11" i="18"/>
  <c r="J12" i="18"/>
  <c r="K12" i="18"/>
  <c r="J13" i="18"/>
  <c r="K13" i="18"/>
  <c r="J14" i="18"/>
  <c r="K14" i="18"/>
  <c r="J15" i="18"/>
  <c r="K15" i="18"/>
  <c r="J16" i="18"/>
  <c r="K16" i="18"/>
  <c r="J17" i="18"/>
  <c r="K17" i="18"/>
  <c r="J18" i="18"/>
  <c r="K18" i="18"/>
  <c r="J19" i="18"/>
  <c r="K19" i="18"/>
  <c r="J20" i="18"/>
  <c r="K20" i="18"/>
  <c r="J21" i="18"/>
  <c r="K21" i="18"/>
  <c r="J22" i="18"/>
  <c r="K22" i="18"/>
  <c r="J23" i="18"/>
  <c r="K23" i="18"/>
  <c r="J24" i="18"/>
  <c r="K24" i="18"/>
  <c r="J25" i="18"/>
  <c r="K25" i="18"/>
  <c r="J26" i="18"/>
  <c r="K26" i="18"/>
  <c r="J27" i="18"/>
  <c r="K27" i="18"/>
  <c r="J28" i="18"/>
  <c r="K28" i="18"/>
  <c r="J29" i="18"/>
  <c r="K29" i="18"/>
  <c r="J30" i="18"/>
  <c r="K30" i="18"/>
  <c r="J31" i="18"/>
  <c r="K31" i="18"/>
  <c r="K10" i="18"/>
  <c r="M10" i="18"/>
  <c r="J10" i="18"/>
  <c r="L10" i="18"/>
  <c r="J11" i="17"/>
  <c r="K11" i="17"/>
  <c r="J12" i="17"/>
  <c r="K12" i="17"/>
  <c r="J13" i="17"/>
  <c r="K13" i="17"/>
  <c r="J14" i="17"/>
  <c r="K14" i="17"/>
  <c r="J15" i="17"/>
  <c r="K15" i="17"/>
  <c r="J16" i="17"/>
  <c r="K16" i="17"/>
  <c r="J17" i="17"/>
  <c r="K17" i="17"/>
  <c r="J18" i="17"/>
  <c r="K18" i="17"/>
  <c r="J19" i="17"/>
  <c r="K19" i="17"/>
  <c r="J20" i="17"/>
  <c r="K20" i="17"/>
  <c r="J21" i="17"/>
  <c r="K21" i="17"/>
  <c r="J22" i="17"/>
  <c r="K22" i="17"/>
  <c r="J23" i="17"/>
  <c r="K23" i="17"/>
  <c r="J24" i="17"/>
  <c r="K24" i="17"/>
  <c r="J25" i="17"/>
  <c r="K25" i="17"/>
  <c r="J26" i="17"/>
  <c r="K26" i="17"/>
  <c r="J27" i="17"/>
  <c r="K27" i="17"/>
  <c r="J28" i="17"/>
  <c r="K28" i="17"/>
  <c r="J29" i="17"/>
  <c r="K29" i="17"/>
  <c r="J30" i="17"/>
  <c r="K30" i="17"/>
  <c r="J31" i="17"/>
  <c r="K31" i="17"/>
  <c r="J32" i="17"/>
  <c r="K32" i="17"/>
  <c r="J33" i="17"/>
  <c r="K33" i="17"/>
  <c r="J34" i="17"/>
  <c r="K34" i="17"/>
  <c r="J35" i="17"/>
  <c r="K35" i="17"/>
  <c r="J36" i="17"/>
  <c r="K36" i="17"/>
  <c r="J37" i="17"/>
  <c r="K37" i="17"/>
  <c r="J38" i="17"/>
  <c r="K38" i="17"/>
  <c r="J39" i="17"/>
  <c r="K39" i="17"/>
  <c r="J40" i="17"/>
  <c r="K40" i="17"/>
  <c r="J41" i="17"/>
  <c r="K41" i="17"/>
  <c r="J42" i="17"/>
  <c r="K42" i="17"/>
  <c r="J43" i="17"/>
  <c r="K43" i="17"/>
  <c r="J44" i="17"/>
  <c r="K44" i="17"/>
  <c r="J45" i="17"/>
  <c r="K45" i="17"/>
  <c r="J46" i="17"/>
  <c r="K46" i="17"/>
  <c r="J47" i="17"/>
  <c r="K47" i="17"/>
  <c r="J48" i="17"/>
  <c r="K48" i="17"/>
  <c r="J49" i="17"/>
  <c r="K49" i="17"/>
  <c r="J50" i="17"/>
  <c r="K50" i="17"/>
  <c r="J51" i="17"/>
  <c r="K51" i="17"/>
  <c r="J52" i="17"/>
  <c r="K52" i="17"/>
  <c r="J53" i="17"/>
  <c r="K53" i="17"/>
  <c r="J54" i="17"/>
  <c r="K54" i="17"/>
  <c r="J55" i="17"/>
  <c r="K55" i="17"/>
  <c r="J56" i="17"/>
  <c r="K56" i="17"/>
  <c r="J57" i="17"/>
  <c r="K57" i="17"/>
  <c r="J58" i="17"/>
  <c r="K58" i="17"/>
  <c r="J59" i="17"/>
  <c r="K59" i="17"/>
  <c r="J60" i="17"/>
  <c r="K60" i="17"/>
  <c r="J61" i="17"/>
  <c r="K61" i="17"/>
  <c r="J62" i="17"/>
  <c r="K62" i="17"/>
  <c r="J63" i="17"/>
  <c r="K63" i="17"/>
  <c r="J64" i="17"/>
  <c r="K64" i="17"/>
  <c r="J65" i="17"/>
  <c r="K65" i="17"/>
  <c r="J66" i="17"/>
  <c r="K66" i="17"/>
  <c r="J67" i="17"/>
  <c r="K67" i="17"/>
  <c r="J68" i="17"/>
  <c r="K68" i="17"/>
  <c r="J69" i="17"/>
  <c r="K69" i="17"/>
  <c r="J70" i="17"/>
  <c r="K70" i="17"/>
  <c r="J71" i="17"/>
  <c r="K71" i="17"/>
  <c r="J72" i="17"/>
  <c r="K72" i="17"/>
  <c r="J73" i="17"/>
  <c r="K73" i="17"/>
  <c r="J74" i="17"/>
  <c r="K74" i="17"/>
  <c r="J75" i="17"/>
  <c r="K75" i="17"/>
  <c r="J76" i="17"/>
  <c r="K76" i="17"/>
  <c r="J77" i="17"/>
  <c r="K77" i="17"/>
  <c r="J78" i="17"/>
  <c r="K78" i="17"/>
  <c r="J79" i="17"/>
  <c r="K79" i="17"/>
  <c r="J80" i="17"/>
  <c r="K80" i="17"/>
  <c r="J81" i="17"/>
  <c r="K81" i="17"/>
  <c r="J82" i="17"/>
  <c r="K82" i="17"/>
  <c r="J83" i="17"/>
  <c r="K83" i="17"/>
  <c r="J84" i="17"/>
  <c r="K84" i="17"/>
  <c r="J85" i="17"/>
  <c r="K85" i="17"/>
  <c r="J86" i="17"/>
  <c r="K86" i="17"/>
  <c r="J87" i="17"/>
  <c r="K87" i="17"/>
  <c r="J88" i="17"/>
  <c r="K88" i="17"/>
  <c r="J89" i="17"/>
  <c r="K89" i="17"/>
  <c r="J90" i="17"/>
  <c r="K90" i="17"/>
  <c r="J91" i="17"/>
  <c r="K91" i="17"/>
  <c r="J92" i="17"/>
  <c r="K92" i="17"/>
  <c r="J93" i="17"/>
  <c r="K93" i="17"/>
  <c r="J94" i="17"/>
  <c r="K94" i="17"/>
  <c r="J95" i="17"/>
  <c r="K95" i="17"/>
  <c r="J96" i="17"/>
  <c r="K96" i="17"/>
  <c r="J97" i="17"/>
  <c r="K97" i="17"/>
  <c r="J98" i="17"/>
  <c r="K98" i="17"/>
  <c r="J99" i="17"/>
  <c r="K99" i="17"/>
  <c r="J100" i="17"/>
  <c r="K100" i="17"/>
  <c r="J101" i="17"/>
  <c r="K101" i="17"/>
  <c r="J102" i="17"/>
  <c r="K102" i="17"/>
  <c r="J103" i="17"/>
  <c r="K103" i="17"/>
  <c r="J104" i="17"/>
  <c r="K104" i="17"/>
  <c r="J105" i="17"/>
  <c r="K105" i="17"/>
  <c r="J106" i="17"/>
  <c r="K106" i="17"/>
  <c r="J107" i="17"/>
  <c r="K107" i="17"/>
  <c r="J108" i="17"/>
  <c r="K108" i="17"/>
  <c r="J109" i="17"/>
  <c r="K109" i="17"/>
  <c r="J110" i="17"/>
  <c r="K110" i="17"/>
  <c r="J111" i="17"/>
  <c r="K111" i="17"/>
  <c r="J112" i="17"/>
  <c r="K112" i="17"/>
  <c r="J113" i="17"/>
  <c r="K113" i="17"/>
  <c r="J114" i="17"/>
  <c r="K114" i="17"/>
  <c r="J115" i="17"/>
  <c r="K115" i="17"/>
  <c r="J116" i="17"/>
  <c r="K116" i="17"/>
  <c r="J117" i="17"/>
  <c r="K117" i="17"/>
  <c r="J118" i="17"/>
  <c r="K118" i="17"/>
  <c r="J119" i="17"/>
  <c r="K119" i="17"/>
  <c r="J120" i="17"/>
  <c r="K120" i="17"/>
  <c r="J121" i="17"/>
  <c r="K121" i="17"/>
  <c r="J122" i="17"/>
  <c r="K122" i="17"/>
  <c r="J123" i="17"/>
  <c r="K123" i="17"/>
  <c r="J124" i="17"/>
  <c r="K124" i="17"/>
  <c r="J125" i="17"/>
  <c r="K125" i="17"/>
  <c r="J126" i="17"/>
  <c r="K126" i="17"/>
  <c r="J127" i="17"/>
  <c r="K127" i="17"/>
  <c r="J128" i="17"/>
  <c r="K128" i="17"/>
  <c r="J129" i="17"/>
  <c r="K129" i="17"/>
  <c r="J130" i="17"/>
  <c r="K130" i="17"/>
  <c r="J131" i="17"/>
  <c r="K131" i="17"/>
  <c r="J132" i="17"/>
  <c r="K132" i="17"/>
  <c r="J133" i="17"/>
  <c r="K133" i="17"/>
  <c r="J134" i="17"/>
  <c r="K134" i="17"/>
  <c r="J135" i="17"/>
  <c r="K135" i="17"/>
  <c r="J136" i="17"/>
  <c r="K136" i="17"/>
  <c r="J137" i="17"/>
  <c r="K137" i="17"/>
  <c r="J138" i="17"/>
  <c r="K138" i="17"/>
  <c r="J139" i="17"/>
  <c r="K139" i="17"/>
  <c r="J140" i="17"/>
  <c r="K140" i="17"/>
  <c r="J141" i="17"/>
  <c r="K141" i="17"/>
  <c r="J142" i="17"/>
  <c r="K142" i="17"/>
  <c r="J143" i="17"/>
  <c r="K143" i="17"/>
  <c r="J144" i="17"/>
  <c r="K144" i="17"/>
  <c r="J145" i="17"/>
  <c r="K145" i="17"/>
  <c r="J146" i="17"/>
  <c r="K146" i="17"/>
  <c r="J147" i="17"/>
  <c r="K147" i="17"/>
  <c r="J148" i="17"/>
  <c r="K148" i="17"/>
  <c r="J149" i="17"/>
  <c r="K149" i="17"/>
  <c r="J150" i="17"/>
  <c r="K150" i="17"/>
  <c r="J151" i="17"/>
  <c r="K151" i="17"/>
  <c r="J152" i="17"/>
  <c r="K152" i="17"/>
  <c r="J153" i="17"/>
  <c r="K153" i="17"/>
  <c r="J154" i="17"/>
  <c r="K154" i="17"/>
  <c r="J155" i="17"/>
  <c r="K155" i="17"/>
  <c r="J156" i="17"/>
  <c r="K156" i="17"/>
  <c r="J157" i="17"/>
  <c r="K157" i="17"/>
  <c r="J158" i="17"/>
  <c r="K158" i="17"/>
  <c r="J159" i="17"/>
  <c r="K159" i="17"/>
  <c r="J160" i="17"/>
  <c r="K160" i="17"/>
  <c r="J161" i="17"/>
  <c r="K161" i="17"/>
  <c r="J162" i="17"/>
  <c r="K162" i="17"/>
  <c r="J163" i="17"/>
  <c r="K163" i="17"/>
  <c r="J164" i="17"/>
  <c r="K164" i="17"/>
  <c r="J165" i="17"/>
  <c r="K165" i="17"/>
  <c r="J166" i="17"/>
  <c r="K166" i="17"/>
  <c r="J167" i="17"/>
  <c r="K167" i="17"/>
  <c r="J168" i="17"/>
  <c r="K168" i="17"/>
  <c r="J169" i="17"/>
  <c r="K169" i="17"/>
  <c r="J170" i="17"/>
  <c r="K170" i="17"/>
  <c r="J171" i="17"/>
  <c r="K171" i="17"/>
  <c r="J172" i="17"/>
  <c r="K172" i="17"/>
  <c r="J173" i="17"/>
  <c r="K173" i="17"/>
  <c r="J174" i="17"/>
  <c r="K174" i="17"/>
  <c r="J175" i="17"/>
  <c r="K175" i="17"/>
  <c r="J176" i="17"/>
  <c r="K176" i="17"/>
  <c r="J177" i="17"/>
  <c r="K177" i="17"/>
  <c r="J178" i="17"/>
  <c r="K178" i="17"/>
  <c r="J179" i="17"/>
  <c r="K179" i="17"/>
  <c r="J180" i="17"/>
  <c r="K180" i="17"/>
  <c r="J181" i="17"/>
  <c r="K181" i="17"/>
  <c r="J182" i="17"/>
  <c r="K182" i="17"/>
  <c r="J183" i="17"/>
  <c r="K183" i="17"/>
  <c r="J184" i="17"/>
  <c r="K184" i="17"/>
  <c r="J185" i="17"/>
  <c r="K185" i="17"/>
  <c r="J186" i="17"/>
  <c r="K186" i="17"/>
  <c r="J187" i="17"/>
  <c r="K187" i="17"/>
  <c r="J188" i="17"/>
  <c r="K188" i="17"/>
  <c r="J189" i="17"/>
  <c r="K189" i="17"/>
  <c r="J190" i="17"/>
  <c r="K190" i="17"/>
  <c r="J191" i="17"/>
  <c r="K191" i="17"/>
  <c r="J192" i="17"/>
  <c r="K192" i="17"/>
  <c r="J193" i="17"/>
  <c r="K193" i="17"/>
  <c r="J194" i="17"/>
  <c r="K194" i="17"/>
  <c r="J195" i="17"/>
  <c r="K195" i="17"/>
  <c r="J196" i="17"/>
  <c r="K196" i="17"/>
  <c r="J197" i="17"/>
  <c r="K197" i="17"/>
  <c r="J198" i="17"/>
  <c r="K198" i="17"/>
  <c r="J199" i="17"/>
  <c r="K199" i="17"/>
  <c r="J200" i="17"/>
  <c r="K200" i="17"/>
  <c r="J201" i="17"/>
  <c r="K201" i="17"/>
  <c r="J202" i="17"/>
  <c r="K202" i="17"/>
  <c r="J203" i="17"/>
  <c r="K203" i="17"/>
  <c r="J204" i="17"/>
  <c r="K204" i="17"/>
  <c r="J205" i="17"/>
  <c r="K205" i="17"/>
  <c r="J206" i="17"/>
  <c r="K206" i="17"/>
  <c r="J207" i="17"/>
  <c r="K207" i="17"/>
  <c r="J208" i="17"/>
  <c r="K208" i="17"/>
  <c r="J209" i="17"/>
  <c r="K209" i="17"/>
  <c r="J210" i="17"/>
  <c r="K210" i="17"/>
  <c r="J211" i="17"/>
  <c r="K211" i="17"/>
  <c r="J212" i="17"/>
  <c r="K212" i="17"/>
  <c r="J213" i="17"/>
  <c r="K213" i="17"/>
  <c r="J214" i="17"/>
  <c r="K214" i="17"/>
  <c r="J215" i="17"/>
  <c r="K215" i="17"/>
  <c r="J216" i="17"/>
  <c r="K216" i="17"/>
  <c r="J217" i="17"/>
  <c r="K217" i="17"/>
  <c r="J218" i="17"/>
  <c r="K218" i="17"/>
  <c r="J219" i="17"/>
  <c r="K219" i="17"/>
  <c r="J220" i="17"/>
  <c r="K220" i="17"/>
  <c r="J221" i="17"/>
  <c r="K221" i="17"/>
  <c r="K10" i="17"/>
  <c r="M10" i="17"/>
  <c r="J10" i="17"/>
  <c r="L10" i="17"/>
  <c r="J11" i="16"/>
  <c r="K11" i="16"/>
  <c r="J12" i="16"/>
  <c r="K12" i="16"/>
  <c r="J13" i="16"/>
  <c r="K13" i="16"/>
  <c r="J14" i="16"/>
  <c r="K14" i="16"/>
  <c r="J15" i="16"/>
  <c r="K15" i="16"/>
  <c r="J16" i="16"/>
  <c r="K16" i="16"/>
  <c r="J17" i="16"/>
  <c r="K17" i="16"/>
  <c r="J18" i="16"/>
  <c r="K18" i="16"/>
  <c r="J19" i="16"/>
  <c r="K19" i="16"/>
  <c r="J20" i="16"/>
  <c r="K20" i="16"/>
  <c r="J21" i="16"/>
  <c r="K21" i="16"/>
  <c r="J22" i="16"/>
  <c r="K22" i="16"/>
  <c r="J23" i="16"/>
  <c r="K23" i="16"/>
  <c r="J24" i="16"/>
  <c r="K24" i="16"/>
  <c r="J25" i="16"/>
  <c r="K25" i="16"/>
  <c r="J26" i="16"/>
  <c r="K26" i="16"/>
  <c r="J27" i="16"/>
  <c r="K27" i="16"/>
  <c r="J28" i="16"/>
  <c r="K28" i="16"/>
  <c r="J29" i="16"/>
  <c r="K29" i="16"/>
  <c r="J30" i="16"/>
  <c r="K30" i="16"/>
  <c r="J31" i="16"/>
  <c r="K31" i="16"/>
  <c r="J32" i="16"/>
  <c r="K32" i="16"/>
  <c r="J33" i="16"/>
  <c r="K33" i="16"/>
  <c r="J34" i="16"/>
  <c r="K34" i="16"/>
  <c r="J35" i="16"/>
  <c r="K35" i="16"/>
  <c r="J36" i="16"/>
  <c r="K36" i="16"/>
  <c r="J37" i="16"/>
  <c r="K37" i="16"/>
  <c r="J38" i="16"/>
  <c r="K38" i="16"/>
  <c r="J39" i="16"/>
  <c r="K39" i="16"/>
  <c r="J40" i="16"/>
  <c r="K40" i="16"/>
  <c r="J41" i="16"/>
  <c r="K41" i="16"/>
  <c r="J42" i="16"/>
  <c r="K42" i="16"/>
  <c r="J43" i="16"/>
  <c r="K43" i="16"/>
  <c r="J44" i="16"/>
  <c r="K44" i="16"/>
  <c r="J45" i="16"/>
  <c r="K45" i="16"/>
  <c r="J46" i="16"/>
  <c r="K46" i="16"/>
  <c r="J47" i="16"/>
  <c r="K47" i="16"/>
  <c r="J48" i="16"/>
  <c r="K48" i="16"/>
  <c r="J49" i="16"/>
  <c r="K49" i="16"/>
  <c r="J50" i="16"/>
  <c r="K50" i="16"/>
  <c r="J51" i="16"/>
  <c r="K51" i="16"/>
  <c r="J52" i="16"/>
  <c r="K52" i="16"/>
  <c r="J53" i="16"/>
  <c r="K53" i="16"/>
  <c r="J54" i="16"/>
  <c r="K54" i="16"/>
  <c r="J55" i="16"/>
  <c r="K55" i="16"/>
  <c r="J56" i="16"/>
  <c r="K56" i="16"/>
  <c r="J57" i="16"/>
  <c r="K57" i="16"/>
  <c r="J58" i="16"/>
  <c r="K58" i="16"/>
  <c r="J59" i="16"/>
  <c r="K59" i="16"/>
  <c r="J60" i="16"/>
  <c r="K60" i="16"/>
  <c r="J61" i="16"/>
  <c r="K61" i="16"/>
  <c r="J62" i="16"/>
  <c r="K62" i="16"/>
  <c r="J63" i="16"/>
  <c r="K63" i="16"/>
  <c r="J64" i="16"/>
  <c r="K64" i="16"/>
  <c r="J65" i="16"/>
  <c r="K65" i="16"/>
  <c r="J66" i="16"/>
  <c r="K66" i="16"/>
  <c r="J67" i="16"/>
  <c r="K67" i="16"/>
  <c r="J68" i="16"/>
  <c r="K68" i="16"/>
  <c r="J69" i="16"/>
  <c r="K69" i="16"/>
  <c r="J70" i="16"/>
  <c r="K70" i="16"/>
  <c r="J71" i="16"/>
  <c r="K71" i="16"/>
  <c r="J72" i="16"/>
  <c r="K72" i="16"/>
  <c r="J73" i="16"/>
  <c r="K73" i="16"/>
  <c r="J74" i="16"/>
  <c r="K74" i="16"/>
  <c r="J75" i="16"/>
  <c r="K75" i="16"/>
  <c r="J76" i="16"/>
  <c r="K76" i="16"/>
  <c r="J77" i="16"/>
  <c r="K77" i="16"/>
  <c r="J78" i="16"/>
  <c r="K78" i="16"/>
  <c r="J79" i="16"/>
  <c r="K79" i="16"/>
  <c r="J80" i="16"/>
  <c r="K80" i="16"/>
  <c r="J81" i="16"/>
  <c r="K81" i="16"/>
  <c r="J82" i="16"/>
  <c r="K82" i="16"/>
  <c r="J83" i="16"/>
  <c r="K83" i="16"/>
  <c r="J84" i="16"/>
  <c r="K84" i="16"/>
  <c r="J85" i="16"/>
  <c r="K85" i="16"/>
  <c r="J86" i="16"/>
  <c r="K86" i="16"/>
  <c r="J87" i="16"/>
  <c r="K87" i="16"/>
  <c r="J88" i="16"/>
  <c r="K88" i="16"/>
  <c r="J89" i="16"/>
  <c r="K89" i="16"/>
  <c r="J90" i="16"/>
  <c r="K90" i="16"/>
  <c r="J91" i="16"/>
  <c r="K91" i="16"/>
  <c r="J92" i="16"/>
  <c r="K92" i="16"/>
  <c r="J93" i="16"/>
  <c r="K93" i="16"/>
  <c r="K10" i="16"/>
  <c r="M10" i="16"/>
  <c r="J10" i="16"/>
  <c r="L10" i="16"/>
  <c r="J11" i="15"/>
  <c r="K11" i="15"/>
  <c r="J12" i="15"/>
  <c r="K12" i="15"/>
  <c r="J13" i="15"/>
  <c r="K13" i="15"/>
  <c r="J14" i="15"/>
  <c r="K14" i="15"/>
  <c r="J15" i="15"/>
  <c r="K15" i="15"/>
  <c r="J16" i="15"/>
  <c r="K16" i="15"/>
  <c r="J17" i="15"/>
  <c r="K17" i="15"/>
  <c r="J18" i="15"/>
  <c r="K18" i="15"/>
  <c r="J19" i="15"/>
  <c r="K19" i="15"/>
  <c r="J20" i="15"/>
  <c r="K20" i="15"/>
  <c r="J21" i="15"/>
  <c r="K21" i="15"/>
  <c r="J22" i="15"/>
  <c r="K22" i="15"/>
  <c r="J23" i="15"/>
  <c r="K23" i="15"/>
  <c r="J24" i="15"/>
  <c r="K24" i="15"/>
  <c r="J25" i="15"/>
  <c r="K25" i="15"/>
  <c r="J26" i="15"/>
  <c r="K26" i="15"/>
  <c r="J27" i="15"/>
  <c r="K27" i="15"/>
  <c r="J28" i="15"/>
  <c r="K28" i="15"/>
  <c r="J29" i="15"/>
  <c r="K29" i="15"/>
  <c r="J30" i="15"/>
  <c r="K30" i="15"/>
  <c r="J31" i="15"/>
  <c r="K31" i="15"/>
  <c r="J32" i="15"/>
  <c r="K32" i="15"/>
  <c r="K10" i="15"/>
  <c r="M10" i="15"/>
  <c r="J10" i="15"/>
  <c r="L10" i="15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K10" i="14"/>
  <c r="M10" i="14"/>
  <c r="J10" i="14"/>
  <c r="L10" i="14"/>
  <c r="J11" i="13"/>
  <c r="K11" i="13"/>
  <c r="J12" i="13"/>
  <c r="K12" i="13"/>
  <c r="J13" i="13"/>
  <c r="K13" i="13"/>
  <c r="J14" i="13"/>
  <c r="K14" i="13"/>
  <c r="J15" i="13"/>
  <c r="K15" i="13"/>
  <c r="J16" i="13"/>
  <c r="K16" i="13"/>
  <c r="K10" i="13"/>
  <c r="M10" i="13"/>
  <c r="J10" i="13"/>
  <c r="L10" i="13"/>
  <c r="J11" i="12"/>
  <c r="K11" i="12"/>
  <c r="J12" i="12"/>
  <c r="K12" i="12"/>
  <c r="J13" i="12"/>
  <c r="K13" i="12"/>
  <c r="J14" i="12"/>
  <c r="K14" i="12"/>
  <c r="J15" i="12"/>
  <c r="K15" i="12"/>
  <c r="J16" i="12"/>
  <c r="K16" i="12"/>
  <c r="J17" i="12"/>
  <c r="K17" i="12"/>
  <c r="J18" i="12"/>
  <c r="K18" i="12"/>
  <c r="K10" i="12"/>
  <c r="M10" i="12"/>
  <c r="J10" i="12"/>
  <c r="L10" i="12"/>
  <c r="J11" i="11"/>
  <c r="K11" i="11"/>
  <c r="J12" i="11"/>
  <c r="K12" i="11"/>
  <c r="J13" i="11"/>
  <c r="K13" i="11"/>
  <c r="J14" i="11"/>
  <c r="K14" i="11"/>
  <c r="J15" i="11"/>
  <c r="K15" i="11"/>
  <c r="J16" i="11"/>
  <c r="K16" i="11"/>
  <c r="J17" i="11"/>
  <c r="K17" i="11"/>
  <c r="J18" i="11"/>
  <c r="K18" i="11"/>
  <c r="J19" i="11"/>
  <c r="K19" i="11"/>
  <c r="J20" i="11"/>
  <c r="K20" i="11"/>
  <c r="J21" i="11"/>
  <c r="K21" i="11"/>
  <c r="J22" i="11"/>
  <c r="K22" i="11"/>
  <c r="J23" i="11"/>
  <c r="K23" i="11"/>
  <c r="J24" i="11"/>
  <c r="K24" i="11"/>
  <c r="J25" i="11"/>
  <c r="K25" i="11"/>
  <c r="J26" i="11"/>
  <c r="K26" i="11"/>
  <c r="J27" i="11"/>
  <c r="K27" i="11"/>
  <c r="J28" i="11"/>
  <c r="K28" i="11"/>
  <c r="J29" i="11"/>
  <c r="K29" i="11"/>
  <c r="J30" i="11"/>
  <c r="K30" i="11"/>
  <c r="J31" i="11"/>
  <c r="K31" i="11"/>
  <c r="J32" i="11"/>
  <c r="K32" i="11"/>
  <c r="J33" i="11"/>
  <c r="K33" i="11"/>
  <c r="J34" i="11"/>
  <c r="K34" i="11"/>
  <c r="J35" i="11"/>
  <c r="K35" i="11"/>
  <c r="J36" i="11"/>
  <c r="K36" i="11"/>
  <c r="J37" i="11"/>
  <c r="K37" i="11"/>
  <c r="J38" i="11"/>
  <c r="K38" i="11"/>
  <c r="J39" i="11"/>
  <c r="K39" i="11"/>
  <c r="K10" i="11"/>
  <c r="M10" i="11"/>
  <c r="J10" i="11"/>
  <c r="L10" i="11"/>
  <c r="J11" i="10"/>
  <c r="K11" i="10"/>
  <c r="J12" i="10"/>
  <c r="K12" i="10"/>
  <c r="J13" i="10"/>
  <c r="K13" i="10"/>
  <c r="J14" i="10"/>
  <c r="K14" i="10"/>
  <c r="J15" i="10"/>
  <c r="K15" i="10"/>
  <c r="J16" i="10"/>
  <c r="K16" i="10"/>
  <c r="J17" i="10"/>
  <c r="K17" i="10"/>
  <c r="J18" i="10"/>
  <c r="K18" i="10"/>
  <c r="J19" i="10"/>
  <c r="K19" i="10"/>
  <c r="J20" i="10"/>
  <c r="K20" i="10"/>
  <c r="J21" i="10"/>
  <c r="K21" i="10"/>
  <c r="J22" i="10"/>
  <c r="K22" i="10"/>
  <c r="J23" i="10"/>
  <c r="K23" i="10"/>
  <c r="J24" i="10"/>
  <c r="K24" i="10"/>
  <c r="J25" i="10"/>
  <c r="K25" i="10"/>
  <c r="J26" i="10"/>
  <c r="K26" i="10"/>
  <c r="J27" i="10"/>
  <c r="K27" i="10"/>
  <c r="J28" i="10"/>
  <c r="K28" i="10"/>
  <c r="J29" i="10"/>
  <c r="K29" i="10"/>
  <c r="J30" i="10"/>
  <c r="K30" i="10"/>
  <c r="J31" i="10"/>
  <c r="K31" i="10"/>
  <c r="J32" i="10"/>
  <c r="K32" i="10"/>
  <c r="J33" i="10"/>
  <c r="K33" i="10"/>
  <c r="J34" i="10"/>
  <c r="K34" i="10"/>
  <c r="J35" i="10"/>
  <c r="K35" i="10"/>
  <c r="J36" i="10"/>
  <c r="K36" i="10"/>
  <c r="J37" i="10"/>
  <c r="K37" i="10"/>
  <c r="J38" i="10"/>
  <c r="K38" i="10"/>
  <c r="J39" i="10"/>
  <c r="K39" i="10"/>
  <c r="J40" i="10"/>
  <c r="K40" i="10"/>
  <c r="J41" i="10"/>
  <c r="K41" i="10"/>
  <c r="J42" i="10"/>
  <c r="K42" i="10"/>
  <c r="J43" i="10"/>
  <c r="K43" i="10"/>
  <c r="J44" i="10"/>
  <c r="K44" i="10"/>
  <c r="J45" i="10"/>
  <c r="K45" i="10"/>
  <c r="J46" i="10"/>
  <c r="K46" i="10"/>
  <c r="J47" i="10"/>
  <c r="K47" i="10"/>
  <c r="J48" i="10"/>
  <c r="K48" i="10"/>
  <c r="J49" i="10"/>
  <c r="K49" i="10"/>
  <c r="J50" i="10"/>
  <c r="K50" i="10"/>
  <c r="J51" i="10"/>
  <c r="K51" i="10"/>
  <c r="J52" i="10"/>
  <c r="K52" i="10"/>
  <c r="J53" i="10"/>
  <c r="K53" i="10"/>
  <c r="J54" i="10"/>
  <c r="K54" i="10"/>
  <c r="J55" i="10"/>
  <c r="K55" i="10"/>
  <c r="J56" i="10"/>
  <c r="K56" i="10"/>
  <c r="J57" i="10"/>
  <c r="K57" i="10"/>
  <c r="J58" i="10"/>
  <c r="K58" i="10"/>
  <c r="J59" i="10"/>
  <c r="K59" i="10"/>
  <c r="J60" i="10"/>
  <c r="K60" i="10"/>
  <c r="J61" i="10"/>
  <c r="K61" i="10"/>
  <c r="J62" i="10"/>
  <c r="K62" i="10"/>
  <c r="J63" i="10"/>
  <c r="K63" i="10"/>
  <c r="J64" i="10"/>
  <c r="K64" i="10"/>
  <c r="J65" i="10"/>
  <c r="K65" i="10"/>
  <c r="J66" i="10"/>
  <c r="K66" i="10"/>
  <c r="J67" i="10"/>
  <c r="K67" i="10"/>
  <c r="J68" i="10"/>
  <c r="K68" i="10"/>
  <c r="J69" i="10"/>
  <c r="K69" i="10"/>
  <c r="J70" i="10"/>
  <c r="K70" i="10"/>
  <c r="J71" i="10"/>
  <c r="K71" i="10"/>
  <c r="J72" i="10"/>
  <c r="K72" i="10"/>
  <c r="J73" i="10"/>
  <c r="K73" i="10"/>
  <c r="J74" i="10"/>
  <c r="K74" i="10"/>
  <c r="J75" i="10"/>
  <c r="K75" i="10"/>
  <c r="J76" i="10"/>
  <c r="K76" i="10"/>
  <c r="J77" i="10"/>
  <c r="K77" i="10"/>
  <c r="J78" i="10"/>
  <c r="K78" i="10"/>
  <c r="J79" i="10"/>
  <c r="K79" i="10"/>
  <c r="J80" i="10"/>
  <c r="K80" i="10"/>
  <c r="J81" i="10"/>
  <c r="K81" i="10"/>
  <c r="J82" i="10"/>
  <c r="K82" i="10"/>
  <c r="J83" i="10"/>
  <c r="K83" i="10"/>
  <c r="J84" i="10"/>
  <c r="K84" i="10"/>
  <c r="J85" i="10"/>
  <c r="K85" i="10"/>
  <c r="J86" i="10"/>
  <c r="K86" i="10"/>
  <c r="J87" i="10"/>
  <c r="K87" i="10"/>
  <c r="J88" i="10"/>
  <c r="K88" i="10"/>
  <c r="J89" i="10"/>
  <c r="K89" i="10"/>
  <c r="J90" i="10"/>
  <c r="K90" i="10"/>
  <c r="J91" i="10"/>
  <c r="K91" i="10"/>
  <c r="J92" i="10"/>
  <c r="K92" i="10"/>
  <c r="J93" i="10"/>
  <c r="K93" i="10"/>
  <c r="J94" i="10"/>
  <c r="K94" i="10"/>
  <c r="J95" i="10"/>
  <c r="K95" i="10"/>
  <c r="J96" i="10"/>
  <c r="K96" i="10"/>
  <c r="J97" i="10"/>
  <c r="K97" i="10"/>
  <c r="J98" i="10"/>
  <c r="K98" i="10"/>
  <c r="J99" i="10"/>
  <c r="K99" i="10"/>
  <c r="J100" i="10"/>
  <c r="K100" i="10"/>
  <c r="J101" i="10"/>
  <c r="K101" i="10"/>
  <c r="J102" i="10"/>
  <c r="K102" i="10"/>
  <c r="J103" i="10"/>
  <c r="K103" i="10"/>
  <c r="J104" i="10"/>
  <c r="K104" i="10"/>
  <c r="J105" i="10"/>
  <c r="K105" i="10"/>
  <c r="J106" i="10"/>
  <c r="K106" i="10"/>
  <c r="J107" i="10"/>
  <c r="K107" i="10"/>
  <c r="J108" i="10"/>
  <c r="K108" i="10"/>
  <c r="J109" i="10"/>
  <c r="K109" i="10"/>
  <c r="J110" i="10"/>
  <c r="K110" i="10"/>
  <c r="J111" i="10"/>
  <c r="K111" i="10"/>
  <c r="J112" i="10"/>
  <c r="K112" i="10"/>
  <c r="J113" i="10"/>
  <c r="K113" i="10"/>
  <c r="J114" i="10"/>
  <c r="K114" i="10"/>
  <c r="J115" i="10"/>
  <c r="K115" i="10"/>
  <c r="J116" i="10"/>
  <c r="K116" i="10"/>
  <c r="J117" i="10"/>
  <c r="K117" i="10"/>
  <c r="J118" i="10"/>
  <c r="K118" i="10"/>
  <c r="J119" i="10"/>
  <c r="K119" i="10"/>
  <c r="J120" i="10"/>
  <c r="K120" i="10"/>
  <c r="J121" i="10"/>
  <c r="K121" i="10"/>
  <c r="J122" i="10"/>
  <c r="K122" i="10"/>
  <c r="J123" i="10"/>
  <c r="K123" i="10"/>
  <c r="J124" i="10"/>
  <c r="K124" i="10"/>
  <c r="J125" i="10"/>
  <c r="K125" i="10"/>
  <c r="J126" i="10"/>
  <c r="K126" i="10"/>
  <c r="J127" i="10"/>
  <c r="K127" i="10"/>
  <c r="J128" i="10"/>
  <c r="K128" i="10"/>
  <c r="J129" i="10"/>
  <c r="K129" i="10"/>
  <c r="J130" i="10"/>
  <c r="K130" i="10"/>
  <c r="J131" i="10"/>
  <c r="K131" i="10"/>
  <c r="J132" i="10"/>
  <c r="K132" i="10"/>
  <c r="J133" i="10"/>
  <c r="K133" i="10"/>
  <c r="J134" i="10"/>
  <c r="K134" i="10"/>
  <c r="J135" i="10"/>
  <c r="K135" i="10"/>
  <c r="J136" i="10"/>
  <c r="K136" i="10"/>
  <c r="J137" i="10"/>
  <c r="K137" i="10"/>
  <c r="J138" i="10"/>
  <c r="K138" i="10"/>
  <c r="J139" i="10"/>
  <c r="K139" i="10"/>
  <c r="J140" i="10"/>
  <c r="K140" i="10"/>
  <c r="J141" i="10"/>
  <c r="K141" i="10"/>
  <c r="J142" i="10"/>
  <c r="K142" i="10"/>
  <c r="J143" i="10"/>
  <c r="K143" i="10"/>
  <c r="J144" i="10"/>
  <c r="K144" i="10"/>
  <c r="J145" i="10"/>
  <c r="K145" i="10"/>
  <c r="J146" i="10"/>
  <c r="K146" i="10"/>
  <c r="J147" i="10"/>
  <c r="K147" i="10"/>
  <c r="J148" i="10"/>
  <c r="K148" i="10"/>
  <c r="J149" i="10"/>
  <c r="K149" i="10"/>
  <c r="J150" i="10"/>
  <c r="K150" i="10"/>
  <c r="J151" i="10"/>
  <c r="K151" i="10"/>
  <c r="J152" i="10"/>
  <c r="K152" i="10"/>
  <c r="J153" i="10"/>
  <c r="K153" i="10"/>
  <c r="J154" i="10"/>
  <c r="K154" i="10"/>
  <c r="J155" i="10"/>
  <c r="K155" i="10"/>
  <c r="J156" i="10"/>
  <c r="K156" i="10"/>
  <c r="J157" i="10"/>
  <c r="K157" i="10"/>
  <c r="J158" i="10"/>
  <c r="K158" i="10"/>
  <c r="J159" i="10"/>
  <c r="K159" i="10"/>
  <c r="J160" i="10"/>
  <c r="K160" i="10"/>
  <c r="J161" i="10"/>
  <c r="K161" i="10"/>
  <c r="J162" i="10"/>
  <c r="K162" i="10"/>
  <c r="J163" i="10"/>
  <c r="K163" i="10"/>
  <c r="J164" i="10"/>
  <c r="K164" i="10"/>
  <c r="J165" i="10"/>
  <c r="K165" i="10"/>
  <c r="J166" i="10"/>
  <c r="K166" i="10"/>
  <c r="J167" i="10"/>
  <c r="K167" i="10"/>
  <c r="J168" i="10"/>
  <c r="K168" i="10"/>
  <c r="J169" i="10"/>
  <c r="K169" i="10"/>
  <c r="J170" i="10"/>
  <c r="K170" i="10"/>
  <c r="J171" i="10"/>
  <c r="K171" i="10"/>
  <c r="J172" i="10"/>
  <c r="K172" i="10"/>
  <c r="J173" i="10"/>
  <c r="K173" i="10"/>
  <c r="J174" i="10"/>
  <c r="K174" i="10"/>
  <c r="J175" i="10"/>
  <c r="K175" i="10"/>
  <c r="J176" i="10"/>
  <c r="K176" i="10"/>
  <c r="J177" i="10"/>
  <c r="K177" i="10"/>
  <c r="J178" i="10"/>
  <c r="K178" i="10"/>
  <c r="J179" i="10"/>
  <c r="K179" i="10"/>
  <c r="J180" i="10"/>
  <c r="K180" i="10"/>
  <c r="J181" i="10"/>
  <c r="K181" i="10"/>
  <c r="J182" i="10"/>
  <c r="K182" i="10"/>
  <c r="J183" i="10"/>
  <c r="K183" i="10"/>
  <c r="J184" i="10"/>
  <c r="K184" i="10"/>
  <c r="J185" i="10"/>
  <c r="K185" i="10"/>
  <c r="J186" i="10"/>
  <c r="K186" i="10"/>
  <c r="J187" i="10"/>
  <c r="K187" i="10"/>
  <c r="J188" i="10"/>
  <c r="K188" i="10"/>
  <c r="J189" i="10"/>
  <c r="K189" i="10"/>
  <c r="J190" i="10"/>
  <c r="K190" i="10"/>
  <c r="J191" i="10"/>
  <c r="K191" i="10"/>
  <c r="J192" i="10"/>
  <c r="K192" i="10"/>
  <c r="J193" i="10"/>
  <c r="K193" i="10"/>
  <c r="J194" i="10"/>
  <c r="K194" i="10"/>
  <c r="J195" i="10"/>
  <c r="K195" i="10"/>
  <c r="J196" i="10"/>
  <c r="K196" i="10"/>
  <c r="J197" i="10"/>
  <c r="K197" i="10"/>
  <c r="J198" i="10"/>
  <c r="K198" i="10"/>
  <c r="J199" i="10"/>
  <c r="K199" i="10"/>
  <c r="J200" i="10"/>
  <c r="K200" i="10"/>
  <c r="J201" i="10"/>
  <c r="K201" i="10"/>
  <c r="J202" i="10"/>
  <c r="K202" i="10"/>
  <c r="J203" i="10"/>
  <c r="K203" i="10"/>
  <c r="J204" i="10"/>
  <c r="K204" i="10"/>
  <c r="J205" i="10"/>
  <c r="K205" i="10"/>
  <c r="J206" i="10"/>
  <c r="K206" i="10"/>
  <c r="J207" i="10"/>
  <c r="K207" i="10"/>
  <c r="J208" i="10"/>
  <c r="K208" i="10"/>
  <c r="J209" i="10"/>
  <c r="K209" i="10"/>
  <c r="J210" i="10"/>
  <c r="K210" i="10"/>
  <c r="J211" i="10"/>
  <c r="K211" i="10"/>
  <c r="J212" i="10"/>
  <c r="K212" i="10"/>
  <c r="J213" i="10"/>
  <c r="K213" i="10"/>
  <c r="J214" i="10"/>
  <c r="K214" i="10"/>
  <c r="J215" i="10"/>
  <c r="K215" i="10"/>
  <c r="J216" i="10"/>
  <c r="K216" i="10"/>
  <c r="J217" i="10"/>
  <c r="K217" i="10"/>
  <c r="J218" i="10"/>
  <c r="K218" i="10"/>
  <c r="J219" i="10"/>
  <c r="K219" i="10"/>
  <c r="J220" i="10"/>
  <c r="K220" i="10"/>
  <c r="J221" i="10"/>
  <c r="K221" i="10"/>
  <c r="J222" i="10"/>
  <c r="K222" i="10"/>
  <c r="J223" i="10"/>
  <c r="K223" i="10"/>
  <c r="J224" i="10"/>
  <c r="K224" i="10"/>
  <c r="J225" i="10"/>
  <c r="K225" i="10"/>
  <c r="J226" i="10"/>
  <c r="K226" i="10"/>
  <c r="J227" i="10"/>
  <c r="K227" i="10"/>
  <c r="J228" i="10"/>
  <c r="K228" i="10"/>
  <c r="K10" i="10"/>
  <c r="M10" i="10"/>
  <c r="J10" i="10"/>
  <c r="L10" i="10"/>
  <c r="J11" i="9"/>
  <c r="K11" i="9"/>
  <c r="J12" i="9"/>
  <c r="K12" i="9"/>
  <c r="J13" i="9"/>
  <c r="K13" i="9"/>
  <c r="J14" i="9"/>
  <c r="K14" i="9"/>
  <c r="J15" i="9"/>
  <c r="K15" i="9"/>
  <c r="J16" i="9"/>
  <c r="K16" i="9"/>
  <c r="J17" i="9"/>
  <c r="K17" i="9"/>
  <c r="J18" i="9"/>
  <c r="K18" i="9"/>
  <c r="J19" i="9"/>
  <c r="K19" i="9"/>
  <c r="J20" i="9"/>
  <c r="K20" i="9"/>
  <c r="J21" i="9"/>
  <c r="K21" i="9"/>
  <c r="J22" i="9"/>
  <c r="K22" i="9"/>
  <c r="J23" i="9"/>
  <c r="K23" i="9"/>
  <c r="J24" i="9"/>
  <c r="K24" i="9"/>
  <c r="J25" i="9"/>
  <c r="K25" i="9"/>
  <c r="J26" i="9"/>
  <c r="K26" i="9"/>
  <c r="J27" i="9"/>
  <c r="K27" i="9"/>
  <c r="J28" i="9"/>
  <c r="K28" i="9"/>
  <c r="J29" i="9"/>
  <c r="K29" i="9"/>
  <c r="J30" i="9"/>
  <c r="K30" i="9"/>
  <c r="J31" i="9"/>
  <c r="K31" i="9"/>
  <c r="J32" i="9"/>
  <c r="K32" i="9"/>
  <c r="J33" i="9"/>
  <c r="K33" i="9"/>
  <c r="J34" i="9"/>
  <c r="K34" i="9"/>
  <c r="J35" i="9"/>
  <c r="K35" i="9"/>
  <c r="J36" i="9"/>
  <c r="K36" i="9"/>
  <c r="J37" i="9"/>
  <c r="K37" i="9"/>
  <c r="J38" i="9"/>
  <c r="K38" i="9"/>
  <c r="J39" i="9"/>
  <c r="K39" i="9"/>
  <c r="J40" i="9"/>
  <c r="K40" i="9"/>
  <c r="J41" i="9"/>
  <c r="K41" i="9"/>
  <c r="J42" i="9"/>
  <c r="K42" i="9"/>
  <c r="J43" i="9"/>
  <c r="K43" i="9"/>
  <c r="J44" i="9"/>
  <c r="K44" i="9"/>
  <c r="J45" i="9"/>
  <c r="K45" i="9"/>
  <c r="J46" i="9"/>
  <c r="K46" i="9"/>
  <c r="J47" i="9"/>
  <c r="K47" i="9"/>
  <c r="J48" i="9"/>
  <c r="K48" i="9"/>
  <c r="J49" i="9"/>
  <c r="K49" i="9"/>
  <c r="J50" i="9"/>
  <c r="K50" i="9"/>
  <c r="J51" i="9"/>
  <c r="K51" i="9"/>
  <c r="J52" i="9"/>
  <c r="K52" i="9"/>
  <c r="J53" i="9"/>
  <c r="K53" i="9"/>
  <c r="J54" i="9"/>
  <c r="K54" i="9"/>
  <c r="J55" i="9"/>
  <c r="K55" i="9"/>
  <c r="J56" i="9"/>
  <c r="K56" i="9"/>
  <c r="J57" i="9"/>
  <c r="K57" i="9"/>
  <c r="J58" i="9"/>
  <c r="K58" i="9"/>
  <c r="J59" i="9"/>
  <c r="K59" i="9"/>
  <c r="J60" i="9"/>
  <c r="K60" i="9"/>
  <c r="J61" i="9"/>
  <c r="K61" i="9"/>
  <c r="J62" i="9"/>
  <c r="K62" i="9"/>
  <c r="K10" i="9"/>
  <c r="M10" i="9"/>
  <c r="J10" i="9"/>
  <c r="L10" i="9"/>
  <c r="J11" i="8"/>
  <c r="K11" i="8"/>
  <c r="J12" i="8"/>
  <c r="K12" i="8"/>
  <c r="J13" i="8"/>
  <c r="K13" i="8"/>
  <c r="J14" i="8"/>
  <c r="K14" i="8"/>
  <c r="J15" i="8"/>
  <c r="K15" i="8"/>
  <c r="J16" i="8"/>
  <c r="K16" i="8"/>
  <c r="J17" i="8"/>
  <c r="K17" i="8"/>
  <c r="J18" i="8"/>
  <c r="K18" i="8"/>
  <c r="J19" i="8"/>
  <c r="K19" i="8"/>
  <c r="J20" i="8"/>
  <c r="K20" i="8"/>
  <c r="J21" i="8"/>
  <c r="K21" i="8"/>
  <c r="J22" i="8"/>
  <c r="K22" i="8"/>
  <c r="J23" i="8"/>
  <c r="K23" i="8"/>
  <c r="J24" i="8"/>
  <c r="K24" i="8"/>
  <c r="J25" i="8"/>
  <c r="K25" i="8"/>
  <c r="J26" i="8"/>
  <c r="K26" i="8"/>
  <c r="J27" i="8"/>
  <c r="K27" i="8"/>
  <c r="J28" i="8"/>
  <c r="K28" i="8"/>
  <c r="J29" i="8"/>
  <c r="K29" i="8"/>
  <c r="J30" i="8"/>
  <c r="K30" i="8"/>
  <c r="J31" i="8"/>
  <c r="K31" i="8"/>
  <c r="J32" i="8"/>
  <c r="K32" i="8"/>
  <c r="J33" i="8"/>
  <c r="K33" i="8"/>
  <c r="J34" i="8"/>
  <c r="K34" i="8"/>
  <c r="J35" i="8"/>
  <c r="K35" i="8"/>
  <c r="J36" i="8"/>
  <c r="K36" i="8"/>
  <c r="J37" i="8"/>
  <c r="K37" i="8"/>
  <c r="J38" i="8"/>
  <c r="K38" i="8"/>
  <c r="J39" i="8"/>
  <c r="K39" i="8"/>
  <c r="J40" i="8"/>
  <c r="K40" i="8"/>
  <c r="J41" i="8"/>
  <c r="K41" i="8"/>
  <c r="J42" i="8"/>
  <c r="K42" i="8"/>
  <c r="J43" i="8"/>
  <c r="K43" i="8"/>
  <c r="J44" i="8"/>
  <c r="K44" i="8"/>
  <c r="J45" i="8"/>
  <c r="K45" i="8"/>
  <c r="J46" i="8"/>
  <c r="K46" i="8"/>
  <c r="J47" i="8"/>
  <c r="K47" i="8"/>
  <c r="J48" i="8"/>
  <c r="K48" i="8"/>
  <c r="J49" i="8"/>
  <c r="K49" i="8"/>
  <c r="J50" i="8"/>
  <c r="K50" i="8"/>
  <c r="J51" i="8"/>
  <c r="K51" i="8"/>
  <c r="J52" i="8"/>
  <c r="K52" i="8"/>
  <c r="J53" i="8"/>
  <c r="K53" i="8"/>
  <c r="J54" i="8"/>
  <c r="K54" i="8"/>
  <c r="J55" i="8"/>
  <c r="K55" i="8"/>
  <c r="J56" i="8"/>
  <c r="K56" i="8"/>
  <c r="J57" i="8"/>
  <c r="K57" i="8"/>
  <c r="J58" i="8"/>
  <c r="K58" i="8"/>
  <c r="J59" i="8"/>
  <c r="K59" i="8"/>
  <c r="J60" i="8"/>
  <c r="K60" i="8"/>
  <c r="J61" i="8"/>
  <c r="K61" i="8"/>
  <c r="J62" i="8"/>
  <c r="K62" i="8"/>
  <c r="J63" i="8"/>
  <c r="K63" i="8"/>
  <c r="J64" i="8"/>
  <c r="K64" i="8"/>
  <c r="J65" i="8"/>
  <c r="K65" i="8"/>
  <c r="J66" i="8"/>
  <c r="K66" i="8"/>
  <c r="J67" i="8"/>
  <c r="K67" i="8"/>
  <c r="J68" i="8"/>
  <c r="K68" i="8"/>
  <c r="J69" i="8"/>
  <c r="K69" i="8"/>
  <c r="J70" i="8"/>
  <c r="K70" i="8"/>
  <c r="J71" i="8"/>
  <c r="K71" i="8"/>
  <c r="J72" i="8"/>
  <c r="K72" i="8"/>
  <c r="J73" i="8"/>
  <c r="K73" i="8"/>
  <c r="J74" i="8"/>
  <c r="K74" i="8"/>
  <c r="J75" i="8"/>
  <c r="K75" i="8"/>
  <c r="J76" i="8"/>
  <c r="K76" i="8"/>
  <c r="J77" i="8"/>
  <c r="K77" i="8"/>
  <c r="J78" i="8"/>
  <c r="K78" i="8"/>
  <c r="J79" i="8"/>
  <c r="K79" i="8"/>
  <c r="J80" i="8"/>
  <c r="K80" i="8"/>
  <c r="J81" i="8"/>
  <c r="K81" i="8"/>
  <c r="J82" i="8"/>
  <c r="K82" i="8"/>
  <c r="J83" i="8"/>
  <c r="K83" i="8"/>
  <c r="J84" i="8"/>
  <c r="K84" i="8"/>
  <c r="J85" i="8"/>
  <c r="K85" i="8"/>
  <c r="J86" i="8"/>
  <c r="K86" i="8"/>
  <c r="J87" i="8"/>
  <c r="K87" i="8"/>
  <c r="J88" i="8"/>
  <c r="K88" i="8"/>
  <c r="J89" i="8"/>
  <c r="K89" i="8"/>
  <c r="J90" i="8"/>
  <c r="K90" i="8"/>
  <c r="J91" i="8"/>
  <c r="K91" i="8"/>
  <c r="J92" i="8"/>
  <c r="K92" i="8"/>
  <c r="J93" i="8"/>
  <c r="K93" i="8"/>
  <c r="J94" i="8"/>
  <c r="K94" i="8"/>
  <c r="J95" i="8"/>
  <c r="K95" i="8"/>
  <c r="J96" i="8"/>
  <c r="K96" i="8"/>
  <c r="J97" i="8"/>
  <c r="K97" i="8"/>
  <c r="K10" i="8"/>
  <c r="M10" i="8"/>
  <c r="J10" i="8"/>
  <c r="L10" i="8"/>
  <c r="J21" i="7"/>
  <c r="K21" i="7"/>
  <c r="J11" i="7"/>
  <c r="K11" i="7"/>
  <c r="J12" i="7"/>
  <c r="K12" i="7"/>
  <c r="J13" i="7"/>
  <c r="K13" i="7"/>
  <c r="J14" i="7"/>
  <c r="K14" i="7"/>
  <c r="J15" i="7"/>
  <c r="K15" i="7"/>
  <c r="J16" i="7"/>
  <c r="K16" i="7"/>
  <c r="J17" i="7"/>
  <c r="K17" i="7"/>
  <c r="J18" i="7"/>
  <c r="K18" i="7"/>
  <c r="J19" i="7"/>
  <c r="K19" i="7"/>
  <c r="J20" i="7"/>
  <c r="K20" i="7"/>
  <c r="K10" i="7"/>
  <c r="M10" i="7"/>
  <c r="J10" i="7"/>
  <c r="L10" i="7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J50" i="6"/>
  <c r="K50" i="6"/>
  <c r="J51" i="6"/>
  <c r="K51" i="6"/>
  <c r="J52" i="6"/>
  <c r="K52" i="6"/>
  <c r="J53" i="6"/>
  <c r="K53" i="6"/>
  <c r="J54" i="6"/>
  <c r="K54" i="6"/>
  <c r="J55" i="6"/>
  <c r="K55" i="6"/>
  <c r="J56" i="6"/>
  <c r="K56" i="6"/>
  <c r="J57" i="6"/>
  <c r="K57" i="6"/>
  <c r="J58" i="6"/>
  <c r="K58" i="6"/>
  <c r="J59" i="6"/>
  <c r="K59" i="6"/>
  <c r="K10" i="6"/>
  <c r="M10" i="6"/>
  <c r="J10" i="6"/>
  <c r="L10" i="6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K10" i="5"/>
  <c r="J10" i="5"/>
  <c r="M10" i="5"/>
  <c r="L10" i="5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10" i="4"/>
  <c r="K10" i="4"/>
  <c r="M10" i="4"/>
  <c r="L10" i="4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M10" i="3"/>
  <c r="L10" i="3"/>
  <c r="K10" i="3"/>
  <c r="J10" i="3"/>
  <c r="D11" i="21"/>
  <c r="E11" i="21"/>
  <c r="D12" i="21"/>
  <c r="E12" i="21"/>
  <c r="D13" i="21"/>
  <c r="E13" i="21"/>
  <c r="D14" i="21"/>
  <c r="E14" i="21"/>
  <c r="D15" i="21"/>
  <c r="E15" i="21"/>
  <c r="D16" i="21"/>
  <c r="E16" i="21"/>
  <c r="D17" i="21"/>
  <c r="E17" i="21"/>
  <c r="D18" i="21"/>
  <c r="E18" i="21"/>
  <c r="D19" i="21"/>
  <c r="E19" i="21"/>
  <c r="D20" i="21"/>
  <c r="E20" i="21"/>
  <c r="D21" i="21"/>
  <c r="E21" i="21"/>
  <c r="D22" i="21"/>
  <c r="E22" i="21"/>
  <c r="D23" i="21"/>
  <c r="E23" i="21"/>
  <c r="D24" i="21"/>
  <c r="E24" i="21"/>
  <c r="D25" i="21"/>
  <c r="E25" i="21"/>
  <c r="D26" i="21"/>
  <c r="E26" i="21"/>
  <c r="D27" i="21"/>
  <c r="E27" i="21"/>
  <c r="D28" i="21"/>
  <c r="E28" i="21"/>
  <c r="D29" i="21"/>
  <c r="E29" i="21"/>
  <c r="D30" i="21"/>
  <c r="E30" i="21"/>
  <c r="D31" i="21"/>
  <c r="E31" i="21"/>
  <c r="D32" i="21"/>
  <c r="E32" i="21"/>
  <c r="D33" i="21"/>
  <c r="E33" i="21"/>
  <c r="D34" i="21"/>
  <c r="E34" i="21"/>
  <c r="D35" i="21"/>
  <c r="E35" i="21"/>
  <c r="D36" i="21"/>
  <c r="E36" i="21"/>
  <c r="D37" i="21"/>
  <c r="E37" i="21"/>
  <c r="D38" i="21"/>
  <c r="E38" i="21"/>
  <c r="D39" i="21"/>
  <c r="E39" i="21"/>
  <c r="E10" i="21"/>
  <c r="D10" i="21"/>
  <c r="H10" i="21"/>
  <c r="G10" i="21"/>
  <c r="F10" i="21"/>
  <c r="D11" i="20"/>
  <c r="E11" i="20"/>
  <c r="D12" i="20"/>
  <c r="E12" i="20"/>
  <c r="D13" i="20"/>
  <c r="E13" i="20"/>
  <c r="D14" i="20"/>
  <c r="E14" i="20"/>
  <c r="D15" i="20"/>
  <c r="E15" i="20"/>
  <c r="D16" i="20"/>
  <c r="E16" i="20"/>
  <c r="D17" i="20"/>
  <c r="E17" i="20"/>
  <c r="D18" i="20"/>
  <c r="E18" i="20"/>
  <c r="D19" i="20"/>
  <c r="E19" i="20"/>
  <c r="D20" i="20"/>
  <c r="E20" i="20"/>
  <c r="D21" i="20"/>
  <c r="E21" i="20"/>
  <c r="D22" i="20"/>
  <c r="E22" i="20"/>
  <c r="D23" i="20"/>
  <c r="E23" i="20"/>
  <c r="D24" i="20"/>
  <c r="E24" i="20"/>
  <c r="D25" i="20"/>
  <c r="E25" i="20"/>
  <c r="D26" i="20"/>
  <c r="E26" i="20"/>
  <c r="D27" i="20"/>
  <c r="E27" i="20"/>
  <c r="D28" i="20"/>
  <c r="E28" i="20"/>
  <c r="D29" i="20"/>
  <c r="E29" i="20"/>
  <c r="D30" i="20"/>
  <c r="E30" i="20"/>
  <c r="D31" i="20"/>
  <c r="E31" i="20"/>
  <c r="D32" i="20"/>
  <c r="E32" i="20"/>
  <c r="D33" i="20"/>
  <c r="E33" i="20"/>
  <c r="D34" i="20"/>
  <c r="E34" i="20"/>
  <c r="D35" i="20"/>
  <c r="E35" i="20"/>
  <c r="D36" i="20"/>
  <c r="E36" i="20"/>
  <c r="D37" i="20"/>
  <c r="E37" i="20"/>
  <c r="D38" i="20"/>
  <c r="E38" i="20"/>
  <c r="D39" i="20"/>
  <c r="E39" i="20"/>
  <c r="D40" i="20"/>
  <c r="E40" i="20"/>
  <c r="D41" i="20"/>
  <c r="E41" i="20"/>
  <c r="D42" i="20"/>
  <c r="E42" i="20"/>
  <c r="D43" i="20"/>
  <c r="E43" i="20"/>
  <c r="D44" i="20"/>
  <c r="E44" i="20"/>
  <c r="D45" i="20"/>
  <c r="E45" i="20"/>
  <c r="D46" i="20"/>
  <c r="E46" i="20"/>
  <c r="D47" i="20"/>
  <c r="E47" i="20"/>
  <c r="D48" i="20"/>
  <c r="E48" i="20"/>
  <c r="D49" i="20"/>
  <c r="E49" i="20"/>
  <c r="D50" i="20"/>
  <c r="E50" i="20"/>
  <c r="D51" i="20"/>
  <c r="E51" i="20"/>
  <c r="D52" i="20"/>
  <c r="E52" i="20"/>
  <c r="D53" i="20"/>
  <c r="E53" i="20"/>
  <c r="D54" i="20"/>
  <c r="E54" i="20"/>
  <c r="D55" i="20"/>
  <c r="E55" i="20"/>
  <c r="D56" i="20"/>
  <c r="E56" i="20"/>
  <c r="E10" i="20"/>
  <c r="H10" i="20"/>
  <c r="D10" i="20"/>
  <c r="G10" i="20"/>
  <c r="F10" i="20"/>
  <c r="D11" i="19"/>
  <c r="E11" i="19"/>
  <c r="D12" i="19"/>
  <c r="E12" i="19"/>
  <c r="D13" i="19"/>
  <c r="E13" i="19"/>
  <c r="D14" i="19"/>
  <c r="E14" i="19"/>
  <c r="D15" i="19"/>
  <c r="E15" i="19"/>
  <c r="D16" i="19"/>
  <c r="E16" i="19"/>
  <c r="D17" i="19"/>
  <c r="E17" i="19"/>
  <c r="D18" i="19"/>
  <c r="E18" i="19"/>
  <c r="D19" i="19"/>
  <c r="E19" i="19"/>
  <c r="D20" i="19"/>
  <c r="E20" i="19"/>
  <c r="D21" i="19"/>
  <c r="E21" i="19"/>
  <c r="D22" i="19"/>
  <c r="E22" i="19"/>
  <c r="D23" i="19"/>
  <c r="E23" i="19"/>
  <c r="D24" i="19"/>
  <c r="E24" i="19"/>
  <c r="D25" i="19"/>
  <c r="E25" i="19"/>
  <c r="D26" i="19"/>
  <c r="E26" i="19"/>
  <c r="D27" i="19"/>
  <c r="E27" i="19"/>
  <c r="D28" i="19"/>
  <c r="E28" i="19"/>
  <c r="D29" i="19"/>
  <c r="E29" i="19"/>
  <c r="D30" i="19"/>
  <c r="E30" i="19"/>
  <c r="D31" i="19"/>
  <c r="E31" i="19"/>
  <c r="D32" i="19"/>
  <c r="E32" i="19"/>
  <c r="D33" i="19"/>
  <c r="E33" i="19"/>
  <c r="D34" i="19"/>
  <c r="E34" i="19"/>
  <c r="D35" i="19"/>
  <c r="E35" i="19"/>
  <c r="D36" i="19"/>
  <c r="E36" i="19"/>
  <c r="D37" i="19"/>
  <c r="E37" i="19"/>
  <c r="D38" i="19"/>
  <c r="E38" i="19"/>
  <c r="D39" i="19"/>
  <c r="E39" i="19"/>
  <c r="D40" i="19"/>
  <c r="E40" i="19"/>
  <c r="D41" i="19"/>
  <c r="E41" i="19"/>
  <c r="D42" i="19"/>
  <c r="E42" i="19"/>
  <c r="D43" i="19"/>
  <c r="E43" i="19"/>
  <c r="D44" i="19"/>
  <c r="E44" i="19"/>
  <c r="D45" i="19"/>
  <c r="E45" i="19"/>
  <c r="D46" i="19"/>
  <c r="E46" i="19"/>
  <c r="D47" i="19"/>
  <c r="E47" i="19"/>
  <c r="D48" i="19"/>
  <c r="E48" i="19"/>
  <c r="D49" i="19"/>
  <c r="E49" i="19"/>
  <c r="D50" i="19"/>
  <c r="E50" i="19"/>
  <c r="D51" i="19"/>
  <c r="E51" i="19"/>
  <c r="D52" i="19"/>
  <c r="E52" i="19"/>
  <c r="D53" i="19"/>
  <c r="E53" i="19"/>
  <c r="D54" i="19"/>
  <c r="E54" i="19"/>
  <c r="D55" i="19"/>
  <c r="E55" i="19"/>
  <c r="D56" i="19"/>
  <c r="E56" i="19"/>
  <c r="D57" i="19"/>
  <c r="E57" i="19"/>
  <c r="D58" i="19"/>
  <c r="E58" i="19"/>
  <c r="D59" i="19"/>
  <c r="E59" i="19"/>
  <c r="D60" i="19"/>
  <c r="E60" i="19"/>
  <c r="D61" i="19"/>
  <c r="E61" i="19"/>
  <c r="D62" i="19"/>
  <c r="E62" i="19"/>
  <c r="D63" i="19"/>
  <c r="E63" i="19"/>
  <c r="D64" i="19"/>
  <c r="E64" i="19"/>
  <c r="D65" i="19"/>
  <c r="E65" i="19"/>
  <c r="D66" i="19"/>
  <c r="E66" i="19"/>
  <c r="D67" i="19"/>
  <c r="E67" i="19"/>
  <c r="D68" i="19"/>
  <c r="E68" i="19"/>
  <c r="D69" i="19"/>
  <c r="E69" i="19"/>
  <c r="D70" i="19"/>
  <c r="E70" i="19"/>
  <c r="D71" i="19"/>
  <c r="E71" i="19"/>
  <c r="D72" i="19"/>
  <c r="E72" i="19"/>
  <c r="D73" i="19"/>
  <c r="E73" i="19"/>
  <c r="D74" i="19"/>
  <c r="E74" i="19"/>
  <c r="D75" i="19"/>
  <c r="E75" i="19"/>
  <c r="D76" i="19"/>
  <c r="E76" i="19"/>
  <c r="D77" i="19"/>
  <c r="E77" i="19"/>
  <c r="D78" i="19"/>
  <c r="E78" i="19"/>
  <c r="D79" i="19"/>
  <c r="E79" i="19"/>
  <c r="D80" i="19"/>
  <c r="E80" i="19"/>
  <c r="D81" i="19"/>
  <c r="E81" i="19"/>
  <c r="D82" i="19"/>
  <c r="E82" i="19"/>
  <c r="D83" i="19"/>
  <c r="E83" i="19"/>
  <c r="D84" i="19"/>
  <c r="E84" i="19"/>
  <c r="D85" i="19"/>
  <c r="E85" i="19"/>
  <c r="D86" i="19"/>
  <c r="E86" i="19"/>
  <c r="D87" i="19"/>
  <c r="E87" i="19"/>
  <c r="D88" i="19"/>
  <c r="E88" i="19"/>
  <c r="D89" i="19"/>
  <c r="E89" i="19"/>
  <c r="D90" i="19"/>
  <c r="E90" i="19"/>
  <c r="D91" i="19"/>
  <c r="E91" i="19"/>
  <c r="D92" i="19"/>
  <c r="E92" i="19"/>
  <c r="D93" i="19"/>
  <c r="E93" i="19"/>
  <c r="D94" i="19"/>
  <c r="E94" i="19"/>
  <c r="D95" i="19"/>
  <c r="E95" i="19"/>
  <c r="D96" i="19"/>
  <c r="E96" i="19"/>
  <c r="D97" i="19"/>
  <c r="E97" i="19"/>
  <c r="D98" i="19"/>
  <c r="E98" i="19"/>
  <c r="D99" i="19"/>
  <c r="E99" i="19"/>
  <c r="D100" i="19"/>
  <c r="E100" i="19"/>
  <c r="D101" i="19"/>
  <c r="E101" i="19"/>
  <c r="D102" i="19"/>
  <c r="E102" i="19"/>
  <c r="D103" i="19"/>
  <c r="E103" i="19"/>
  <c r="D104" i="19"/>
  <c r="E104" i="19"/>
  <c r="D105" i="19"/>
  <c r="E105" i="19"/>
  <c r="D106" i="19"/>
  <c r="E106" i="19"/>
  <c r="D107" i="19"/>
  <c r="E107" i="19"/>
  <c r="D108" i="19"/>
  <c r="E108" i="19"/>
  <c r="D109" i="19"/>
  <c r="E109" i="19"/>
  <c r="D110" i="19"/>
  <c r="E110" i="19"/>
  <c r="D111" i="19"/>
  <c r="E111" i="19"/>
  <c r="D112" i="19"/>
  <c r="E112" i="19"/>
  <c r="D113" i="19"/>
  <c r="E113" i="19"/>
  <c r="D114" i="19"/>
  <c r="E114" i="19"/>
  <c r="D115" i="19"/>
  <c r="E115" i="19"/>
  <c r="D116" i="19"/>
  <c r="E116" i="19"/>
  <c r="D117" i="19"/>
  <c r="E117" i="19"/>
  <c r="D118" i="19"/>
  <c r="E118" i="19"/>
  <c r="D119" i="19"/>
  <c r="E119" i="19"/>
  <c r="D120" i="19"/>
  <c r="E120" i="19"/>
  <c r="D121" i="19"/>
  <c r="E121" i="19"/>
  <c r="D122" i="19"/>
  <c r="E122" i="19"/>
  <c r="D123" i="19"/>
  <c r="E123" i="19"/>
  <c r="D124" i="19"/>
  <c r="E124" i="19"/>
  <c r="D125" i="19"/>
  <c r="E125" i="19"/>
  <c r="D126" i="19"/>
  <c r="E126" i="19"/>
  <c r="D127" i="19"/>
  <c r="E127" i="19"/>
  <c r="D128" i="19"/>
  <c r="E128" i="19"/>
  <c r="D129" i="19"/>
  <c r="E129" i="19"/>
  <c r="D130" i="19"/>
  <c r="E130" i="19"/>
  <c r="D131" i="19"/>
  <c r="E131" i="19"/>
  <c r="D132" i="19"/>
  <c r="E132" i="19"/>
  <c r="D133" i="19"/>
  <c r="E133" i="19"/>
  <c r="D134" i="19"/>
  <c r="E134" i="19"/>
  <c r="D135" i="19"/>
  <c r="E135" i="19"/>
  <c r="D136" i="19"/>
  <c r="E136" i="19"/>
  <c r="D137" i="19"/>
  <c r="E137" i="19"/>
  <c r="D138" i="19"/>
  <c r="E138" i="19"/>
  <c r="D139" i="19"/>
  <c r="E139" i="19"/>
  <c r="D140" i="19"/>
  <c r="E140" i="19"/>
  <c r="D141" i="19"/>
  <c r="E141" i="19"/>
  <c r="D142" i="19"/>
  <c r="E142" i="19"/>
  <c r="D143" i="19"/>
  <c r="E143" i="19"/>
  <c r="D144" i="19"/>
  <c r="E144" i="19"/>
  <c r="D145" i="19"/>
  <c r="E145" i="19"/>
  <c r="D146" i="19"/>
  <c r="E146" i="19"/>
  <c r="D147" i="19"/>
  <c r="E147" i="19"/>
  <c r="D148" i="19"/>
  <c r="E148" i="19"/>
  <c r="D149" i="19"/>
  <c r="E149" i="19"/>
  <c r="D150" i="19"/>
  <c r="E150" i="19"/>
  <c r="D151" i="19"/>
  <c r="E151" i="19"/>
  <c r="D152" i="19"/>
  <c r="E152" i="19"/>
  <c r="D153" i="19"/>
  <c r="E153" i="19"/>
  <c r="D154" i="19"/>
  <c r="E154" i="19"/>
  <c r="D155" i="19"/>
  <c r="E155" i="19"/>
  <c r="D156" i="19"/>
  <c r="E156" i="19"/>
  <c r="D157" i="19"/>
  <c r="E157" i="19"/>
  <c r="D158" i="19"/>
  <c r="E158" i="19"/>
  <c r="D159" i="19"/>
  <c r="E159" i="19"/>
  <c r="D160" i="19"/>
  <c r="E160" i="19"/>
  <c r="D161" i="19"/>
  <c r="E161" i="19"/>
  <c r="D162" i="19"/>
  <c r="E162" i="19"/>
  <c r="D163" i="19"/>
  <c r="E163" i="19"/>
  <c r="D164" i="19"/>
  <c r="E164" i="19"/>
  <c r="D165" i="19"/>
  <c r="E165" i="19"/>
  <c r="D166" i="19"/>
  <c r="E166" i="19"/>
  <c r="D167" i="19"/>
  <c r="E167" i="19"/>
  <c r="D168" i="19"/>
  <c r="E168" i="19"/>
  <c r="D169" i="19"/>
  <c r="E169" i="19"/>
  <c r="D170" i="19"/>
  <c r="E170" i="19"/>
  <c r="D171" i="19"/>
  <c r="E171" i="19"/>
  <c r="D172" i="19"/>
  <c r="E172" i="19"/>
  <c r="D173" i="19"/>
  <c r="E173" i="19"/>
  <c r="D174" i="19"/>
  <c r="E174" i="19"/>
  <c r="D175" i="19"/>
  <c r="E175" i="19"/>
  <c r="D176" i="19"/>
  <c r="E176" i="19"/>
  <c r="D177" i="19"/>
  <c r="E177" i="19"/>
  <c r="D178" i="19"/>
  <c r="E178" i="19"/>
  <c r="D179" i="19"/>
  <c r="E179" i="19"/>
  <c r="D180" i="19"/>
  <c r="E180" i="19"/>
  <c r="D181" i="19"/>
  <c r="E181" i="19"/>
  <c r="D182" i="19"/>
  <c r="E182" i="19"/>
  <c r="D183" i="19"/>
  <c r="E183" i="19"/>
  <c r="D184" i="19"/>
  <c r="E184" i="19"/>
  <c r="D185" i="19"/>
  <c r="E185" i="19"/>
  <c r="D186" i="19"/>
  <c r="E186" i="19"/>
  <c r="D187" i="19"/>
  <c r="E187" i="19"/>
  <c r="D188" i="19"/>
  <c r="E188" i="19"/>
  <c r="D189" i="19"/>
  <c r="E189" i="19"/>
  <c r="D190" i="19"/>
  <c r="E190" i="19"/>
  <c r="D191" i="19"/>
  <c r="E191" i="19"/>
  <c r="D192" i="19"/>
  <c r="E192" i="19"/>
  <c r="D193" i="19"/>
  <c r="E193" i="19"/>
  <c r="D194" i="19"/>
  <c r="E194" i="19"/>
  <c r="D195" i="19"/>
  <c r="E195" i="19"/>
  <c r="D196" i="19"/>
  <c r="E196" i="19"/>
  <c r="D197" i="19"/>
  <c r="E197" i="19"/>
  <c r="D198" i="19"/>
  <c r="E198" i="19"/>
  <c r="D199" i="19"/>
  <c r="E199" i="19"/>
  <c r="D200" i="19"/>
  <c r="E200" i="19"/>
  <c r="D201" i="19"/>
  <c r="E201" i="19"/>
  <c r="D202" i="19"/>
  <c r="E202" i="19"/>
  <c r="D203" i="19"/>
  <c r="E203" i="19"/>
  <c r="D204" i="19"/>
  <c r="E204" i="19"/>
  <c r="D205" i="19"/>
  <c r="E205" i="19"/>
  <c r="D206" i="19"/>
  <c r="E206" i="19"/>
  <c r="D207" i="19"/>
  <c r="E207" i="19"/>
  <c r="D208" i="19"/>
  <c r="E208" i="19"/>
  <c r="D209" i="19"/>
  <c r="E209" i="19"/>
  <c r="D210" i="19"/>
  <c r="E210" i="19"/>
  <c r="D211" i="19"/>
  <c r="E211" i="19"/>
  <c r="D212" i="19"/>
  <c r="E212" i="19"/>
  <c r="D213" i="19"/>
  <c r="E213" i="19"/>
  <c r="D214" i="19"/>
  <c r="E214" i="19"/>
  <c r="D215" i="19"/>
  <c r="E215" i="19"/>
  <c r="D216" i="19"/>
  <c r="E216" i="19"/>
  <c r="D217" i="19"/>
  <c r="E217" i="19"/>
  <c r="D218" i="19"/>
  <c r="E218" i="19"/>
  <c r="D219" i="19"/>
  <c r="E219" i="19"/>
  <c r="D220" i="19"/>
  <c r="E220" i="19"/>
  <c r="D221" i="19"/>
  <c r="E221" i="19"/>
  <c r="D222" i="19"/>
  <c r="E222" i="19"/>
  <c r="D223" i="19"/>
  <c r="E223" i="19"/>
  <c r="D224" i="19"/>
  <c r="E224" i="19"/>
  <c r="D225" i="19"/>
  <c r="E225" i="19"/>
  <c r="D226" i="19"/>
  <c r="E226" i="19"/>
  <c r="D227" i="19"/>
  <c r="E227" i="19"/>
  <c r="D228" i="19"/>
  <c r="E228" i="19"/>
  <c r="D229" i="19"/>
  <c r="E229" i="19"/>
  <c r="D230" i="19"/>
  <c r="E230" i="19"/>
  <c r="D231" i="19"/>
  <c r="E231" i="19"/>
  <c r="D232" i="19"/>
  <c r="E232" i="19"/>
  <c r="D233" i="19"/>
  <c r="E233" i="19"/>
  <c r="D234" i="19"/>
  <c r="E234" i="19"/>
  <c r="D235" i="19"/>
  <c r="E235" i="19"/>
  <c r="D236" i="19"/>
  <c r="E236" i="19"/>
  <c r="D237" i="19"/>
  <c r="E237" i="19"/>
  <c r="D238" i="19"/>
  <c r="E238" i="19"/>
  <c r="D239" i="19"/>
  <c r="E239" i="19"/>
  <c r="D240" i="19"/>
  <c r="E240" i="19"/>
  <c r="D241" i="19"/>
  <c r="E241" i="19"/>
  <c r="D242" i="19"/>
  <c r="E242" i="19"/>
  <c r="D243" i="19"/>
  <c r="E243" i="19"/>
  <c r="D244" i="19"/>
  <c r="E244" i="19"/>
  <c r="D245" i="19"/>
  <c r="E245" i="19"/>
  <c r="D246" i="19"/>
  <c r="E246" i="19"/>
  <c r="D247" i="19"/>
  <c r="E247" i="19"/>
  <c r="E10" i="19"/>
  <c r="D10" i="19"/>
  <c r="H10" i="19"/>
  <c r="G10" i="19"/>
  <c r="F10" i="19"/>
  <c r="D11" i="18"/>
  <c r="E11" i="18"/>
  <c r="D12" i="18"/>
  <c r="E12" i="18"/>
  <c r="D13" i="18"/>
  <c r="E13" i="18"/>
  <c r="D14" i="18"/>
  <c r="E14" i="18"/>
  <c r="D15" i="18"/>
  <c r="E15" i="18"/>
  <c r="D16" i="18"/>
  <c r="E16" i="18"/>
  <c r="D17" i="18"/>
  <c r="E17" i="18"/>
  <c r="D18" i="18"/>
  <c r="E18" i="18"/>
  <c r="D19" i="18"/>
  <c r="E19" i="18"/>
  <c r="D20" i="18"/>
  <c r="E20" i="18"/>
  <c r="D21" i="18"/>
  <c r="E21" i="18"/>
  <c r="D22" i="18"/>
  <c r="E22" i="18"/>
  <c r="D23" i="18"/>
  <c r="E23" i="18"/>
  <c r="D24" i="18"/>
  <c r="E24" i="18"/>
  <c r="D25" i="18"/>
  <c r="E25" i="18"/>
  <c r="D26" i="18"/>
  <c r="E26" i="18"/>
  <c r="D27" i="18"/>
  <c r="E27" i="18"/>
  <c r="D28" i="18"/>
  <c r="E28" i="18"/>
  <c r="D29" i="18"/>
  <c r="E29" i="18"/>
  <c r="D30" i="18"/>
  <c r="E30" i="18"/>
  <c r="D31" i="18"/>
  <c r="E31" i="18"/>
  <c r="E10" i="18"/>
  <c r="D10" i="18"/>
  <c r="H10" i="18"/>
  <c r="G10" i="18"/>
  <c r="F10" i="18"/>
  <c r="D11" i="17"/>
  <c r="E11" i="17"/>
  <c r="D12" i="17"/>
  <c r="E12" i="17"/>
  <c r="D13" i="17"/>
  <c r="E13" i="17"/>
  <c r="D14" i="17"/>
  <c r="E14" i="17"/>
  <c r="D15" i="17"/>
  <c r="E15" i="17"/>
  <c r="D16" i="17"/>
  <c r="E16" i="17"/>
  <c r="D17" i="17"/>
  <c r="E17" i="17"/>
  <c r="D18" i="17"/>
  <c r="E18" i="17"/>
  <c r="D19" i="17"/>
  <c r="E19" i="17"/>
  <c r="D20" i="17"/>
  <c r="E20" i="17"/>
  <c r="D21" i="17"/>
  <c r="E21" i="17"/>
  <c r="D22" i="17"/>
  <c r="E22" i="17"/>
  <c r="D23" i="17"/>
  <c r="E23" i="17"/>
  <c r="D24" i="17"/>
  <c r="E24" i="17"/>
  <c r="D25" i="17"/>
  <c r="E25" i="17"/>
  <c r="D26" i="17"/>
  <c r="E26" i="17"/>
  <c r="D27" i="17"/>
  <c r="E27" i="17"/>
  <c r="D28" i="17"/>
  <c r="E28" i="17"/>
  <c r="D29" i="17"/>
  <c r="E29" i="17"/>
  <c r="D30" i="17"/>
  <c r="E30" i="17"/>
  <c r="D31" i="17"/>
  <c r="E31" i="17"/>
  <c r="D32" i="17"/>
  <c r="E32" i="17"/>
  <c r="D33" i="17"/>
  <c r="E33" i="17"/>
  <c r="D34" i="17"/>
  <c r="E34" i="17"/>
  <c r="D35" i="17"/>
  <c r="E35" i="17"/>
  <c r="D36" i="17"/>
  <c r="E36" i="17"/>
  <c r="D37" i="17"/>
  <c r="E37" i="17"/>
  <c r="D38" i="17"/>
  <c r="E38" i="17"/>
  <c r="D39" i="17"/>
  <c r="E39" i="17"/>
  <c r="D40" i="17"/>
  <c r="E40" i="17"/>
  <c r="D41" i="17"/>
  <c r="E41" i="17"/>
  <c r="D42" i="17"/>
  <c r="E42" i="17"/>
  <c r="D43" i="17"/>
  <c r="E43" i="17"/>
  <c r="D44" i="17"/>
  <c r="E44" i="17"/>
  <c r="D45" i="17"/>
  <c r="E45" i="17"/>
  <c r="D46" i="17"/>
  <c r="E46" i="17"/>
  <c r="D47" i="17"/>
  <c r="E47" i="17"/>
  <c r="D48" i="17"/>
  <c r="E48" i="17"/>
  <c r="D49" i="17"/>
  <c r="E49" i="17"/>
  <c r="D50" i="17"/>
  <c r="E50" i="17"/>
  <c r="D51" i="17"/>
  <c r="E51" i="17"/>
  <c r="D52" i="17"/>
  <c r="E52" i="17"/>
  <c r="D53" i="17"/>
  <c r="E53" i="17"/>
  <c r="D54" i="17"/>
  <c r="E54" i="17"/>
  <c r="D55" i="17"/>
  <c r="E55" i="17"/>
  <c r="D56" i="17"/>
  <c r="E56" i="17"/>
  <c r="D57" i="17"/>
  <c r="E57" i="17"/>
  <c r="D58" i="17"/>
  <c r="E58" i="17"/>
  <c r="D59" i="17"/>
  <c r="E59" i="17"/>
  <c r="D60" i="17"/>
  <c r="E60" i="17"/>
  <c r="D61" i="17"/>
  <c r="E61" i="17"/>
  <c r="D62" i="17"/>
  <c r="E62" i="17"/>
  <c r="D63" i="17"/>
  <c r="E63" i="17"/>
  <c r="D64" i="17"/>
  <c r="E64" i="17"/>
  <c r="D65" i="17"/>
  <c r="E65" i="17"/>
  <c r="D66" i="17"/>
  <c r="E66" i="17"/>
  <c r="D67" i="17"/>
  <c r="E67" i="17"/>
  <c r="D68" i="17"/>
  <c r="E68" i="17"/>
  <c r="D69" i="17"/>
  <c r="E69" i="17"/>
  <c r="D70" i="17"/>
  <c r="E70" i="17"/>
  <c r="D71" i="17"/>
  <c r="E71" i="17"/>
  <c r="D72" i="17"/>
  <c r="E72" i="17"/>
  <c r="D73" i="17"/>
  <c r="E73" i="17"/>
  <c r="D74" i="17"/>
  <c r="E74" i="17"/>
  <c r="D75" i="17"/>
  <c r="E75" i="17"/>
  <c r="D76" i="17"/>
  <c r="E76" i="17"/>
  <c r="D77" i="17"/>
  <c r="E77" i="17"/>
  <c r="D78" i="17"/>
  <c r="E78" i="17"/>
  <c r="D79" i="17"/>
  <c r="E79" i="17"/>
  <c r="D80" i="17"/>
  <c r="E80" i="17"/>
  <c r="D81" i="17"/>
  <c r="E81" i="17"/>
  <c r="D82" i="17"/>
  <c r="E82" i="17"/>
  <c r="D83" i="17"/>
  <c r="E83" i="17"/>
  <c r="D84" i="17"/>
  <c r="E84" i="17"/>
  <c r="D85" i="17"/>
  <c r="E85" i="17"/>
  <c r="D86" i="17"/>
  <c r="E86" i="17"/>
  <c r="D87" i="17"/>
  <c r="E87" i="17"/>
  <c r="D88" i="17"/>
  <c r="E88" i="17"/>
  <c r="D89" i="17"/>
  <c r="E89" i="17"/>
  <c r="D90" i="17"/>
  <c r="E90" i="17"/>
  <c r="D91" i="17"/>
  <c r="E91" i="17"/>
  <c r="D92" i="17"/>
  <c r="E92" i="17"/>
  <c r="D93" i="17"/>
  <c r="E93" i="17"/>
  <c r="D94" i="17"/>
  <c r="E94" i="17"/>
  <c r="D95" i="17"/>
  <c r="E95" i="17"/>
  <c r="D96" i="17"/>
  <c r="E96" i="17"/>
  <c r="D97" i="17"/>
  <c r="E97" i="17"/>
  <c r="D98" i="17"/>
  <c r="E98" i="17"/>
  <c r="D99" i="17"/>
  <c r="E99" i="17"/>
  <c r="D100" i="17"/>
  <c r="E100" i="17"/>
  <c r="D101" i="17"/>
  <c r="E101" i="17"/>
  <c r="D102" i="17"/>
  <c r="E102" i="17"/>
  <c r="D103" i="17"/>
  <c r="E103" i="17"/>
  <c r="D104" i="17"/>
  <c r="E104" i="17"/>
  <c r="D105" i="17"/>
  <c r="E105" i="17"/>
  <c r="D106" i="17"/>
  <c r="E106" i="17"/>
  <c r="D107" i="17"/>
  <c r="E107" i="17"/>
  <c r="D108" i="17"/>
  <c r="E108" i="17"/>
  <c r="D109" i="17"/>
  <c r="E109" i="17"/>
  <c r="D110" i="17"/>
  <c r="E110" i="17"/>
  <c r="D111" i="17"/>
  <c r="E111" i="17"/>
  <c r="D112" i="17"/>
  <c r="E112" i="17"/>
  <c r="D113" i="17"/>
  <c r="E113" i="17"/>
  <c r="D114" i="17"/>
  <c r="E114" i="17"/>
  <c r="D115" i="17"/>
  <c r="E115" i="17"/>
  <c r="D116" i="17"/>
  <c r="E116" i="17"/>
  <c r="D117" i="17"/>
  <c r="E117" i="17"/>
  <c r="D118" i="17"/>
  <c r="E118" i="17"/>
  <c r="D119" i="17"/>
  <c r="E119" i="17"/>
  <c r="D120" i="17"/>
  <c r="E120" i="17"/>
  <c r="D121" i="17"/>
  <c r="E121" i="17"/>
  <c r="D122" i="17"/>
  <c r="E122" i="17"/>
  <c r="D123" i="17"/>
  <c r="E123" i="17"/>
  <c r="D124" i="17"/>
  <c r="E124" i="17"/>
  <c r="D125" i="17"/>
  <c r="E125" i="17"/>
  <c r="D126" i="17"/>
  <c r="E126" i="17"/>
  <c r="D127" i="17"/>
  <c r="E127" i="17"/>
  <c r="D128" i="17"/>
  <c r="E128" i="17"/>
  <c r="D129" i="17"/>
  <c r="E129" i="17"/>
  <c r="D130" i="17"/>
  <c r="E130" i="17"/>
  <c r="D131" i="17"/>
  <c r="E131" i="17"/>
  <c r="D132" i="17"/>
  <c r="E132" i="17"/>
  <c r="D133" i="17"/>
  <c r="E133" i="17"/>
  <c r="D134" i="17"/>
  <c r="E134" i="17"/>
  <c r="D135" i="17"/>
  <c r="E135" i="17"/>
  <c r="D136" i="17"/>
  <c r="E136" i="17"/>
  <c r="D137" i="17"/>
  <c r="E137" i="17"/>
  <c r="D138" i="17"/>
  <c r="E138" i="17"/>
  <c r="D139" i="17"/>
  <c r="E139" i="17"/>
  <c r="D140" i="17"/>
  <c r="E140" i="17"/>
  <c r="D141" i="17"/>
  <c r="E141" i="17"/>
  <c r="D142" i="17"/>
  <c r="E142" i="17"/>
  <c r="D143" i="17"/>
  <c r="E143" i="17"/>
  <c r="D144" i="17"/>
  <c r="E144" i="17"/>
  <c r="D145" i="17"/>
  <c r="E145" i="17"/>
  <c r="D146" i="17"/>
  <c r="E146" i="17"/>
  <c r="D147" i="17"/>
  <c r="E147" i="17"/>
  <c r="D148" i="17"/>
  <c r="E148" i="17"/>
  <c r="D149" i="17"/>
  <c r="E149" i="17"/>
  <c r="D150" i="17"/>
  <c r="E150" i="17"/>
  <c r="D151" i="17"/>
  <c r="E151" i="17"/>
  <c r="D152" i="17"/>
  <c r="E152" i="17"/>
  <c r="D153" i="17"/>
  <c r="E153" i="17"/>
  <c r="D154" i="17"/>
  <c r="E154" i="17"/>
  <c r="D155" i="17"/>
  <c r="E155" i="17"/>
  <c r="D156" i="17"/>
  <c r="E156" i="17"/>
  <c r="D157" i="17"/>
  <c r="E157" i="17"/>
  <c r="D158" i="17"/>
  <c r="E158" i="17"/>
  <c r="D159" i="17"/>
  <c r="E159" i="17"/>
  <c r="D160" i="17"/>
  <c r="E160" i="17"/>
  <c r="D161" i="17"/>
  <c r="E161" i="17"/>
  <c r="D162" i="17"/>
  <c r="E162" i="17"/>
  <c r="D163" i="17"/>
  <c r="E163" i="17"/>
  <c r="D164" i="17"/>
  <c r="E164" i="17"/>
  <c r="D165" i="17"/>
  <c r="E165" i="17"/>
  <c r="D166" i="17"/>
  <c r="E166" i="17"/>
  <c r="D167" i="17"/>
  <c r="E167" i="17"/>
  <c r="D168" i="17"/>
  <c r="E168" i="17"/>
  <c r="D169" i="17"/>
  <c r="E169" i="17"/>
  <c r="D170" i="17"/>
  <c r="E170" i="17"/>
  <c r="D171" i="17"/>
  <c r="E171" i="17"/>
  <c r="D172" i="17"/>
  <c r="E172" i="17"/>
  <c r="D173" i="17"/>
  <c r="E173" i="17"/>
  <c r="D174" i="17"/>
  <c r="E174" i="17"/>
  <c r="D175" i="17"/>
  <c r="E175" i="17"/>
  <c r="D176" i="17"/>
  <c r="E176" i="17"/>
  <c r="D177" i="17"/>
  <c r="E177" i="17"/>
  <c r="D178" i="17"/>
  <c r="E178" i="17"/>
  <c r="D179" i="17"/>
  <c r="E179" i="17"/>
  <c r="D180" i="17"/>
  <c r="E180" i="17"/>
  <c r="D181" i="17"/>
  <c r="E181" i="17"/>
  <c r="D182" i="17"/>
  <c r="E182" i="17"/>
  <c r="D183" i="17"/>
  <c r="E183" i="17"/>
  <c r="D184" i="17"/>
  <c r="E184" i="17"/>
  <c r="D185" i="17"/>
  <c r="E185" i="17"/>
  <c r="D186" i="17"/>
  <c r="E186" i="17"/>
  <c r="D187" i="17"/>
  <c r="E187" i="17"/>
  <c r="D188" i="17"/>
  <c r="E188" i="17"/>
  <c r="D189" i="17"/>
  <c r="E189" i="17"/>
  <c r="D190" i="17"/>
  <c r="E190" i="17"/>
  <c r="D191" i="17"/>
  <c r="E191" i="17"/>
  <c r="D192" i="17"/>
  <c r="E192" i="17"/>
  <c r="D193" i="17"/>
  <c r="E193" i="17"/>
  <c r="D194" i="17"/>
  <c r="E194" i="17"/>
  <c r="D195" i="17"/>
  <c r="E195" i="17"/>
  <c r="D196" i="17"/>
  <c r="E196" i="17"/>
  <c r="D197" i="17"/>
  <c r="E197" i="17"/>
  <c r="D198" i="17"/>
  <c r="E198" i="17"/>
  <c r="D199" i="17"/>
  <c r="E199" i="17"/>
  <c r="D200" i="17"/>
  <c r="E200" i="17"/>
  <c r="D201" i="17"/>
  <c r="E201" i="17"/>
  <c r="D202" i="17"/>
  <c r="E202" i="17"/>
  <c r="D203" i="17"/>
  <c r="E203" i="17"/>
  <c r="D204" i="17"/>
  <c r="E204" i="17"/>
  <c r="D205" i="17"/>
  <c r="E205" i="17"/>
  <c r="D206" i="17"/>
  <c r="E206" i="17"/>
  <c r="D207" i="17"/>
  <c r="E207" i="17"/>
  <c r="D208" i="17"/>
  <c r="E208" i="17"/>
  <c r="D209" i="17"/>
  <c r="E209" i="17"/>
  <c r="D210" i="17"/>
  <c r="E210" i="17"/>
  <c r="D211" i="17"/>
  <c r="E211" i="17"/>
  <c r="D212" i="17"/>
  <c r="E212" i="17"/>
  <c r="D213" i="17"/>
  <c r="E213" i="17"/>
  <c r="D214" i="17"/>
  <c r="E214" i="17"/>
  <c r="D215" i="17"/>
  <c r="E215" i="17"/>
  <c r="D216" i="17"/>
  <c r="E216" i="17"/>
  <c r="D217" i="17"/>
  <c r="E217" i="17"/>
  <c r="D218" i="17"/>
  <c r="E218" i="17"/>
  <c r="D219" i="17"/>
  <c r="E219" i="17"/>
  <c r="D220" i="17"/>
  <c r="E220" i="17"/>
  <c r="D221" i="17"/>
  <c r="E221" i="17"/>
  <c r="E10" i="17"/>
  <c r="D10" i="17"/>
  <c r="H10" i="17"/>
  <c r="G10" i="17"/>
  <c r="F10" i="17"/>
  <c r="D11" i="16"/>
  <c r="E11" i="16"/>
  <c r="D12" i="16"/>
  <c r="E12" i="16"/>
  <c r="D13" i="16"/>
  <c r="E13" i="16"/>
  <c r="D14" i="16"/>
  <c r="E14" i="16"/>
  <c r="D15" i="16"/>
  <c r="E15" i="16"/>
  <c r="D16" i="16"/>
  <c r="E16" i="16"/>
  <c r="D17" i="16"/>
  <c r="E17" i="16"/>
  <c r="D18" i="16"/>
  <c r="E18" i="16"/>
  <c r="D19" i="16"/>
  <c r="E19" i="16"/>
  <c r="D20" i="16"/>
  <c r="E20" i="16"/>
  <c r="D21" i="16"/>
  <c r="E21" i="16"/>
  <c r="D22" i="16"/>
  <c r="E22" i="16"/>
  <c r="D23" i="16"/>
  <c r="E23" i="16"/>
  <c r="D24" i="16"/>
  <c r="E24" i="16"/>
  <c r="D25" i="16"/>
  <c r="E25" i="16"/>
  <c r="D26" i="16"/>
  <c r="E26" i="16"/>
  <c r="D27" i="16"/>
  <c r="E27" i="16"/>
  <c r="D28" i="16"/>
  <c r="E28" i="16"/>
  <c r="D29" i="16"/>
  <c r="E29" i="16"/>
  <c r="D30" i="16"/>
  <c r="E30" i="16"/>
  <c r="D31" i="16"/>
  <c r="E31" i="16"/>
  <c r="D32" i="16"/>
  <c r="E32" i="16"/>
  <c r="D33" i="16"/>
  <c r="E33" i="16"/>
  <c r="D34" i="16"/>
  <c r="E34" i="16"/>
  <c r="D35" i="16"/>
  <c r="E35" i="16"/>
  <c r="D36" i="16"/>
  <c r="E36" i="16"/>
  <c r="D37" i="16"/>
  <c r="E37" i="16"/>
  <c r="D38" i="16"/>
  <c r="E38" i="16"/>
  <c r="D39" i="16"/>
  <c r="E39" i="16"/>
  <c r="D40" i="16"/>
  <c r="E40" i="16"/>
  <c r="D41" i="16"/>
  <c r="E41" i="16"/>
  <c r="D42" i="16"/>
  <c r="E42" i="16"/>
  <c r="D43" i="16"/>
  <c r="E43" i="16"/>
  <c r="D44" i="16"/>
  <c r="E44" i="16"/>
  <c r="D45" i="16"/>
  <c r="E45" i="16"/>
  <c r="D46" i="16"/>
  <c r="E46" i="16"/>
  <c r="D47" i="16"/>
  <c r="E47" i="16"/>
  <c r="D48" i="16"/>
  <c r="E48" i="16"/>
  <c r="D49" i="16"/>
  <c r="E49" i="16"/>
  <c r="D50" i="16"/>
  <c r="E50" i="16"/>
  <c r="D51" i="16"/>
  <c r="E51" i="16"/>
  <c r="D52" i="16"/>
  <c r="E52" i="16"/>
  <c r="D53" i="16"/>
  <c r="E53" i="16"/>
  <c r="D54" i="16"/>
  <c r="E54" i="16"/>
  <c r="D55" i="16"/>
  <c r="E55" i="16"/>
  <c r="D56" i="16"/>
  <c r="E56" i="16"/>
  <c r="D57" i="16"/>
  <c r="E57" i="16"/>
  <c r="D58" i="16"/>
  <c r="E58" i="16"/>
  <c r="D59" i="16"/>
  <c r="E59" i="16"/>
  <c r="D60" i="16"/>
  <c r="E60" i="16"/>
  <c r="D61" i="16"/>
  <c r="E61" i="16"/>
  <c r="D62" i="16"/>
  <c r="E62" i="16"/>
  <c r="D63" i="16"/>
  <c r="E63" i="16"/>
  <c r="D64" i="16"/>
  <c r="E64" i="16"/>
  <c r="D65" i="16"/>
  <c r="E65" i="16"/>
  <c r="D66" i="16"/>
  <c r="E66" i="16"/>
  <c r="D67" i="16"/>
  <c r="E67" i="16"/>
  <c r="D68" i="16"/>
  <c r="E68" i="16"/>
  <c r="D69" i="16"/>
  <c r="E69" i="16"/>
  <c r="D70" i="16"/>
  <c r="E70" i="16"/>
  <c r="D71" i="16"/>
  <c r="E71" i="16"/>
  <c r="D72" i="16"/>
  <c r="E72" i="16"/>
  <c r="D73" i="16"/>
  <c r="E73" i="16"/>
  <c r="D74" i="16"/>
  <c r="E74" i="16"/>
  <c r="D75" i="16"/>
  <c r="E75" i="16"/>
  <c r="D76" i="16"/>
  <c r="E76" i="16"/>
  <c r="D77" i="16"/>
  <c r="E77" i="16"/>
  <c r="D78" i="16"/>
  <c r="E78" i="16"/>
  <c r="D79" i="16"/>
  <c r="E79" i="16"/>
  <c r="D80" i="16"/>
  <c r="E80" i="16"/>
  <c r="D81" i="16"/>
  <c r="E81" i="16"/>
  <c r="D82" i="16"/>
  <c r="E82" i="16"/>
  <c r="D83" i="16"/>
  <c r="E83" i="16"/>
  <c r="D84" i="16"/>
  <c r="E84" i="16"/>
  <c r="D85" i="16"/>
  <c r="E85" i="16"/>
  <c r="D86" i="16"/>
  <c r="E86" i="16"/>
  <c r="D87" i="16"/>
  <c r="E87" i="16"/>
  <c r="D88" i="16"/>
  <c r="E88" i="16"/>
  <c r="D89" i="16"/>
  <c r="E89" i="16"/>
  <c r="D90" i="16"/>
  <c r="E90" i="16"/>
  <c r="D91" i="16"/>
  <c r="E91" i="16"/>
  <c r="D92" i="16"/>
  <c r="E92" i="16"/>
  <c r="D93" i="16"/>
  <c r="E93" i="16"/>
  <c r="E10" i="16"/>
  <c r="D10" i="16"/>
  <c r="H10" i="16"/>
  <c r="G10" i="16"/>
  <c r="F10" i="16"/>
  <c r="D11" i="15"/>
  <c r="E11" i="15"/>
  <c r="D12" i="15"/>
  <c r="E12" i="15"/>
  <c r="D13" i="15"/>
  <c r="E13" i="15"/>
  <c r="D14" i="15"/>
  <c r="E14" i="15"/>
  <c r="D15" i="15"/>
  <c r="E15" i="15"/>
  <c r="D16" i="15"/>
  <c r="E16" i="15"/>
  <c r="D17" i="15"/>
  <c r="E17" i="15"/>
  <c r="D18" i="15"/>
  <c r="E18" i="15"/>
  <c r="D19" i="15"/>
  <c r="E19" i="15"/>
  <c r="D20" i="15"/>
  <c r="E20" i="15"/>
  <c r="D21" i="15"/>
  <c r="E21" i="15"/>
  <c r="D22" i="15"/>
  <c r="E22" i="15"/>
  <c r="D23" i="15"/>
  <c r="E23" i="15"/>
  <c r="D24" i="15"/>
  <c r="E24" i="15"/>
  <c r="D25" i="15"/>
  <c r="E25" i="15"/>
  <c r="D26" i="15"/>
  <c r="E26" i="15"/>
  <c r="D27" i="15"/>
  <c r="E27" i="15"/>
  <c r="D28" i="15"/>
  <c r="E28" i="15"/>
  <c r="D29" i="15"/>
  <c r="E29" i="15"/>
  <c r="D30" i="15"/>
  <c r="E30" i="15"/>
  <c r="D31" i="15"/>
  <c r="E31" i="15"/>
  <c r="D32" i="15"/>
  <c r="E32" i="15"/>
  <c r="E10" i="15"/>
  <c r="H10" i="15"/>
  <c r="D10" i="15"/>
  <c r="G10" i="15"/>
  <c r="F10" i="15"/>
  <c r="D11" i="14"/>
  <c r="E11" i="14"/>
  <c r="D12" i="14"/>
  <c r="E12" i="14"/>
  <c r="D13" i="14"/>
  <c r="E13" i="14"/>
  <c r="D14" i="14"/>
  <c r="E14" i="14"/>
  <c r="D15" i="14"/>
  <c r="E15" i="14"/>
  <c r="D16" i="14"/>
  <c r="E16" i="14"/>
  <c r="D17" i="14"/>
  <c r="E17" i="14"/>
  <c r="D18" i="14"/>
  <c r="E18" i="14"/>
  <c r="D19" i="14"/>
  <c r="E19" i="14"/>
  <c r="D20" i="14"/>
  <c r="E20" i="14"/>
  <c r="D21" i="14"/>
  <c r="E21" i="14"/>
  <c r="D22" i="14"/>
  <c r="E22" i="14"/>
  <c r="E10" i="14"/>
  <c r="D10" i="14"/>
  <c r="H10" i="14"/>
  <c r="G10" i="14"/>
  <c r="F10" i="14"/>
  <c r="D11" i="13"/>
  <c r="E11" i="13"/>
  <c r="D12" i="13"/>
  <c r="E12" i="13"/>
  <c r="D13" i="13"/>
  <c r="E13" i="13"/>
  <c r="D14" i="13"/>
  <c r="E14" i="13"/>
  <c r="D15" i="13"/>
  <c r="E15" i="13"/>
  <c r="D16" i="13"/>
  <c r="E16" i="13"/>
  <c r="E10" i="13"/>
  <c r="D10" i="13"/>
  <c r="H10" i="13"/>
  <c r="G10" i="13"/>
  <c r="F10" i="13"/>
  <c r="D11" i="12"/>
  <c r="E11" i="12"/>
  <c r="D12" i="12"/>
  <c r="E12" i="12"/>
  <c r="D13" i="12"/>
  <c r="E13" i="12"/>
  <c r="D14" i="12"/>
  <c r="E14" i="12"/>
  <c r="D15" i="12"/>
  <c r="E15" i="12"/>
  <c r="D16" i="12"/>
  <c r="E16" i="12"/>
  <c r="D17" i="12"/>
  <c r="E17" i="12"/>
  <c r="D18" i="12"/>
  <c r="E18" i="12"/>
  <c r="E10" i="12"/>
  <c r="D10" i="12"/>
  <c r="H10" i="12"/>
  <c r="G10" i="12"/>
  <c r="F10" i="12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H10" i="11"/>
  <c r="D10" i="11"/>
  <c r="G10" i="11"/>
  <c r="F10" i="11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18" i="10"/>
  <c r="E18" i="10"/>
  <c r="D19" i="10"/>
  <c r="E19" i="10"/>
  <c r="D20" i="10"/>
  <c r="E20" i="10"/>
  <c r="D21" i="10"/>
  <c r="E21" i="10"/>
  <c r="D22" i="10"/>
  <c r="E22" i="10"/>
  <c r="D23" i="10"/>
  <c r="E23" i="10"/>
  <c r="D24" i="10"/>
  <c r="E24" i="10"/>
  <c r="D25" i="10"/>
  <c r="E25" i="10"/>
  <c r="D26" i="10"/>
  <c r="E26" i="10"/>
  <c r="D27" i="10"/>
  <c r="E27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35" i="10"/>
  <c r="E35" i="10"/>
  <c r="D36" i="10"/>
  <c r="E36" i="10"/>
  <c r="D37" i="10"/>
  <c r="E37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D44" i="10"/>
  <c r="E44" i="10"/>
  <c r="D45" i="10"/>
  <c r="E45" i="10"/>
  <c r="D46" i="10"/>
  <c r="E46" i="10"/>
  <c r="D47" i="10"/>
  <c r="E47" i="10"/>
  <c r="D48" i="10"/>
  <c r="E48" i="10"/>
  <c r="D49" i="10"/>
  <c r="E49" i="10"/>
  <c r="D50" i="10"/>
  <c r="E50" i="10"/>
  <c r="D51" i="10"/>
  <c r="E51" i="10"/>
  <c r="D52" i="10"/>
  <c r="E52" i="10"/>
  <c r="D53" i="10"/>
  <c r="E53" i="10"/>
  <c r="D54" i="10"/>
  <c r="E54" i="10"/>
  <c r="D55" i="10"/>
  <c r="E55" i="10"/>
  <c r="D56" i="10"/>
  <c r="E56" i="10"/>
  <c r="D57" i="10"/>
  <c r="E57" i="10"/>
  <c r="D58" i="10"/>
  <c r="E58" i="10"/>
  <c r="D59" i="10"/>
  <c r="E59" i="10"/>
  <c r="D60" i="10"/>
  <c r="E60" i="10"/>
  <c r="D61" i="10"/>
  <c r="E61" i="10"/>
  <c r="D62" i="10"/>
  <c r="E62" i="10"/>
  <c r="D63" i="10"/>
  <c r="E63" i="10"/>
  <c r="D64" i="10"/>
  <c r="E64" i="10"/>
  <c r="D65" i="10"/>
  <c r="E65" i="10"/>
  <c r="D66" i="10"/>
  <c r="E66" i="10"/>
  <c r="D67" i="10"/>
  <c r="E67" i="10"/>
  <c r="D68" i="10"/>
  <c r="E68" i="10"/>
  <c r="D69" i="10"/>
  <c r="E69" i="10"/>
  <c r="D70" i="10"/>
  <c r="E70" i="10"/>
  <c r="D71" i="10"/>
  <c r="E71" i="10"/>
  <c r="D72" i="10"/>
  <c r="E72" i="10"/>
  <c r="D73" i="10"/>
  <c r="E73" i="10"/>
  <c r="D74" i="10"/>
  <c r="E74" i="10"/>
  <c r="D75" i="10"/>
  <c r="E75" i="10"/>
  <c r="D76" i="10"/>
  <c r="E76" i="10"/>
  <c r="D77" i="10"/>
  <c r="E77" i="10"/>
  <c r="D78" i="10"/>
  <c r="E78" i="10"/>
  <c r="D79" i="10"/>
  <c r="E79" i="10"/>
  <c r="D80" i="10"/>
  <c r="E80" i="10"/>
  <c r="D81" i="10"/>
  <c r="E81" i="10"/>
  <c r="D82" i="10"/>
  <c r="E82" i="10"/>
  <c r="D83" i="10"/>
  <c r="E83" i="10"/>
  <c r="D84" i="10"/>
  <c r="E84" i="10"/>
  <c r="D85" i="10"/>
  <c r="E85" i="10"/>
  <c r="D86" i="10"/>
  <c r="E86" i="10"/>
  <c r="D87" i="10"/>
  <c r="E87" i="10"/>
  <c r="D88" i="10"/>
  <c r="E88" i="10"/>
  <c r="D89" i="10"/>
  <c r="E89" i="10"/>
  <c r="D90" i="10"/>
  <c r="E90" i="10"/>
  <c r="D91" i="10"/>
  <c r="E91" i="10"/>
  <c r="D92" i="10"/>
  <c r="E92" i="10"/>
  <c r="D93" i="10"/>
  <c r="E93" i="10"/>
  <c r="D94" i="10"/>
  <c r="E94" i="10"/>
  <c r="D95" i="10"/>
  <c r="E95" i="10"/>
  <c r="D96" i="10"/>
  <c r="E96" i="10"/>
  <c r="D97" i="10"/>
  <c r="E97" i="10"/>
  <c r="D98" i="10"/>
  <c r="E98" i="10"/>
  <c r="D99" i="10"/>
  <c r="E99" i="10"/>
  <c r="D100" i="10"/>
  <c r="E100" i="10"/>
  <c r="D101" i="10"/>
  <c r="E101" i="10"/>
  <c r="D102" i="10"/>
  <c r="E102" i="10"/>
  <c r="D103" i="10"/>
  <c r="E103" i="10"/>
  <c r="D104" i="10"/>
  <c r="E104" i="10"/>
  <c r="D105" i="10"/>
  <c r="E105" i="10"/>
  <c r="D106" i="10"/>
  <c r="E106" i="10"/>
  <c r="D107" i="10"/>
  <c r="E107" i="10"/>
  <c r="D108" i="10"/>
  <c r="E108" i="10"/>
  <c r="D109" i="10"/>
  <c r="E109" i="10"/>
  <c r="D110" i="10"/>
  <c r="E110" i="10"/>
  <c r="D111" i="10"/>
  <c r="E111" i="10"/>
  <c r="D112" i="10"/>
  <c r="E112" i="10"/>
  <c r="D113" i="10"/>
  <c r="E113" i="10"/>
  <c r="D114" i="10"/>
  <c r="E114" i="10"/>
  <c r="D115" i="10"/>
  <c r="E115" i="10"/>
  <c r="D116" i="10"/>
  <c r="E116" i="10"/>
  <c r="D117" i="10"/>
  <c r="E117" i="10"/>
  <c r="D118" i="10"/>
  <c r="E118" i="10"/>
  <c r="D119" i="10"/>
  <c r="E119" i="10"/>
  <c r="D120" i="10"/>
  <c r="E120" i="10"/>
  <c r="D121" i="10"/>
  <c r="E121" i="10"/>
  <c r="D122" i="10"/>
  <c r="E122" i="10"/>
  <c r="D123" i="10"/>
  <c r="E123" i="10"/>
  <c r="D124" i="10"/>
  <c r="E124" i="10"/>
  <c r="D125" i="10"/>
  <c r="E125" i="10"/>
  <c r="D126" i="10"/>
  <c r="E126" i="10"/>
  <c r="D127" i="10"/>
  <c r="E127" i="10"/>
  <c r="D128" i="10"/>
  <c r="E128" i="10"/>
  <c r="D129" i="10"/>
  <c r="E129" i="10"/>
  <c r="D130" i="10"/>
  <c r="E130" i="10"/>
  <c r="D131" i="10"/>
  <c r="E131" i="10"/>
  <c r="D132" i="10"/>
  <c r="E132" i="10"/>
  <c r="D133" i="10"/>
  <c r="E133" i="10"/>
  <c r="D134" i="10"/>
  <c r="E134" i="10"/>
  <c r="D135" i="10"/>
  <c r="E135" i="10"/>
  <c r="D136" i="10"/>
  <c r="E136" i="10"/>
  <c r="D137" i="10"/>
  <c r="E137" i="10"/>
  <c r="D138" i="10"/>
  <c r="E138" i="10"/>
  <c r="D139" i="10"/>
  <c r="E139" i="10"/>
  <c r="D140" i="10"/>
  <c r="E140" i="10"/>
  <c r="D141" i="10"/>
  <c r="E141" i="10"/>
  <c r="D142" i="10"/>
  <c r="E142" i="10"/>
  <c r="D143" i="10"/>
  <c r="E143" i="10"/>
  <c r="D144" i="10"/>
  <c r="E144" i="10"/>
  <c r="D145" i="10"/>
  <c r="E145" i="10"/>
  <c r="D146" i="10"/>
  <c r="E146" i="10"/>
  <c r="D147" i="10"/>
  <c r="E147" i="10"/>
  <c r="D148" i="10"/>
  <c r="E148" i="10"/>
  <c r="D149" i="10"/>
  <c r="E149" i="10"/>
  <c r="D150" i="10"/>
  <c r="E150" i="10"/>
  <c r="D151" i="10"/>
  <c r="E151" i="10"/>
  <c r="D152" i="10"/>
  <c r="E152" i="10"/>
  <c r="D153" i="10"/>
  <c r="E153" i="10"/>
  <c r="D154" i="10"/>
  <c r="E154" i="10"/>
  <c r="D155" i="10"/>
  <c r="E155" i="10"/>
  <c r="D156" i="10"/>
  <c r="E156" i="10"/>
  <c r="D157" i="10"/>
  <c r="E157" i="10"/>
  <c r="D158" i="10"/>
  <c r="E158" i="10"/>
  <c r="D159" i="10"/>
  <c r="E159" i="10"/>
  <c r="D160" i="10"/>
  <c r="E160" i="10"/>
  <c r="D161" i="10"/>
  <c r="E161" i="10"/>
  <c r="D162" i="10"/>
  <c r="E162" i="10"/>
  <c r="D163" i="10"/>
  <c r="E163" i="10"/>
  <c r="D164" i="10"/>
  <c r="E164" i="10"/>
  <c r="D165" i="10"/>
  <c r="E165" i="10"/>
  <c r="D166" i="10"/>
  <c r="E166" i="10"/>
  <c r="D167" i="10"/>
  <c r="E167" i="10"/>
  <c r="D168" i="10"/>
  <c r="E168" i="10"/>
  <c r="D169" i="10"/>
  <c r="E169" i="10"/>
  <c r="D170" i="10"/>
  <c r="E170" i="10"/>
  <c r="D171" i="10"/>
  <c r="E171" i="10"/>
  <c r="D172" i="10"/>
  <c r="E172" i="10"/>
  <c r="D173" i="10"/>
  <c r="E173" i="10"/>
  <c r="D174" i="10"/>
  <c r="E174" i="10"/>
  <c r="D175" i="10"/>
  <c r="E175" i="10"/>
  <c r="D176" i="10"/>
  <c r="E176" i="10"/>
  <c r="D177" i="10"/>
  <c r="E177" i="10"/>
  <c r="D178" i="10"/>
  <c r="E178" i="10"/>
  <c r="D179" i="10"/>
  <c r="E179" i="10"/>
  <c r="D180" i="10"/>
  <c r="E180" i="10"/>
  <c r="D181" i="10"/>
  <c r="E181" i="10"/>
  <c r="D182" i="10"/>
  <c r="E182" i="10"/>
  <c r="D183" i="10"/>
  <c r="E183" i="10"/>
  <c r="D184" i="10"/>
  <c r="E184" i="10"/>
  <c r="D185" i="10"/>
  <c r="E185" i="10"/>
  <c r="D186" i="10"/>
  <c r="E186" i="10"/>
  <c r="D187" i="10"/>
  <c r="E187" i="10"/>
  <c r="D188" i="10"/>
  <c r="E188" i="10"/>
  <c r="D189" i="10"/>
  <c r="E189" i="10"/>
  <c r="D190" i="10"/>
  <c r="E190" i="10"/>
  <c r="D191" i="10"/>
  <c r="E191" i="10"/>
  <c r="D192" i="10"/>
  <c r="E192" i="10"/>
  <c r="D193" i="10"/>
  <c r="E193" i="10"/>
  <c r="D194" i="10"/>
  <c r="E194" i="10"/>
  <c r="D195" i="10"/>
  <c r="E195" i="10"/>
  <c r="D196" i="10"/>
  <c r="E196" i="10"/>
  <c r="D197" i="10"/>
  <c r="E197" i="10"/>
  <c r="D198" i="10"/>
  <c r="E198" i="10"/>
  <c r="D199" i="10"/>
  <c r="E199" i="10"/>
  <c r="D200" i="10"/>
  <c r="E200" i="10"/>
  <c r="D201" i="10"/>
  <c r="E201" i="10"/>
  <c r="D202" i="10"/>
  <c r="E202" i="10"/>
  <c r="D203" i="10"/>
  <c r="E203" i="10"/>
  <c r="D204" i="10"/>
  <c r="E204" i="10"/>
  <c r="D205" i="10"/>
  <c r="E205" i="10"/>
  <c r="D206" i="10"/>
  <c r="E206" i="10"/>
  <c r="D207" i="10"/>
  <c r="E207" i="10"/>
  <c r="D208" i="10"/>
  <c r="E208" i="10"/>
  <c r="D209" i="10"/>
  <c r="E209" i="10"/>
  <c r="D210" i="10"/>
  <c r="E210" i="10"/>
  <c r="D211" i="10"/>
  <c r="E211" i="10"/>
  <c r="D212" i="10"/>
  <c r="E212" i="10"/>
  <c r="D213" i="10"/>
  <c r="E213" i="10"/>
  <c r="D214" i="10"/>
  <c r="E214" i="10"/>
  <c r="D215" i="10"/>
  <c r="E215" i="10"/>
  <c r="D216" i="10"/>
  <c r="E216" i="10"/>
  <c r="D217" i="10"/>
  <c r="E217" i="10"/>
  <c r="D218" i="10"/>
  <c r="E218" i="10"/>
  <c r="D219" i="10"/>
  <c r="E219" i="10"/>
  <c r="D220" i="10"/>
  <c r="E220" i="10"/>
  <c r="D221" i="10"/>
  <c r="E221" i="10"/>
  <c r="D222" i="10"/>
  <c r="E222" i="10"/>
  <c r="D223" i="10"/>
  <c r="E223" i="10"/>
  <c r="D224" i="10"/>
  <c r="E224" i="10"/>
  <c r="D225" i="10"/>
  <c r="E225" i="10"/>
  <c r="D226" i="10"/>
  <c r="E226" i="10"/>
  <c r="D227" i="10"/>
  <c r="E227" i="10"/>
  <c r="D228" i="10"/>
  <c r="E228" i="10"/>
  <c r="E10" i="10"/>
  <c r="D10" i="10"/>
  <c r="H10" i="10"/>
  <c r="G10" i="10"/>
  <c r="F10" i="10"/>
  <c r="D11" i="9"/>
  <c r="E11" i="9"/>
  <c r="D12" i="9"/>
  <c r="E12" i="9"/>
  <c r="D13" i="9"/>
  <c r="E13" i="9"/>
  <c r="D14" i="9"/>
  <c r="E14" i="9"/>
  <c r="D15" i="9"/>
  <c r="E15" i="9"/>
  <c r="D16" i="9"/>
  <c r="E16" i="9"/>
  <c r="D17" i="9"/>
  <c r="E17" i="9"/>
  <c r="D18" i="9"/>
  <c r="E18" i="9"/>
  <c r="D19" i="9"/>
  <c r="E19" i="9"/>
  <c r="D20" i="9"/>
  <c r="E20" i="9"/>
  <c r="D21" i="9"/>
  <c r="E21" i="9"/>
  <c r="D22" i="9"/>
  <c r="E22" i="9"/>
  <c r="D23" i="9"/>
  <c r="E23" i="9"/>
  <c r="D24" i="9"/>
  <c r="E24" i="9"/>
  <c r="D25" i="9"/>
  <c r="E25" i="9"/>
  <c r="D26" i="9"/>
  <c r="E26" i="9"/>
  <c r="D27" i="9"/>
  <c r="E27" i="9"/>
  <c r="D28" i="9"/>
  <c r="E28" i="9"/>
  <c r="D29" i="9"/>
  <c r="E29" i="9"/>
  <c r="D30" i="9"/>
  <c r="E30" i="9"/>
  <c r="D31" i="9"/>
  <c r="E31" i="9"/>
  <c r="D32" i="9"/>
  <c r="E32" i="9"/>
  <c r="D33" i="9"/>
  <c r="E33" i="9"/>
  <c r="D34" i="9"/>
  <c r="E34" i="9"/>
  <c r="D35" i="9"/>
  <c r="E35" i="9"/>
  <c r="D36" i="9"/>
  <c r="E36" i="9"/>
  <c r="D37" i="9"/>
  <c r="E37" i="9"/>
  <c r="D38" i="9"/>
  <c r="E38" i="9"/>
  <c r="D39" i="9"/>
  <c r="E39" i="9"/>
  <c r="D40" i="9"/>
  <c r="E40" i="9"/>
  <c r="D41" i="9"/>
  <c r="E41" i="9"/>
  <c r="D42" i="9"/>
  <c r="E42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D53" i="9"/>
  <c r="E53" i="9"/>
  <c r="D54" i="9"/>
  <c r="E54" i="9"/>
  <c r="D55" i="9"/>
  <c r="E55" i="9"/>
  <c r="D56" i="9"/>
  <c r="E56" i="9"/>
  <c r="D57" i="9"/>
  <c r="E57" i="9"/>
  <c r="D58" i="9"/>
  <c r="E58" i="9"/>
  <c r="D59" i="9"/>
  <c r="E59" i="9"/>
  <c r="D60" i="9"/>
  <c r="E60" i="9"/>
  <c r="D61" i="9"/>
  <c r="E61" i="9"/>
  <c r="D62" i="9"/>
  <c r="E62" i="9"/>
  <c r="E10" i="9"/>
  <c r="H10" i="9"/>
  <c r="D10" i="9"/>
  <c r="G10" i="9"/>
  <c r="F10" i="9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10" i="8"/>
  <c r="E10" i="8"/>
  <c r="H10" i="8"/>
  <c r="G10" i="8"/>
  <c r="F10" i="8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E10" i="7"/>
  <c r="H10" i="7"/>
  <c r="D10" i="7"/>
  <c r="G10" i="7"/>
  <c r="F10" i="7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5" i="6"/>
  <c r="E55" i="6"/>
  <c r="D56" i="6"/>
  <c r="E56" i="6"/>
  <c r="D57" i="6"/>
  <c r="E57" i="6"/>
  <c r="D58" i="6"/>
  <c r="E58" i="6"/>
  <c r="D59" i="6"/>
  <c r="E59" i="6"/>
  <c r="E10" i="6"/>
  <c r="H10" i="6"/>
  <c r="D10" i="6"/>
  <c r="G10" i="6"/>
  <c r="F10" i="6"/>
  <c r="H10" i="5"/>
  <c r="G10" i="5"/>
  <c r="F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10" i="4"/>
  <c r="E10" i="5"/>
  <c r="D10" i="5"/>
  <c r="H10" i="4"/>
  <c r="G10" i="4"/>
  <c r="F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E10" i="3"/>
  <c r="H10" i="3"/>
  <c r="D10" i="3"/>
  <c r="G10" i="3"/>
  <c r="F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D42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</calcChain>
</file>

<file path=xl/sharedStrings.xml><?xml version="1.0" encoding="utf-8"?>
<sst xmlns="http://schemas.openxmlformats.org/spreadsheetml/2006/main" count="744" uniqueCount="170">
  <si>
    <t>#</t>
  </si>
  <si>
    <t>CORE NAME</t>
  </si>
  <si>
    <t>GRID LAT</t>
  </si>
  <si>
    <t>GRID LON</t>
  </si>
  <si>
    <t>WATER DEPTH (m)</t>
  </si>
  <si>
    <t>CALIBRATION</t>
  </si>
  <si>
    <t>ORIGINAL SOURCE</t>
  </si>
  <si>
    <t>LON</t>
  </si>
  <si>
    <t>LAT</t>
  </si>
  <si>
    <t>LOC</t>
  </si>
  <si>
    <t>W. Pac</t>
  </si>
  <si>
    <t>E. Pac</t>
  </si>
  <si>
    <t>MD98-2176</t>
  </si>
  <si>
    <t>MD98-2181</t>
  </si>
  <si>
    <t>MD98-2162</t>
  </si>
  <si>
    <t>MD01-2390</t>
  </si>
  <si>
    <t>MD97-2141</t>
  </si>
  <si>
    <t>MD97-2138</t>
  </si>
  <si>
    <t>ODP-806b</t>
  </si>
  <si>
    <t>MD98-2165</t>
  </si>
  <si>
    <t>MD98-2170</t>
  </si>
  <si>
    <t>MD06-3067</t>
  </si>
  <si>
    <t>13GGC</t>
  </si>
  <si>
    <t>70GGC</t>
  </si>
  <si>
    <t>GeoB 10029-4</t>
  </si>
  <si>
    <t>GeoB 10038-4</t>
  </si>
  <si>
    <t>Nurnberg et al. 1996</t>
  </si>
  <si>
    <t>Hastings et al. 2001</t>
  </si>
  <si>
    <t>Dekens et al. 2002</t>
  </si>
  <si>
    <t>Rosenthal and Lohmann 2002</t>
  </si>
  <si>
    <t>de Garidel-Thoron et al. 2005</t>
  </si>
  <si>
    <t>Lea and Martin 1996</t>
  </si>
  <si>
    <t>Anand et al. 2003</t>
  </si>
  <si>
    <t>Stott et al. 2004</t>
  </si>
  <si>
    <t>Visser et al. 2003</t>
  </si>
  <si>
    <t>Steinke et al. 2008</t>
  </si>
  <si>
    <t>Rosenthal et al. 2003</t>
  </si>
  <si>
    <t>de Garidel-Thoron et al. 2007</t>
  </si>
  <si>
    <t>Lea et al. 2000</t>
  </si>
  <si>
    <t>Levi et al. 2007</t>
  </si>
  <si>
    <t>Bolliet et al. 2011</t>
  </si>
  <si>
    <t>Linsley et al. 2010</t>
  </si>
  <si>
    <t>Mohtadi et al. 2010</t>
  </si>
  <si>
    <t>ODP-1242</t>
  </si>
  <si>
    <t>TR163-22</t>
  </si>
  <si>
    <t>ODP-1240</t>
  </si>
  <si>
    <t>V21-30</t>
  </si>
  <si>
    <t>V19-28</t>
  </si>
  <si>
    <t>Benway et al. 2006</t>
  </si>
  <si>
    <t>Lea et al. 2006</t>
  </si>
  <si>
    <t>Pena et al. 2008</t>
  </si>
  <si>
    <t>Koutavas et al. 2006</t>
  </si>
  <si>
    <t>SO139-74KL</t>
  </si>
  <si>
    <t>GIK 17964</t>
  </si>
  <si>
    <t>GIK 18252-3</t>
  </si>
  <si>
    <t>GIK 18287-3</t>
  </si>
  <si>
    <t>MD97-2151</t>
  </si>
  <si>
    <t>Conte et al. 2006</t>
  </si>
  <si>
    <t>Muller et al. 1998</t>
  </si>
  <si>
    <t>Pelejero and Grimalt 1997</t>
  </si>
  <si>
    <t>Prahl et al. 1988</t>
  </si>
  <si>
    <t>Luckge et al. 2009</t>
  </si>
  <si>
    <t>Pelejero et al. 1999</t>
  </si>
  <si>
    <t>Kienast et al. 2001</t>
  </si>
  <si>
    <t>Zhao et al. 2006</t>
  </si>
  <si>
    <t>MD02-25929</t>
  </si>
  <si>
    <t>KNR176-JPC32</t>
  </si>
  <si>
    <t>V19-27</t>
  </si>
  <si>
    <t>ME0005A-24JC</t>
  </si>
  <si>
    <t>V19-30</t>
  </si>
  <si>
    <t>RC11-238</t>
  </si>
  <si>
    <t>Sonzogni et al. 1997</t>
  </si>
  <si>
    <t>Leduc et al. 2007</t>
  </si>
  <si>
    <t>Pahnke et al. 2007</t>
  </si>
  <si>
    <t>Koutavas and Sachs 2008</t>
  </si>
  <si>
    <t>Kienast et al. 2006</t>
  </si>
  <si>
    <t>Cleaning</t>
  </si>
  <si>
    <t>DCO3</t>
  </si>
  <si>
    <t>C data source</t>
  </si>
  <si>
    <t>DCO3 calc</t>
  </si>
  <si>
    <t>varied</t>
  </si>
  <si>
    <t>WOCE</t>
  </si>
  <si>
    <t>Lewis &amp; Wallace</t>
  </si>
  <si>
    <t>K1, K2</t>
  </si>
  <si>
    <t>KSO4</t>
  </si>
  <si>
    <t>Ksp</t>
  </si>
  <si>
    <t>Roy93</t>
  </si>
  <si>
    <t>Dickson90</t>
  </si>
  <si>
    <t>Mucci83</t>
  </si>
  <si>
    <t>notes</t>
  </si>
  <si>
    <t>"all &lt;2000 m"</t>
  </si>
  <si>
    <t>size</t>
  </si>
  <si>
    <t>&gt;350</t>
  </si>
  <si>
    <t>reductive</t>
  </si>
  <si>
    <t>n/g</t>
  </si>
  <si>
    <t>29C coretop = summer SST</t>
  </si>
  <si>
    <t>250-355</t>
  </si>
  <si>
    <t>oxidative</t>
  </si>
  <si>
    <t>Holocene consistent w/ present day T's</t>
  </si>
  <si>
    <t>ss &amp; sl</t>
  </si>
  <si>
    <t>250-350</t>
  </si>
  <si>
    <t>0.38 exp[0.09 SST (1C)]</t>
  </si>
  <si>
    <t>open ocean calib too warm b/c preservation is good</t>
  </si>
  <si>
    <t>using the average, core-top shell weight (212– 300 mm size fraction) of 6.74 mg, the Mg-temperature relationship for the Sulu Sea is, (Mg/Ca)ruber = 0.28Exp(0.095SST); core top = mean annual SST (29C)</t>
  </si>
  <si>
    <t>212-300</t>
  </si>
  <si>
    <t>core top 25C = non-upwelling season SST</t>
  </si>
  <si>
    <t>315-355 &amp; some 350-315</t>
  </si>
  <si>
    <t>[Mg/Ca] = 0.38 exp 0.09(SST - 0.61*(core depth km) - 1.6ºC)</t>
  </si>
  <si>
    <t>Mg/Ca = 0:39 expð0:09*TÞ</t>
  </si>
  <si>
    <t>most appropriate equation (Mohtadi et al 2009)</t>
  </si>
  <si>
    <t>0.38exp(0.09SST)</t>
  </si>
  <si>
    <t>250-315?</t>
  </si>
  <si>
    <t>oxidative; some 'slightly less aggressive' corrected by -0.3 mmol/mol</t>
  </si>
  <si>
    <t>Mg/Ca(mmol/mol) = 0.38 * exp (0.09*SST(_x0001_C)</t>
  </si>
  <si>
    <t>core top 28C = annual mean SST</t>
  </si>
  <si>
    <t>aragonite present throughout core</t>
  </si>
  <si>
    <t>n/g (dissolution assessed)</t>
  </si>
  <si>
    <t>reductive; Fe ash correction</t>
  </si>
  <si>
    <t>core top Mg 32% lower than predicted by Dekens 0.39e0.09, confirmed by Anand</t>
  </si>
  <si>
    <t>SST ð _x0004_ CÞ ¼ lnðMg=Caðmmol=molÞ=0:38Þ=0:09 þ 0:61 water depth ðkmÞ þ 1:6.</t>
  </si>
  <si>
    <t>core top 24C matched mean annual SST</t>
  </si>
  <si>
    <t>n/g (possible dissolution impact discussed)</t>
  </si>
  <si>
    <t>T(_x0004_C) _x0007_ ln(Mg/Ca[mmol/mol]/0.38)/0.09</t>
  </si>
  <si>
    <t>250-300 ss</t>
  </si>
  <si>
    <t>Mg/Ca = 0.30 exp (0.095 * SST)</t>
  </si>
  <si>
    <t>constants adjusted to match SST 29C</t>
  </si>
  <si>
    <t>250-315 ss</t>
  </si>
  <si>
    <t>Mg=Ca ¼ 0:38ð Þ 0:02 exp 0:090ð Þ</t>
  </si>
  <si>
    <t>flow-thru</t>
  </si>
  <si>
    <t>SST = ln (Mg/Ca/0.38)/0.09</t>
  </si>
  <si>
    <t>shallow water depth &amp; flow-thru relatively insensitive to dissolution effect (?)</t>
  </si>
  <si>
    <t>eqn</t>
  </si>
  <si>
    <t>this equation is Atlantic at 0 km (Dekens) or all 10 planktic spp (Anand)</t>
  </si>
  <si>
    <t>Mg/Ca (mmol/ mol) = 0.30exp[0.089 SST (°C)]</t>
  </si>
  <si>
    <t>212-300 ss</t>
  </si>
  <si>
    <t>Mg/Ca</t>
  </si>
  <si>
    <t>Orig SST</t>
  </si>
  <si>
    <t>Core Name</t>
  </si>
  <si>
    <t>Dekens</t>
  </si>
  <si>
    <t>Anand</t>
  </si>
  <si>
    <t>Climatology</t>
  </si>
  <si>
    <t>Core #</t>
  </si>
  <si>
    <t>E/W?</t>
  </si>
  <si>
    <t>East</t>
  </si>
  <si>
    <t>Depth (m)</t>
  </si>
  <si>
    <t>ka BP</t>
  </si>
  <si>
    <t>Orig Calib</t>
  </si>
  <si>
    <t>TR132-22</t>
  </si>
  <si>
    <t>D (anom)</t>
  </si>
  <si>
    <t>A (anom)</t>
  </si>
  <si>
    <t>Orig (anom)</t>
  </si>
  <si>
    <t>West</t>
  </si>
  <si>
    <t>Rosenthal &amp; Lohmann</t>
  </si>
  <si>
    <t>Nurnberg</t>
  </si>
  <si>
    <t>de Garidel-Thoron</t>
  </si>
  <si>
    <t>Lea  and Martin</t>
  </si>
  <si>
    <t>Hastings</t>
  </si>
  <si>
    <t>70 GGC</t>
  </si>
  <si>
    <t>13 GGC</t>
  </si>
  <si>
    <t>with corrections</t>
  </si>
  <si>
    <t>without corrections</t>
  </si>
  <si>
    <t>GLODAP ALK (umol/kg)</t>
  </si>
  <si>
    <t>? (pic)</t>
  </si>
  <si>
    <t>2380-2390? (pic)</t>
  </si>
  <si>
    <t>2330-2336? (pic)</t>
  </si>
  <si>
    <t>2318.634*</t>
  </si>
  <si>
    <t>GLODAP TCO2</t>
  </si>
  <si>
    <t>2288.377*</t>
  </si>
  <si>
    <t>2398? (pic)</t>
  </si>
  <si>
    <t>2345? (pic)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</si>
</sst>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8" tint="0.59999389629810485"/>
      <name val="Calibri"/>
      <family val="2"/>
      <scheme val="minor"/>
    </font>
    <font>
      <sz val="9"/>
      <color rgb="FF00B0F0"/>
      <name val="Verdana"/>
      <family val="2"/>
    </font>
    <font>
      <sz val="10"/>
      <color rgb="FFFFC000"/>
      <name val="Arial Unicode MS"/>
      <family val="2"/>
    </font>
    <font>
      <sz val="12"/>
      <color rgb="FFFFC000"/>
      <name val="Calibri"/>
      <family val="2"/>
      <scheme val="minor"/>
    </font>
    <font>
      <b/>
      <i/>
      <sz val="12"/>
      <color theme="1"/>
      <name val="Calibri"/>
      <scheme val="minor"/>
    </font>
    <font>
      <b/>
      <u/>
      <sz val="12"/>
      <color theme="1"/>
      <name val="Calibri"/>
      <scheme val="minor"/>
    </font>
    <font>
      <b/>
      <sz val="12"/>
      <color theme="6" tint="-0.249977111117893"/>
      <name val="Calibri"/>
      <scheme val="minor"/>
    </font>
    <font>
      <sz val="12"/>
      <color theme="6" tint="-0.24997711111789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0" fillId="2" borderId="0" xfId="0" applyFill="1" applyBorder="1" applyAlignment="1"/>
    <xf numFmtId="0" fontId="5" fillId="0" borderId="0" xfId="0" applyFont="1" applyBorder="1" applyAlignment="1"/>
    <xf numFmtId="0" fontId="0" fillId="2" borderId="0" xfId="0" applyFill="1"/>
    <xf numFmtId="0" fontId="5" fillId="2" borderId="0" xfId="0" applyFont="1" applyFill="1" applyBorder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0" fontId="0" fillId="2" borderId="0" xfId="0" quotePrefix="1" applyFill="1"/>
    <xf numFmtId="0" fontId="11" fillId="0" borderId="0" xfId="0" applyFont="1"/>
    <xf numFmtId="0" fontId="12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wrapText="1"/>
    </xf>
    <xf numFmtId="0" fontId="1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3" fillId="0" borderId="0" xfId="0" applyFont="1" applyFill="1" applyAlignment="1">
      <alignment wrapText="1"/>
    </xf>
    <xf numFmtId="0" fontId="13" fillId="0" borderId="0" xfId="0" applyFont="1" applyFill="1"/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26</xdr:row>
      <xdr:rowOff>79541</xdr:rowOff>
    </xdr:from>
    <xdr:to>
      <xdr:col>4</xdr:col>
      <xdr:colOff>660400</xdr:colOff>
      <xdr:row>39</xdr:row>
      <xdr:rowOff>50132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8017041"/>
          <a:ext cx="4114800" cy="2447091"/>
        </a:xfrm>
        <a:prstGeom prst="rect">
          <a:avLst/>
        </a:prstGeom>
        <a:ln w="3175" cmpd="sng"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876300</xdr:colOff>
      <xdr:row>26</xdr:row>
      <xdr:rowOff>0</xdr:rowOff>
    </xdr:from>
    <xdr:to>
      <xdr:col>19</xdr:col>
      <xdr:colOff>254000</xdr:colOff>
      <xdr:row>39</xdr:row>
      <xdr:rowOff>50132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76200" y="7937500"/>
          <a:ext cx="4114800" cy="2526632"/>
        </a:xfrm>
        <a:prstGeom prst="rect">
          <a:avLst/>
        </a:prstGeom>
        <a:ln w="3175" cmpd="sng">
          <a:solidFill>
            <a:schemeClr val="tx1"/>
          </a:solidFill>
        </a:ln>
      </xdr:spPr>
    </xdr:pic>
    <xdr:clientData/>
  </xdr:twoCellAnchor>
  <xdr:twoCellAnchor editAs="oneCell">
    <xdr:from>
      <xdr:col>21</xdr:col>
      <xdr:colOff>2984500</xdr:colOff>
      <xdr:row>26</xdr:row>
      <xdr:rowOff>58594</xdr:rowOff>
    </xdr:from>
    <xdr:to>
      <xdr:col>26</xdr:col>
      <xdr:colOff>101600</xdr:colOff>
      <xdr:row>39</xdr:row>
      <xdr:rowOff>50132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247100" y="7996094"/>
          <a:ext cx="4114800" cy="2468038"/>
        </a:xfrm>
        <a:prstGeom prst="rect">
          <a:avLst/>
        </a:prstGeom>
        <a:ln w="3175" cmpd="sng"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368300</xdr:colOff>
      <xdr:row>26</xdr:row>
      <xdr:rowOff>12740</xdr:rowOff>
    </xdr:from>
    <xdr:to>
      <xdr:col>21</xdr:col>
      <xdr:colOff>2857500</xdr:colOff>
      <xdr:row>39</xdr:row>
      <xdr:rowOff>50132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005300" y="7950240"/>
          <a:ext cx="4114800" cy="2513892"/>
        </a:xfrm>
        <a:prstGeom prst="rect">
          <a:avLst/>
        </a:prstGeom>
        <a:ln w="3175" cmpd="sng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114300</xdr:colOff>
      <xdr:row>40</xdr:row>
      <xdr:rowOff>112655</xdr:rowOff>
    </xdr:from>
    <xdr:to>
      <xdr:col>4</xdr:col>
      <xdr:colOff>660400</xdr:colOff>
      <xdr:row>53</xdr:row>
      <xdr:rowOff>152400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" y="10717155"/>
          <a:ext cx="4114800" cy="2516245"/>
        </a:xfrm>
        <a:prstGeom prst="rect">
          <a:avLst/>
        </a:prstGeom>
        <a:ln w="3175" cmpd="sng">
          <a:solidFill>
            <a:schemeClr val="tx1"/>
          </a:solidFill>
        </a:ln>
      </xdr:spPr>
    </xdr:pic>
    <xdr:clientData/>
  </xdr:twoCellAnchor>
  <xdr:twoCellAnchor editAs="oneCell">
    <xdr:from>
      <xdr:col>5</xdr:col>
      <xdr:colOff>76200</xdr:colOff>
      <xdr:row>40</xdr:row>
      <xdr:rowOff>136362</xdr:rowOff>
    </xdr:from>
    <xdr:to>
      <xdr:col>8</xdr:col>
      <xdr:colOff>1308100</xdr:colOff>
      <xdr:row>53</xdr:row>
      <xdr:rowOff>152400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30700" y="10740862"/>
          <a:ext cx="4114800" cy="2492538"/>
        </a:xfrm>
        <a:prstGeom prst="rect">
          <a:avLst/>
        </a:prstGeom>
        <a:ln w="3175" cmpd="sng">
          <a:solidFill>
            <a:schemeClr val="tx1"/>
          </a:solidFill>
        </a:ln>
      </xdr:spPr>
    </xdr:pic>
    <xdr:clientData/>
  </xdr:twoCellAnchor>
  <xdr:twoCellAnchor editAs="oneCell">
    <xdr:from>
      <xdr:col>5</xdr:col>
      <xdr:colOff>76200</xdr:colOff>
      <xdr:row>26</xdr:row>
      <xdr:rowOff>19573</xdr:rowOff>
    </xdr:from>
    <xdr:to>
      <xdr:col>8</xdr:col>
      <xdr:colOff>1308100</xdr:colOff>
      <xdr:row>39</xdr:row>
      <xdr:rowOff>50132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30700" y="7957073"/>
          <a:ext cx="4114800" cy="2507059"/>
        </a:xfrm>
        <a:prstGeom prst="rect">
          <a:avLst/>
        </a:prstGeom>
        <a:ln w="3175" cmpd="sng"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38100</xdr:colOff>
      <xdr:row>40</xdr:row>
      <xdr:rowOff>120186</xdr:rowOff>
    </xdr:from>
    <xdr:to>
      <xdr:col>13</xdr:col>
      <xdr:colOff>749300</xdr:colOff>
      <xdr:row>53</xdr:row>
      <xdr:rowOff>152400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34400" y="10724686"/>
          <a:ext cx="4114800" cy="2508714"/>
        </a:xfrm>
        <a:prstGeom prst="rect">
          <a:avLst/>
        </a:prstGeom>
        <a:ln w="3175" cmpd="sng"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38100</xdr:colOff>
      <xdr:row>26</xdr:row>
      <xdr:rowOff>28210</xdr:rowOff>
    </xdr:from>
    <xdr:to>
      <xdr:col>13</xdr:col>
      <xdr:colOff>749300</xdr:colOff>
      <xdr:row>39</xdr:row>
      <xdr:rowOff>50132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34400" y="7965710"/>
          <a:ext cx="4114800" cy="2498422"/>
        </a:xfrm>
        <a:prstGeom prst="rect">
          <a:avLst/>
        </a:prstGeom>
        <a:ln w="3175" cmpd="sng"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876300</xdr:colOff>
      <xdr:row>40</xdr:row>
      <xdr:rowOff>144811</xdr:rowOff>
    </xdr:from>
    <xdr:to>
      <xdr:col>19</xdr:col>
      <xdr:colOff>254000</xdr:colOff>
      <xdr:row>53</xdr:row>
      <xdr:rowOff>152400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776200" y="10749311"/>
          <a:ext cx="4114800" cy="2484089"/>
        </a:xfrm>
        <a:prstGeom prst="rect">
          <a:avLst/>
        </a:prstGeom>
        <a:ln w="3175" cmpd="sng"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368300</xdr:colOff>
      <xdr:row>40</xdr:row>
      <xdr:rowOff>124239</xdr:rowOff>
    </xdr:from>
    <xdr:to>
      <xdr:col>21</xdr:col>
      <xdr:colOff>2857500</xdr:colOff>
      <xdr:row>53</xdr:row>
      <xdr:rowOff>152400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005300" y="10728739"/>
          <a:ext cx="4114800" cy="2504661"/>
        </a:xfrm>
        <a:prstGeom prst="rect">
          <a:avLst/>
        </a:prstGeom>
        <a:ln w="3175" cmpd="sng">
          <a:solidFill>
            <a:schemeClr val="tx1"/>
          </a:solidFill>
        </a:ln>
      </xdr:spPr>
    </xdr:pic>
    <xdr:clientData/>
  </xdr:twoCellAnchor>
  <xdr:twoCellAnchor editAs="oneCell">
    <xdr:from>
      <xdr:col>21</xdr:col>
      <xdr:colOff>2984500</xdr:colOff>
      <xdr:row>40</xdr:row>
      <xdr:rowOff>127000</xdr:rowOff>
    </xdr:from>
    <xdr:to>
      <xdr:col>26</xdr:col>
      <xdr:colOff>101600</xdr:colOff>
      <xdr:row>53</xdr:row>
      <xdr:rowOff>152400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247100" y="10731500"/>
          <a:ext cx="4114800" cy="2501900"/>
        </a:xfrm>
        <a:prstGeom prst="rect">
          <a:avLst/>
        </a:prstGeom>
        <a:ln w="3175" cmpd="sng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M57" sqref="M57"/>
    </sheetView>
  </sheetViews>
  <sheetFormatPr baseColWidth="10" defaultColWidth="11" defaultRowHeight="15" x14ac:dyDescent="0"/>
  <cols>
    <col min="2" max="2" width="6.33203125" style="1" customWidth="1"/>
    <col min="3" max="3" width="20.5" style="1" customWidth="1"/>
    <col min="4" max="7" width="9" style="1" customWidth="1"/>
    <col min="8" max="8" width="19.83203125" style="2" customWidth="1"/>
    <col min="9" max="9" width="17.83203125" style="2" customWidth="1"/>
    <col min="10" max="10" width="10.33203125" style="1" customWidth="1"/>
    <col min="11" max="11" width="10" style="15" customWidth="1"/>
    <col min="12" max="12" width="9" style="13" customWidth="1"/>
    <col min="13" max="13" width="15.33203125" style="31" customWidth="1"/>
    <col min="14" max="14" width="15.5" style="31" customWidth="1"/>
    <col min="15" max="20" width="9.33203125" style="13" customWidth="1"/>
    <col min="21" max="21" width="12" customWidth="1"/>
    <col min="22" max="22" width="47.83203125" customWidth="1"/>
  </cols>
  <sheetData>
    <row r="1" spans="1:24" s="39" customFormat="1" ht="40" customHeight="1">
      <c r="A1" s="33" t="s">
        <v>9</v>
      </c>
      <c r="B1" s="33" t="s">
        <v>0</v>
      </c>
      <c r="C1" s="33" t="s">
        <v>1</v>
      </c>
      <c r="D1" s="33" t="s">
        <v>8</v>
      </c>
      <c r="E1" s="33" t="s">
        <v>7</v>
      </c>
      <c r="F1" s="33" t="s">
        <v>2</v>
      </c>
      <c r="G1" s="33" t="s">
        <v>3</v>
      </c>
      <c r="H1" s="33" t="s">
        <v>5</v>
      </c>
      <c r="I1" s="33" t="s">
        <v>6</v>
      </c>
      <c r="J1" s="33" t="s">
        <v>4</v>
      </c>
      <c r="K1" s="34" t="s">
        <v>91</v>
      </c>
      <c r="L1" s="37" t="s">
        <v>76</v>
      </c>
      <c r="M1" s="38" t="s">
        <v>161</v>
      </c>
      <c r="N1" s="38" t="s">
        <v>166</v>
      </c>
      <c r="O1" s="37" t="s">
        <v>77</v>
      </c>
      <c r="P1" s="37" t="s">
        <v>78</v>
      </c>
      <c r="Q1" s="37" t="s">
        <v>79</v>
      </c>
      <c r="R1" s="37" t="s">
        <v>83</v>
      </c>
      <c r="S1" s="37" t="s">
        <v>84</v>
      </c>
      <c r="T1" s="37" t="s">
        <v>85</v>
      </c>
      <c r="U1" s="37" t="s">
        <v>89</v>
      </c>
      <c r="V1" s="39" t="s">
        <v>131</v>
      </c>
    </row>
    <row r="2" spans="1:24">
      <c r="A2" s="3" t="s">
        <v>10</v>
      </c>
      <c r="B2" s="4">
        <v>1</v>
      </c>
      <c r="C2" s="5" t="s">
        <v>16</v>
      </c>
      <c r="D2" s="4">
        <v>8.8000000000000007</v>
      </c>
      <c r="E2" s="4">
        <v>121.3</v>
      </c>
      <c r="F2" s="4">
        <v>8</v>
      </c>
      <c r="G2" s="4">
        <v>122</v>
      </c>
      <c r="H2" s="7" t="s">
        <v>29</v>
      </c>
      <c r="I2" s="7" t="s">
        <v>36</v>
      </c>
      <c r="J2" s="17">
        <v>3633</v>
      </c>
      <c r="K2" s="14" t="s">
        <v>104</v>
      </c>
      <c r="L2" s="29" t="s">
        <v>97</v>
      </c>
      <c r="M2" s="40">
        <v>2416</v>
      </c>
      <c r="N2" s="41">
        <v>2320</v>
      </c>
      <c r="O2" s="28" t="s">
        <v>94</v>
      </c>
      <c r="U2" t="s">
        <v>102</v>
      </c>
      <c r="V2" t="s">
        <v>103</v>
      </c>
    </row>
    <row r="3" spans="1:24">
      <c r="A3" s="3" t="s">
        <v>10</v>
      </c>
      <c r="B3" s="4">
        <v>2</v>
      </c>
      <c r="C3" s="5" t="s">
        <v>15</v>
      </c>
      <c r="D3" s="4">
        <v>6.64</v>
      </c>
      <c r="E3" s="4">
        <v>113.41</v>
      </c>
      <c r="F3" s="4">
        <v>6</v>
      </c>
      <c r="G3" s="4">
        <v>114</v>
      </c>
      <c r="H3" s="7" t="s">
        <v>28</v>
      </c>
      <c r="I3" s="7" t="s">
        <v>35</v>
      </c>
      <c r="J3" s="17">
        <v>1545</v>
      </c>
      <c r="K3" s="14" t="s">
        <v>100</v>
      </c>
      <c r="L3" s="28" t="s">
        <v>97</v>
      </c>
      <c r="M3" s="35" t="s">
        <v>163</v>
      </c>
      <c r="N3" s="12" t="s">
        <v>162</v>
      </c>
      <c r="O3" s="28" t="s">
        <v>94</v>
      </c>
      <c r="U3" s="18" t="s">
        <v>99</v>
      </c>
      <c r="V3" s="20" t="s">
        <v>101</v>
      </c>
    </row>
    <row r="4" spans="1:24">
      <c r="A4" s="3" t="s">
        <v>10</v>
      </c>
      <c r="B4" s="4">
        <v>3</v>
      </c>
      <c r="C4" s="5" t="s">
        <v>13</v>
      </c>
      <c r="D4" s="4">
        <v>6.3</v>
      </c>
      <c r="E4" s="4">
        <v>125.83</v>
      </c>
      <c r="F4" s="4">
        <v>6</v>
      </c>
      <c r="G4" s="4">
        <v>126</v>
      </c>
      <c r="H4" s="7" t="s">
        <v>26</v>
      </c>
      <c r="I4" s="7" t="s">
        <v>33</v>
      </c>
      <c r="J4" s="16">
        <v>2114</v>
      </c>
      <c r="K4" s="14" t="s">
        <v>92</v>
      </c>
      <c r="L4" s="28" t="s">
        <v>93</v>
      </c>
      <c r="M4" s="36">
        <v>2403</v>
      </c>
      <c r="N4" s="30">
        <v>2332</v>
      </c>
      <c r="O4" s="28" t="s">
        <v>94</v>
      </c>
      <c r="U4" s="25" t="s">
        <v>90</v>
      </c>
      <c r="W4" t="s">
        <v>95</v>
      </c>
    </row>
    <row r="5" spans="1:24">
      <c r="A5" s="3" t="s">
        <v>10</v>
      </c>
      <c r="B5" s="8">
        <v>4</v>
      </c>
      <c r="C5" s="5" t="s">
        <v>21</v>
      </c>
      <c r="D5" s="4">
        <v>6.51</v>
      </c>
      <c r="E5" s="4">
        <v>126.5</v>
      </c>
      <c r="F5" s="4">
        <v>6</v>
      </c>
      <c r="G5" s="4">
        <v>128</v>
      </c>
      <c r="H5" s="7" t="s">
        <v>32</v>
      </c>
      <c r="I5" s="7" t="s">
        <v>40</v>
      </c>
      <c r="J5" s="17">
        <v>1575</v>
      </c>
      <c r="K5" s="14" t="s">
        <v>126</v>
      </c>
      <c r="L5" s="28" t="s">
        <v>93</v>
      </c>
      <c r="M5" s="32">
        <v>2390.1170000000002</v>
      </c>
      <c r="N5" s="31">
        <v>2325.4209999999998</v>
      </c>
      <c r="O5" s="28"/>
      <c r="V5" s="20" t="s">
        <v>127</v>
      </c>
    </row>
    <row r="6" spans="1:24">
      <c r="A6" s="3" t="s">
        <v>10</v>
      </c>
      <c r="B6" s="4">
        <v>5</v>
      </c>
      <c r="C6" s="5" t="s">
        <v>17</v>
      </c>
      <c r="D6" s="4">
        <v>1.25</v>
      </c>
      <c r="E6" s="4">
        <v>146.13999999999999</v>
      </c>
      <c r="F6" s="4">
        <v>2</v>
      </c>
      <c r="G6" s="4">
        <v>146</v>
      </c>
      <c r="H6" s="7" t="s">
        <v>30</v>
      </c>
      <c r="I6" s="7" t="s">
        <v>37</v>
      </c>
      <c r="J6" s="17">
        <v>1960</v>
      </c>
      <c r="K6" s="14" t="s">
        <v>123</v>
      </c>
      <c r="L6" s="28" t="s">
        <v>97</v>
      </c>
      <c r="M6" s="32">
        <v>2419.4830000000002</v>
      </c>
      <c r="N6" s="31">
        <v>2334.2190000000001</v>
      </c>
      <c r="O6" s="28"/>
      <c r="V6" t="s">
        <v>124</v>
      </c>
      <c r="W6" t="s">
        <v>125</v>
      </c>
    </row>
    <row r="7" spans="1:24" ht="90">
      <c r="A7" s="3" t="s">
        <v>10</v>
      </c>
      <c r="B7" s="4">
        <v>6</v>
      </c>
      <c r="C7" s="5" t="s">
        <v>18</v>
      </c>
      <c r="D7" s="4">
        <v>0.32</v>
      </c>
      <c r="E7" s="4">
        <v>159.35</v>
      </c>
      <c r="F7" s="4">
        <v>0</v>
      </c>
      <c r="G7" s="4">
        <v>160</v>
      </c>
      <c r="H7" s="7" t="s">
        <v>31</v>
      </c>
      <c r="I7" s="7" t="s">
        <v>38</v>
      </c>
      <c r="J7" s="19">
        <v>2520</v>
      </c>
      <c r="K7" s="14" t="s">
        <v>100</v>
      </c>
      <c r="L7" s="28" t="s">
        <v>93</v>
      </c>
      <c r="M7" s="32">
        <v>2422.92</v>
      </c>
      <c r="N7" s="31">
        <v>2336.7510000000002</v>
      </c>
      <c r="O7" s="28" t="s">
        <v>121</v>
      </c>
      <c r="V7" t="s">
        <v>133</v>
      </c>
    </row>
    <row r="8" spans="1:24">
      <c r="A8" s="3" t="s">
        <v>10</v>
      </c>
      <c r="B8" s="8">
        <v>7</v>
      </c>
      <c r="C8" s="5" t="s">
        <v>24</v>
      </c>
      <c r="D8" s="4">
        <v>-1.5</v>
      </c>
      <c r="E8" s="4">
        <v>100.1</v>
      </c>
      <c r="F8" s="4">
        <v>-2</v>
      </c>
      <c r="G8" s="4">
        <v>100</v>
      </c>
      <c r="H8" s="7" t="s">
        <v>32</v>
      </c>
      <c r="I8" s="7" t="s">
        <v>42</v>
      </c>
      <c r="J8" s="17">
        <v>964</v>
      </c>
      <c r="K8" s="14" t="s">
        <v>96</v>
      </c>
      <c r="L8" s="28" t="s">
        <v>97</v>
      </c>
      <c r="M8" s="36">
        <v>2368</v>
      </c>
      <c r="N8" s="30">
        <v>2290</v>
      </c>
      <c r="O8" s="28"/>
      <c r="U8" s="18" t="s">
        <v>99</v>
      </c>
      <c r="V8" s="21" t="s">
        <v>108</v>
      </c>
      <c r="W8" t="s">
        <v>109</v>
      </c>
    </row>
    <row r="9" spans="1:24">
      <c r="A9" s="3" t="s">
        <v>10</v>
      </c>
      <c r="B9" s="4">
        <v>8</v>
      </c>
      <c r="C9" s="5" t="s">
        <v>14</v>
      </c>
      <c r="D9" s="4">
        <v>-4.6900000000000004</v>
      </c>
      <c r="E9" s="4">
        <v>117.9</v>
      </c>
      <c r="F9" s="4">
        <v>-4</v>
      </c>
      <c r="G9" s="4">
        <v>118</v>
      </c>
      <c r="H9" s="7" t="s">
        <v>27</v>
      </c>
      <c r="I9" s="7" t="s">
        <v>34</v>
      </c>
      <c r="J9" s="17">
        <v>1855</v>
      </c>
      <c r="K9" s="14" t="s">
        <v>96</v>
      </c>
      <c r="L9" s="28" t="s">
        <v>97</v>
      </c>
      <c r="M9" s="35" t="s">
        <v>168</v>
      </c>
      <c r="N9" s="35" t="s">
        <v>162</v>
      </c>
      <c r="O9" s="28" t="s">
        <v>94</v>
      </c>
      <c r="W9" t="s">
        <v>98</v>
      </c>
    </row>
    <row r="10" spans="1:24">
      <c r="A10" s="3" t="s">
        <v>10</v>
      </c>
      <c r="B10" s="8">
        <v>9</v>
      </c>
      <c r="C10" s="5" t="s">
        <v>23</v>
      </c>
      <c r="D10" s="4">
        <v>-3.56</v>
      </c>
      <c r="E10" s="4">
        <v>119.4</v>
      </c>
      <c r="F10" s="4">
        <v>-4</v>
      </c>
      <c r="G10" s="4">
        <v>120</v>
      </c>
      <c r="H10" s="7" t="s">
        <v>32</v>
      </c>
      <c r="I10" s="7" t="s">
        <v>41</v>
      </c>
      <c r="J10" s="17">
        <v>482</v>
      </c>
      <c r="K10" s="14" t="s">
        <v>134</v>
      </c>
      <c r="L10" s="28" t="s">
        <v>93</v>
      </c>
      <c r="M10" s="35" t="s">
        <v>162</v>
      </c>
      <c r="N10" s="35" t="s">
        <v>162</v>
      </c>
      <c r="O10" s="28"/>
      <c r="V10" s="22" t="s">
        <v>110</v>
      </c>
    </row>
    <row r="11" spans="1:24">
      <c r="A11" s="3" t="s">
        <v>10</v>
      </c>
      <c r="B11" s="4">
        <v>10</v>
      </c>
      <c r="C11" s="5" t="s">
        <v>12</v>
      </c>
      <c r="D11" s="4">
        <v>-5</v>
      </c>
      <c r="E11" s="4">
        <v>133.44999999999999</v>
      </c>
      <c r="F11" s="4">
        <v>-4</v>
      </c>
      <c r="G11" s="4">
        <v>132</v>
      </c>
      <c r="H11" s="7" t="s">
        <v>26</v>
      </c>
      <c r="I11" s="7" t="s">
        <v>33</v>
      </c>
      <c r="J11" s="16">
        <v>2382</v>
      </c>
      <c r="K11" s="14" t="s">
        <v>92</v>
      </c>
      <c r="L11" s="28" t="s">
        <v>93</v>
      </c>
      <c r="M11" s="35" t="s">
        <v>162</v>
      </c>
      <c r="N11" s="35" t="s">
        <v>162</v>
      </c>
      <c r="O11" s="28" t="s">
        <v>94</v>
      </c>
      <c r="U11" s="25" t="s">
        <v>90</v>
      </c>
    </row>
    <row r="12" spans="1:24">
      <c r="A12" s="3" t="s">
        <v>10</v>
      </c>
      <c r="B12" s="8">
        <v>11</v>
      </c>
      <c r="C12" s="5" t="s">
        <v>25</v>
      </c>
      <c r="D12" s="4">
        <v>-5.9</v>
      </c>
      <c r="E12" s="4">
        <v>103.3</v>
      </c>
      <c r="F12" s="4">
        <v>-6</v>
      </c>
      <c r="G12" s="4">
        <v>102</v>
      </c>
      <c r="H12" s="7" t="s">
        <v>32</v>
      </c>
      <c r="I12" s="7" t="s">
        <v>42</v>
      </c>
      <c r="J12" s="17">
        <v>1819</v>
      </c>
      <c r="K12" s="14" t="s">
        <v>96</v>
      </c>
      <c r="L12" s="28" t="s">
        <v>97</v>
      </c>
      <c r="M12" s="32">
        <v>2398.7930000000001</v>
      </c>
      <c r="N12" s="31">
        <v>2309.4</v>
      </c>
      <c r="O12" s="28"/>
      <c r="U12" s="18" t="s">
        <v>99</v>
      </c>
      <c r="V12" s="21" t="s">
        <v>108</v>
      </c>
      <c r="W12" t="s">
        <v>109</v>
      </c>
    </row>
    <row r="13" spans="1:24">
      <c r="A13" s="3" t="s">
        <v>10</v>
      </c>
      <c r="B13" s="8">
        <v>12</v>
      </c>
      <c r="C13" s="5" t="s">
        <v>22</v>
      </c>
      <c r="D13" s="4">
        <v>-7.4</v>
      </c>
      <c r="E13" s="4">
        <v>115.2</v>
      </c>
      <c r="F13" s="4">
        <v>-8</v>
      </c>
      <c r="G13" s="4">
        <v>116</v>
      </c>
      <c r="H13" s="7" t="s">
        <v>32</v>
      </c>
      <c r="I13" s="7" t="s">
        <v>41</v>
      </c>
      <c r="J13" s="17">
        <v>594</v>
      </c>
      <c r="K13" s="14" t="s">
        <v>134</v>
      </c>
      <c r="L13" s="28" t="s">
        <v>93</v>
      </c>
      <c r="M13" s="35" t="s">
        <v>164</v>
      </c>
      <c r="N13" s="12" t="s">
        <v>169</v>
      </c>
      <c r="O13" s="28"/>
      <c r="V13" s="22" t="s">
        <v>110</v>
      </c>
    </row>
    <row r="14" spans="1:24" ht="150">
      <c r="A14" s="3" t="s">
        <v>10</v>
      </c>
      <c r="B14" s="4">
        <v>13</v>
      </c>
      <c r="C14" s="5" t="s">
        <v>19</v>
      </c>
      <c r="D14" s="4">
        <v>-9.65</v>
      </c>
      <c r="E14" s="4">
        <v>118.34</v>
      </c>
      <c r="F14" s="4">
        <v>-10</v>
      </c>
      <c r="G14" s="4">
        <v>118</v>
      </c>
      <c r="H14" s="7" t="s">
        <v>28</v>
      </c>
      <c r="I14" s="7" t="s">
        <v>39</v>
      </c>
      <c r="J14" s="17">
        <v>2100</v>
      </c>
      <c r="K14" s="14" t="s">
        <v>111</v>
      </c>
      <c r="L14" s="28" t="s">
        <v>112</v>
      </c>
      <c r="M14" s="36">
        <v>2400</v>
      </c>
      <c r="N14" s="30">
        <v>2308</v>
      </c>
      <c r="O14" s="28"/>
      <c r="V14" s="20" t="s">
        <v>113</v>
      </c>
      <c r="W14" t="s">
        <v>114</v>
      </c>
      <c r="X14" t="s">
        <v>115</v>
      </c>
    </row>
    <row r="15" spans="1:24">
      <c r="A15" s="3" t="s">
        <v>10</v>
      </c>
      <c r="B15" s="8">
        <v>14</v>
      </c>
      <c r="C15" s="5" t="s">
        <v>20</v>
      </c>
      <c r="D15" s="4">
        <v>-10.59</v>
      </c>
      <c r="E15" s="4">
        <v>125.39</v>
      </c>
      <c r="F15" s="4">
        <v>-10</v>
      </c>
      <c r="G15" s="4">
        <v>126</v>
      </c>
      <c r="H15" s="7" t="s">
        <v>26</v>
      </c>
      <c r="I15" s="7" t="s">
        <v>33</v>
      </c>
      <c r="J15" s="16">
        <v>832</v>
      </c>
      <c r="K15" s="14" t="s">
        <v>92</v>
      </c>
      <c r="L15" s="28" t="s">
        <v>93</v>
      </c>
      <c r="M15" s="35" t="s">
        <v>162</v>
      </c>
      <c r="N15" s="35" t="s">
        <v>162</v>
      </c>
      <c r="O15" s="28" t="s">
        <v>94</v>
      </c>
      <c r="U15" s="25" t="s">
        <v>90</v>
      </c>
    </row>
    <row r="16" spans="1:24">
      <c r="A16" s="3" t="s">
        <v>11</v>
      </c>
      <c r="B16" s="8">
        <v>22</v>
      </c>
      <c r="C16" s="5" t="s">
        <v>43</v>
      </c>
      <c r="D16" s="4">
        <v>7.86</v>
      </c>
      <c r="E16" s="4">
        <v>-83.61</v>
      </c>
      <c r="F16" s="4">
        <v>8</v>
      </c>
      <c r="G16" s="4">
        <v>278</v>
      </c>
      <c r="H16" s="7" t="s">
        <v>32</v>
      </c>
      <c r="I16" s="7" t="s">
        <v>48</v>
      </c>
      <c r="J16" s="17">
        <v>1364</v>
      </c>
      <c r="K16" s="14" t="s">
        <v>96</v>
      </c>
      <c r="L16" s="28" t="s">
        <v>128</v>
      </c>
      <c r="M16" s="32">
        <v>2391.6509999999998</v>
      </c>
      <c r="N16" s="31">
        <v>2350.2460000000001</v>
      </c>
      <c r="O16" s="28"/>
      <c r="V16" s="20" t="s">
        <v>129</v>
      </c>
      <c r="W16" t="s">
        <v>130</v>
      </c>
    </row>
    <row r="17" spans="1:23">
      <c r="A17" s="3" t="s">
        <v>11</v>
      </c>
      <c r="B17" s="8">
        <v>23</v>
      </c>
      <c r="C17" s="5" t="s">
        <v>44</v>
      </c>
      <c r="D17" s="4">
        <v>0.52</v>
      </c>
      <c r="E17" s="4">
        <v>-92.4</v>
      </c>
      <c r="F17" s="4">
        <v>0</v>
      </c>
      <c r="G17" s="4">
        <v>268</v>
      </c>
      <c r="H17" s="7" t="s">
        <v>28</v>
      </c>
      <c r="I17" s="7" t="s">
        <v>49</v>
      </c>
      <c r="J17" s="17">
        <v>2830</v>
      </c>
      <c r="K17" s="14" t="s">
        <v>100</v>
      </c>
      <c r="L17" s="28" t="s">
        <v>117</v>
      </c>
      <c r="M17" s="32">
        <v>2429.7649999999999</v>
      </c>
      <c r="N17" s="31">
        <v>2354.5520000000001</v>
      </c>
      <c r="O17" s="28" t="s">
        <v>116</v>
      </c>
      <c r="U17" t="s">
        <v>118</v>
      </c>
      <c r="V17" s="24" t="s">
        <v>119</v>
      </c>
      <c r="W17" t="s">
        <v>120</v>
      </c>
    </row>
    <row r="18" spans="1:23">
      <c r="A18" s="3" t="s">
        <v>11</v>
      </c>
      <c r="B18" s="8">
        <v>24</v>
      </c>
      <c r="C18" s="5" t="s">
        <v>45</v>
      </c>
      <c r="D18" s="4">
        <v>0.02</v>
      </c>
      <c r="E18" s="4">
        <v>-86.45</v>
      </c>
      <c r="F18" s="4">
        <v>0</v>
      </c>
      <c r="G18" s="4">
        <v>274</v>
      </c>
      <c r="H18" s="7" t="s">
        <v>28</v>
      </c>
      <c r="I18" s="7" t="s">
        <v>50</v>
      </c>
      <c r="J18" s="17">
        <v>2921</v>
      </c>
      <c r="K18" s="14" t="s">
        <v>106</v>
      </c>
      <c r="L18" s="28" t="s">
        <v>93</v>
      </c>
      <c r="M18" s="32">
        <v>2431.9569999999999</v>
      </c>
      <c r="N18" s="31">
        <v>2356.944</v>
      </c>
      <c r="O18" s="28" t="s">
        <v>94</v>
      </c>
      <c r="V18" s="23" t="s">
        <v>107</v>
      </c>
      <c r="W18" t="s">
        <v>105</v>
      </c>
    </row>
    <row r="19" spans="1:23">
      <c r="A19" s="3" t="s">
        <v>11</v>
      </c>
      <c r="B19" s="8">
        <v>25</v>
      </c>
      <c r="C19" s="5" t="s">
        <v>46</v>
      </c>
      <c r="D19" s="4">
        <v>-1.22</v>
      </c>
      <c r="E19" s="4">
        <v>-89.68</v>
      </c>
      <c r="F19" s="4">
        <v>-2</v>
      </c>
      <c r="G19" s="4">
        <v>270</v>
      </c>
      <c r="H19" s="7" t="s">
        <v>28</v>
      </c>
      <c r="I19" s="7" t="s">
        <v>51</v>
      </c>
      <c r="J19" s="17">
        <v>617</v>
      </c>
      <c r="K19" s="14" t="s">
        <v>96</v>
      </c>
      <c r="L19" s="28" t="s">
        <v>93</v>
      </c>
      <c r="M19" s="32" t="s">
        <v>165</v>
      </c>
      <c r="N19" s="31" t="s">
        <v>167</v>
      </c>
      <c r="O19" s="28"/>
      <c r="V19" s="20" t="s">
        <v>122</v>
      </c>
    </row>
    <row r="20" spans="1:23">
      <c r="A20" s="3" t="s">
        <v>11</v>
      </c>
      <c r="B20" s="4">
        <v>26</v>
      </c>
      <c r="C20" s="5" t="s">
        <v>47</v>
      </c>
      <c r="D20" s="4">
        <v>-2.5099999999999998</v>
      </c>
      <c r="E20" s="4">
        <v>-84.65</v>
      </c>
      <c r="F20" s="4">
        <v>-2</v>
      </c>
      <c r="G20" s="4">
        <v>276</v>
      </c>
      <c r="H20" s="7" t="s">
        <v>28</v>
      </c>
      <c r="I20" s="7" t="s">
        <v>51</v>
      </c>
      <c r="J20" s="17">
        <v>2720</v>
      </c>
      <c r="K20" s="14" t="s">
        <v>96</v>
      </c>
      <c r="L20" s="28" t="s">
        <v>93</v>
      </c>
      <c r="M20" s="32">
        <v>2429.0909999999999</v>
      </c>
      <c r="N20" s="31">
        <v>2353.431</v>
      </c>
      <c r="O20" s="28"/>
      <c r="V20" s="20" t="s">
        <v>122</v>
      </c>
    </row>
    <row r="22" spans="1:23">
      <c r="V22" s="20" t="s">
        <v>132</v>
      </c>
    </row>
    <row r="23" spans="1:23">
      <c r="I23" s="7" t="s">
        <v>28</v>
      </c>
      <c r="K23" s="14"/>
      <c r="L23" s="13" t="s">
        <v>93</v>
      </c>
      <c r="O23" s="13" t="s">
        <v>80</v>
      </c>
      <c r="P23" s="13" t="s">
        <v>81</v>
      </c>
      <c r="Q23" s="13" t="s">
        <v>82</v>
      </c>
      <c r="R23" s="13" t="s">
        <v>86</v>
      </c>
      <c r="S23" s="13" t="s">
        <v>87</v>
      </c>
      <c r="T23" s="13" t="s">
        <v>88</v>
      </c>
    </row>
    <row r="24" spans="1:23">
      <c r="I24" s="7" t="s">
        <v>32</v>
      </c>
      <c r="L24" s="13" t="s">
        <v>97</v>
      </c>
    </row>
  </sheetData>
  <sortState ref="A2:X20">
    <sortCondition ref="B2:B2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8"/>
  <sheetViews>
    <sheetView workbookViewId="0">
      <selection activeCell="J9" sqref="J9:M10"/>
    </sheetView>
  </sheetViews>
  <sheetFormatPr baseColWidth="10" defaultColWidth="11" defaultRowHeight="15" x14ac:dyDescent="0"/>
  <cols>
    <col min="1" max="5" width="14" customWidth="1"/>
  </cols>
  <sheetData>
    <row r="1" spans="1:13">
      <c r="A1" s="26" t="s">
        <v>141</v>
      </c>
      <c r="B1" s="2">
        <v>3</v>
      </c>
    </row>
    <row r="2" spans="1:13">
      <c r="A2" s="26" t="s">
        <v>142</v>
      </c>
      <c r="B2" s="2" t="s">
        <v>151</v>
      </c>
    </row>
    <row r="3" spans="1:13">
      <c r="A3" s="26" t="s">
        <v>137</v>
      </c>
      <c r="B3" s="2" t="s">
        <v>13</v>
      </c>
    </row>
    <row r="4" spans="1:13">
      <c r="A4" s="26" t="s">
        <v>144</v>
      </c>
      <c r="B4" s="2">
        <v>2114</v>
      </c>
    </row>
    <row r="5" spans="1:13">
      <c r="A5" s="26" t="s">
        <v>140</v>
      </c>
      <c r="B5" s="2">
        <v>28.96</v>
      </c>
    </row>
    <row r="6" spans="1:13">
      <c r="A6" s="26" t="s">
        <v>76</v>
      </c>
      <c r="B6" s="2" t="s">
        <v>93</v>
      </c>
    </row>
    <row r="7" spans="1:13">
      <c r="A7" s="26" t="s">
        <v>146</v>
      </c>
      <c r="B7" s="2" t="s">
        <v>153</v>
      </c>
    </row>
    <row r="8" spans="1:13">
      <c r="D8" s="27" t="s">
        <v>159</v>
      </c>
      <c r="E8" s="27"/>
      <c r="F8" s="27"/>
      <c r="G8" s="27"/>
      <c r="H8" s="27"/>
      <c r="J8" s="27" t="s">
        <v>160</v>
      </c>
      <c r="K8" s="27"/>
      <c r="L8" s="27"/>
      <c r="M8" s="27"/>
    </row>
    <row r="9" spans="1:13">
      <c r="A9" s="26" t="s">
        <v>145</v>
      </c>
      <c r="B9" s="26" t="s">
        <v>135</v>
      </c>
      <c r="C9" s="26" t="s">
        <v>136</v>
      </c>
      <c r="D9" s="26" t="s">
        <v>138</v>
      </c>
      <c r="E9" s="26" t="s">
        <v>139</v>
      </c>
      <c r="F9" s="26" t="s">
        <v>150</v>
      </c>
      <c r="G9" s="26" t="s">
        <v>148</v>
      </c>
      <c r="H9" s="26" t="s">
        <v>149</v>
      </c>
      <c r="J9" s="26" t="s">
        <v>138</v>
      </c>
      <c r="K9" s="26" t="s">
        <v>139</v>
      </c>
      <c r="L9" s="26" t="s">
        <v>148</v>
      </c>
      <c r="M9" s="26" t="s">
        <v>149</v>
      </c>
    </row>
    <row r="10" spans="1:13">
      <c r="A10">
        <v>0.01</v>
      </c>
      <c r="B10">
        <v>5.21</v>
      </c>
      <c r="C10">
        <v>29.1</v>
      </c>
      <c r="D10">
        <f>LN(B10/0.38)/0.09 + 0.61*$B$4/1000 + 1.6</f>
        <v>31.980249800299791</v>
      </c>
      <c r="E10">
        <f>LN(B10/0.85/0.38)/0.09</f>
        <v>30.896475683608401</v>
      </c>
      <c r="F10">
        <f>C10-$B$5</f>
        <v>0.14000000000000057</v>
      </c>
      <c r="G10">
        <f>D10-$B$5</f>
        <v>3.0202498002997906</v>
      </c>
      <c r="H10">
        <f>E10-$B$5</f>
        <v>1.9364756836083998</v>
      </c>
      <c r="J10">
        <f>(LN(B10/0.38)/0.09) + (0.61*$B$4/1000) + 1.6</f>
        <v>31.980249800299791</v>
      </c>
      <c r="K10">
        <f>LN(B10/0.38)/0.09</f>
        <v>29.090709800299791</v>
      </c>
      <c r="L10">
        <f>J10-$B$5</f>
        <v>3.0202498002997906</v>
      </c>
      <c r="M10">
        <f>K10-$B$5</f>
        <v>0.1307098002997904</v>
      </c>
    </row>
    <row r="11" spans="1:13">
      <c r="A11">
        <v>0.09</v>
      </c>
      <c r="B11">
        <v>5.01</v>
      </c>
      <c r="C11">
        <v>28.66</v>
      </c>
      <c r="D11">
        <f t="shared" ref="D11:D74" si="0">LN(B11/0.38)/0.09 + 0.61*$B$4/1000 + 1.6</f>
        <v>31.545317126205322</v>
      </c>
      <c r="E11">
        <f t="shared" ref="E11:E74" si="1">LN(B11/0.85/0.38)/0.09</f>
        <v>30.461543009513935</v>
      </c>
      <c r="J11">
        <f t="shared" ref="J11:J74" si="2">(LN(B11/0.38)/0.09) + (0.61*$B$4/1000) + 1.6</f>
        <v>31.545317126205322</v>
      </c>
      <c r="K11">
        <f t="shared" ref="K11:K74" si="3">LN(B11/0.38)/0.09</f>
        <v>28.655777126205322</v>
      </c>
    </row>
    <row r="12" spans="1:13">
      <c r="A12">
        <v>0.18</v>
      </c>
      <c r="B12">
        <v>5.3</v>
      </c>
      <c r="C12">
        <v>29.29</v>
      </c>
      <c r="D12">
        <f t="shared" si="0"/>
        <v>32.170549409108688</v>
      </c>
      <c r="E12">
        <f t="shared" si="1"/>
        <v>31.0867752924173</v>
      </c>
      <c r="J12">
        <f t="shared" si="2"/>
        <v>32.170549409108688</v>
      </c>
      <c r="K12">
        <f t="shared" si="3"/>
        <v>29.281009409108687</v>
      </c>
    </row>
    <row r="13" spans="1:13">
      <c r="A13">
        <v>0.19</v>
      </c>
      <c r="B13">
        <v>4.9800000000000004</v>
      </c>
      <c r="C13">
        <v>28.59</v>
      </c>
      <c r="D13">
        <f t="shared" si="0"/>
        <v>31.478583525536301</v>
      </c>
      <c r="E13">
        <f t="shared" si="1"/>
        <v>30.394809408844914</v>
      </c>
      <c r="J13">
        <f t="shared" si="2"/>
        <v>31.478583525536301</v>
      </c>
      <c r="K13">
        <f t="shared" si="3"/>
        <v>28.589043525536301</v>
      </c>
    </row>
    <row r="14" spans="1:13">
      <c r="A14">
        <v>0.22</v>
      </c>
      <c r="B14">
        <v>4.7</v>
      </c>
      <c r="C14">
        <v>27.94</v>
      </c>
      <c r="D14">
        <f t="shared" si="0"/>
        <v>30.835612610863542</v>
      </c>
      <c r="E14">
        <f t="shared" si="1"/>
        <v>29.751838494172148</v>
      </c>
      <c r="J14">
        <f t="shared" si="2"/>
        <v>30.835612610863542</v>
      </c>
      <c r="K14">
        <f t="shared" si="3"/>
        <v>27.946072610863542</v>
      </c>
    </row>
    <row r="15" spans="1:13">
      <c r="A15">
        <v>0.23</v>
      </c>
      <c r="B15">
        <v>4.79</v>
      </c>
      <c r="C15">
        <v>28.15</v>
      </c>
      <c r="D15">
        <f t="shared" si="0"/>
        <v>31.046367085383661</v>
      </c>
      <c r="E15">
        <f t="shared" si="1"/>
        <v>29.962592968692274</v>
      </c>
      <c r="J15">
        <f t="shared" si="2"/>
        <v>31.046367085383661</v>
      </c>
      <c r="K15">
        <f t="shared" si="3"/>
        <v>28.156827085383661</v>
      </c>
    </row>
    <row r="16" spans="1:13">
      <c r="A16">
        <v>0.25</v>
      </c>
      <c r="B16">
        <v>4.9800000000000004</v>
      </c>
      <c r="C16">
        <v>28.6</v>
      </c>
      <c r="D16">
        <f t="shared" si="0"/>
        <v>31.478583525536301</v>
      </c>
      <c r="E16">
        <f t="shared" si="1"/>
        <v>30.394809408844914</v>
      </c>
      <c r="J16">
        <f t="shared" si="2"/>
        <v>31.478583525536301</v>
      </c>
      <c r="K16">
        <f t="shared" si="3"/>
        <v>28.589043525536301</v>
      </c>
    </row>
    <row r="17" spans="1:11">
      <c r="A17">
        <v>0.26</v>
      </c>
      <c r="B17">
        <v>5.31</v>
      </c>
      <c r="C17">
        <v>29.31</v>
      </c>
      <c r="D17">
        <f t="shared" si="0"/>
        <v>32.191494016839478</v>
      </c>
      <c r="E17">
        <f t="shared" si="1"/>
        <v>31.107719900148087</v>
      </c>
      <c r="J17">
        <f t="shared" si="2"/>
        <v>32.191494016839478</v>
      </c>
      <c r="K17">
        <f t="shared" si="3"/>
        <v>29.301954016839481</v>
      </c>
    </row>
    <row r="18" spans="1:11">
      <c r="A18">
        <v>0.28000000000000003</v>
      </c>
      <c r="B18">
        <v>5.29</v>
      </c>
      <c r="C18">
        <v>29.26</v>
      </c>
      <c r="D18">
        <f t="shared" si="0"/>
        <v>32.149565245910154</v>
      </c>
      <c r="E18">
        <f t="shared" si="1"/>
        <v>31.065791129218759</v>
      </c>
      <c r="J18">
        <f t="shared" si="2"/>
        <v>32.149565245910154</v>
      </c>
      <c r="K18">
        <f t="shared" si="3"/>
        <v>29.260025245910153</v>
      </c>
    </row>
    <row r="19" spans="1:11">
      <c r="A19">
        <v>0.3</v>
      </c>
      <c r="B19">
        <v>5.12</v>
      </c>
      <c r="C19">
        <v>28.9</v>
      </c>
      <c r="D19">
        <f t="shared" si="0"/>
        <v>31.786634059034689</v>
      </c>
      <c r="E19">
        <f t="shared" si="1"/>
        <v>30.702859942343299</v>
      </c>
      <c r="J19">
        <f t="shared" si="2"/>
        <v>31.786634059034689</v>
      </c>
      <c r="K19">
        <f t="shared" si="3"/>
        <v>28.897094059034689</v>
      </c>
    </row>
    <row r="20" spans="1:11">
      <c r="A20">
        <v>0.31</v>
      </c>
      <c r="B20">
        <v>4.8600000000000003</v>
      </c>
      <c r="C20">
        <v>28.32</v>
      </c>
      <c r="D20">
        <f t="shared" si="0"/>
        <v>31.207567379712312</v>
      </c>
      <c r="E20">
        <f t="shared" si="1"/>
        <v>30.123793263020918</v>
      </c>
      <c r="J20">
        <f t="shared" si="2"/>
        <v>31.207567379712312</v>
      </c>
      <c r="K20">
        <f t="shared" si="3"/>
        <v>28.318027379712312</v>
      </c>
    </row>
    <row r="21" spans="1:11">
      <c r="A21">
        <v>0.33</v>
      </c>
      <c r="B21">
        <v>5.1100000000000003</v>
      </c>
      <c r="C21">
        <v>28.87</v>
      </c>
      <c r="D21">
        <f t="shared" si="0"/>
        <v>31.764911449747988</v>
      </c>
      <c r="E21">
        <f t="shared" si="1"/>
        <v>30.681137333056601</v>
      </c>
      <c r="J21">
        <f t="shared" si="2"/>
        <v>31.764911449747988</v>
      </c>
      <c r="K21">
        <f t="shared" si="3"/>
        <v>28.875371449747988</v>
      </c>
    </row>
    <row r="22" spans="1:11">
      <c r="A22">
        <v>0.35</v>
      </c>
      <c r="B22">
        <v>5.59</v>
      </c>
      <c r="C22">
        <v>29.86</v>
      </c>
      <c r="D22">
        <f t="shared" si="0"/>
        <v>32.762465704763486</v>
      </c>
      <c r="E22">
        <f t="shared" si="1"/>
        <v>31.678691588072091</v>
      </c>
      <c r="J22">
        <f t="shared" si="2"/>
        <v>32.762465704763486</v>
      </c>
      <c r="K22">
        <f t="shared" si="3"/>
        <v>29.872925704763485</v>
      </c>
    </row>
    <row r="23" spans="1:11">
      <c r="A23">
        <v>0.37</v>
      </c>
      <c r="B23">
        <v>4.97</v>
      </c>
      <c r="C23">
        <v>28.56</v>
      </c>
      <c r="D23">
        <f t="shared" si="0"/>
        <v>31.456249626336032</v>
      </c>
      <c r="E23">
        <f t="shared" si="1"/>
        <v>30.372475509644644</v>
      </c>
      <c r="J23">
        <f t="shared" si="2"/>
        <v>31.456249626336032</v>
      </c>
      <c r="K23">
        <f t="shared" si="3"/>
        <v>28.566709626336031</v>
      </c>
    </row>
    <row r="24" spans="1:11">
      <c r="A24">
        <v>0.38</v>
      </c>
      <c r="B24">
        <v>4.66</v>
      </c>
      <c r="C24">
        <v>27.85</v>
      </c>
      <c r="D24">
        <f t="shared" si="0"/>
        <v>30.740645271102895</v>
      </c>
      <c r="E24">
        <f t="shared" si="1"/>
        <v>29.656871154411501</v>
      </c>
      <c r="J24">
        <f t="shared" si="2"/>
        <v>30.740645271102895</v>
      </c>
      <c r="K24">
        <f t="shared" si="3"/>
        <v>27.851105271102895</v>
      </c>
    </row>
    <row r="25" spans="1:11">
      <c r="A25">
        <v>0.41</v>
      </c>
      <c r="B25">
        <v>5.39</v>
      </c>
      <c r="C25">
        <v>29.47</v>
      </c>
      <c r="D25">
        <f t="shared" si="0"/>
        <v>32.357644568695683</v>
      </c>
      <c r="E25">
        <f t="shared" si="1"/>
        <v>31.273870452004292</v>
      </c>
      <c r="J25">
        <f t="shared" si="2"/>
        <v>32.357644568695683</v>
      </c>
      <c r="K25">
        <f t="shared" si="3"/>
        <v>29.468104568695683</v>
      </c>
    </row>
    <row r="26" spans="1:11">
      <c r="A26">
        <v>0.43</v>
      </c>
      <c r="B26">
        <v>4.87</v>
      </c>
      <c r="C26">
        <v>28.34</v>
      </c>
      <c r="D26">
        <f t="shared" si="0"/>
        <v>31.23040625951338</v>
      </c>
      <c r="E26">
        <f t="shared" si="1"/>
        <v>30.146632142821993</v>
      </c>
      <c r="J26">
        <f t="shared" si="2"/>
        <v>31.23040625951338</v>
      </c>
      <c r="K26">
        <f t="shared" si="3"/>
        <v>28.34086625951338</v>
      </c>
    </row>
    <row r="27" spans="1:11">
      <c r="A27">
        <v>0.45</v>
      </c>
      <c r="B27">
        <v>5.41</v>
      </c>
      <c r="C27">
        <v>29.51</v>
      </c>
      <c r="D27">
        <f t="shared" si="0"/>
        <v>32.398796879112176</v>
      </c>
      <c r="E27">
        <f t="shared" si="1"/>
        <v>31.315022762420785</v>
      </c>
      <c r="J27">
        <f t="shared" si="2"/>
        <v>32.398796879112176</v>
      </c>
      <c r="K27">
        <f t="shared" si="3"/>
        <v>29.509256879112179</v>
      </c>
    </row>
    <row r="28" spans="1:11">
      <c r="A28">
        <v>0.46</v>
      </c>
      <c r="B28">
        <v>5.73</v>
      </c>
      <c r="C28">
        <v>30.15</v>
      </c>
      <c r="D28">
        <f t="shared" si="0"/>
        <v>33.037312855426151</v>
      </c>
      <c r="E28">
        <f t="shared" si="1"/>
        <v>31.953538738734768</v>
      </c>
      <c r="J28">
        <f t="shared" si="2"/>
        <v>33.037312855426151</v>
      </c>
      <c r="K28">
        <f t="shared" si="3"/>
        <v>30.147772855426155</v>
      </c>
    </row>
    <row r="29" spans="1:11">
      <c r="A29">
        <v>0.47</v>
      </c>
      <c r="B29">
        <v>4.92</v>
      </c>
      <c r="C29">
        <v>28.46</v>
      </c>
      <c r="D29">
        <f t="shared" si="0"/>
        <v>31.343901741843581</v>
      </c>
      <c r="E29">
        <f t="shared" si="1"/>
        <v>30.260127625152194</v>
      </c>
      <c r="J29">
        <f t="shared" si="2"/>
        <v>31.343901741843581</v>
      </c>
      <c r="K29">
        <f t="shared" si="3"/>
        <v>28.454361741843581</v>
      </c>
    </row>
    <row r="30" spans="1:11">
      <c r="A30">
        <v>0.47</v>
      </c>
      <c r="B30">
        <v>5.17</v>
      </c>
      <c r="C30">
        <v>29.01</v>
      </c>
      <c r="D30">
        <f t="shared" si="0"/>
        <v>31.894614608689373</v>
      </c>
      <c r="E30">
        <f t="shared" si="1"/>
        <v>30.810840491997979</v>
      </c>
      <c r="J30">
        <f t="shared" si="2"/>
        <v>31.894614608689373</v>
      </c>
      <c r="K30">
        <f t="shared" si="3"/>
        <v>29.005074608689373</v>
      </c>
    </row>
    <row r="31" spans="1:11">
      <c r="A31">
        <v>0.48</v>
      </c>
      <c r="B31">
        <v>4.75</v>
      </c>
      <c r="C31">
        <v>28.06</v>
      </c>
      <c r="D31">
        <f t="shared" si="0"/>
        <v>30.953191603425065</v>
      </c>
      <c r="E31">
        <f t="shared" si="1"/>
        <v>29.869417486733671</v>
      </c>
      <c r="J31">
        <f t="shared" si="2"/>
        <v>30.953191603425065</v>
      </c>
      <c r="K31">
        <f t="shared" si="3"/>
        <v>28.063651603425065</v>
      </c>
    </row>
    <row r="32" spans="1:11">
      <c r="A32">
        <v>0.48</v>
      </c>
      <c r="B32">
        <v>5.19</v>
      </c>
      <c r="C32">
        <v>29.05</v>
      </c>
      <c r="D32">
        <f t="shared" si="0"/>
        <v>31.937514704883366</v>
      </c>
      <c r="E32">
        <f t="shared" si="1"/>
        <v>30.853740588191979</v>
      </c>
      <c r="J32">
        <f t="shared" si="2"/>
        <v>31.937514704883366</v>
      </c>
      <c r="K32">
        <f t="shared" si="3"/>
        <v>29.047974704883366</v>
      </c>
    </row>
    <row r="33" spans="1:11">
      <c r="A33">
        <v>0.48</v>
      </c>
      <c r="B33">
        <v>4.97</v>
      </c>
      <c r="C33">
        <v>28.56</v>
      </c>
      <c r="D33">
        <f t="shared" si="0"/>
        <v>31.456249626336032</v>
      </c>
      <c r="E33">
        <f t="shared" si="1"/>
        <v>30.372475509644644</v>
      </c>
      <c r="J33">
        <f t="shared" si="2"/>
        <v>31.456249626336032</v>
      </c>
      <c r="K33">
        <f t="shared" si="3"/>
        <v>28.566709626336031</v>
      </c>
    </row>
    <row r="34" spans="1:11">
      <c r="A34">
        <v>0.49</v>
      </c>
      <c r="B34">
        <v>5.24</v>
      </c>
      <c r="C34">
        <v>29.16</v>
      </c>
      <c r="D34">
        <f t="shared" si="0"/>
        <v>32.044045828829518</v>
      </c>
      <c r="E34">
        <f t="shared" si="1"/>
        <v>30.960271712138127</v>
      </c>
      <c r="J34">
        <f t="shared" si="2"/>
        <v>32.044045828829518</v>
      </c>
      <c r="K34">
        <f t="shared" si="3"/>
        <v>29.154505828829517</v>
      </c>
    </row>
    <row r="35" spans="1:11">
      <c r="A35">
        <v>0.5</v>
      </c>
      <c r="B35">
        <v>5.18</v>
      </c>
      <c r="C35">
        <v>29.03</v>
      </c>
      <c r="D35">
        <f t="shared" si="0"/>
        <v>31.916085361478856</v>
      </c>
      <c r="E35">
        <f t="shared" si="1"/>
        <v>30.832311244787469</v>
      </c>
      <c r="J35">
        <f t="shared" si="2"/>
        <v>31.916085361478856</v>
      </c>
      <c r="K35">
        <f t="shared" si="3"/>
        <v>29.026545361478856</v>
      </c>
    </row>
    <row r="36" spans="1:11">
      <c r="A36">
        <v>0.5</v>
      </c>
      <c r="B36">
        <v>5.01</v>
      </c>
      <c r="C36">
        <v>28.65</v>
      </c>
      <c r="D36">
        <f t="shared" si="0"/>
        <v>31.545317126205322</v>
      </c>
      <c r="E36">
        <f t="shared" si="1"/>
        <v>30.461543009513935</v>
      </c>
      <c r="J36">
        <f t="shared" si="2"/>
        <v>31.545317126205322</v>
      </c>
      <c r="K36">
        <f t="shared" si="3"/>
        <v>28.655777126205322</v>
      </c>
    </row>
    <row r="37" spans="1:11">
      <c r="A37">
        <v>0.5</v>
      </c>
      <c r="B37">
        <v>5.0199999999999996</v>
      </c>
      <c r="C37">
        <v>28.68</v>
      </c>
      <c r="D37">
        <f t="shared" si="0"/>
        <v>31.567472888503815</v>
      </c>
      <c r="E37">
        <f t="shared" si="1"/>
        <v>30.483698771812428</v>
      </c>
      <c r="J37">
        <f t="shared" si="2"/>
        <v>31.567472888503815</v>
      </c>
      <c r="K37">
        <f t="shared" si="3"/>
        <v>28.677932888503815</v>
      </c>
    </row>
    <row r="38" spans="1:11">
      <c r="A38">
        <v>0.5</v>
      </c>
      <c r="B38">
        <v>4.8</v>
      </c>
      <c r="C38">
        <v>28.17</v>
      </c>
      <c r="D38">
        <f t="shared" si="0"/>
        <v>31.069539379728344</v>
      </c>
      <c r="E38">
        <f t="shared" si="1"/>
        <v>29.985765263036953</v>
      </c>
      <c r="J38">
        <f t="shared" si="2"/>
        <v>31.069539379728344</v>
      </c>
      <c r="K38">
        <f t="shared" si="3"/>
        <v>28.179999379728343</v>
      </c>
    </row>
    <row r="39" spans="1:11">
      <c r="A39">
        <v>0.51</v>
      </c>
      <c r="B39">
        <v>5.15</v>
      </c>
      <c r="C39">
        <v>28.97</v>
      </c>
      <c r="D39">
        <f t="shared" si="0"/>
        <v>31.851548232637231</v>
      </c>
      <c r="E39">
        <f t="shared" si="1"/>
        <v>30.767774115945837</v>
      </c>
      <c r="J39">
        <f t="shared" si="2"/>
        <v>31.851548232637231</v>
      </c>
      <c r="K39">
        <f t="shared" si="3"/>
        <v>28.962008232637231</v>
      </c>
    </row>
    <row r="40" spans="1:11">
      <c r="A40">
        <v>0.51</v>
      </c>
      <c r="B40">
        <v>5.5</v>
      </c>
      <c r="C40">
        <v>29.69</v>
      </c>
      <c r="D40">
        <f t="shared" si="0"/>
        <v>32.5821190944459</v>
      </c>
      <c r="E40">
        <f t="shared" si="1"/>
        <v>31.49834497775451</v>
      </c>
      <c r="J40">
        <f t="shared" si="2"/>
        <v>32.5821190944459</v>
      </c>
      <c r="K40">
        <f t="shared" si="3"/>
        <v>29.6925790944459</v>
      </c>
    </row>
    <row r="41" spans="1:11">
      <c r="A41">
        <v>0.52</v>
      </c>
      <c r="B41">
        <v>5.36</v>
      </c>
      <c r="C41">
        <v>29.4</v>
      </c>
      <c r="D41">
        <f t="shared" si="0"/>
        <v>32.295628903826845</v>
      </c>
      <c r="E41">
        <f t="shared" si="1"/>
        <v>31.211854787135461</v>
      </c>
      <c r="J41">
        <f t="shared" si="2"/>
        <v>32.295628903826845</v>
      </c>
      <c r="K41">
        <f t="shared" si="3"/>
        <v>29.406088903826848</v>
      </c>
    </row>
    <row r="42" spans="1:11">
      <c r="A42">
        <v>0.53</v>
      </c>
      <c r="B42">
        <v>5.77</v>
      </c>
      <c r="C42">
        <v>30.22</v>
      </c>
      <c r="D42">
        <f t="shared" si="0"/>
        <v>33.114607853130153</v>
      </c>
      <c r="E42">
        <f t="shared" si="1"/>
        <v>32.030833736438765</v>
      </c>
      <c r="J42">
        <f t="shared" si="2"/>
        <v>33.114607853130153</v>
      </c>
      <c r="K42">
        <f t="shared" si="3"/>
        <v>30.225067853130152</v>
      </c>
    </row>
    <row r="43" spans="1:11">
      <c r="A43">
        <v>0.54</v>
      </c>
      <c r="B43">
        <v>5.71</v>
      </c>
      <c r="C43">
        <v>30.11</v>
      </c>
      <c r="D43">
        <f t="shared" si="0"/>
        <v>32.998462776995829</v>
      </c>
      <c r="E43">
        <f t="shared" si="1"/>
        <v>31.914688660304439</v>
      </c>
      <c r="J43">
        <f t="shared" si="2"/>
        <v>32.998462776995829</v>
      </c>
      <c r="K43">
        <f t="shared" si="3"/>
        <v>30.108922776995829</v>
      </c>
    </row>
    <row r="44" spans="1:11">
      <c r="A44">
        <v>0.54</v>
      </c>
      <c r="B44">
        <v>5.26</v>
      </c>
      <c r="C44">
        <v>29.19</v>
      </c>
      <c r="D44">
        <f t="shared" si="0"/>
        <v>32.086373922348045</v>
      </c>
      <c r="E44">
        <f t="shared" si="1"/>
        <v>31.002599805656658</v>
      </c>
      <c r="J44">
        <f t="shared" si="2"/>
        <v>32.086373922348045</v>
      </c>
      <c r="K44">
        <f t="shared" si="3"/>
        <v>29.196833922348045</v>
      </c>
    </row>
    <row r="45" spans="1:11">
      <c r="A45">
        <v>0.54</v>
      </c>
      <c r="B45">
        <v>5.73</v>
      </c>
      <c r="C45">
        <v>30.14</v>
      </c>
      <c r="D45">
        <f t="shared" si="0"/>
        <v>33.037312855426151</v>
      </c>
      <c r="E45">
        <f t="shared" si="1"/>
        <v>31.953538738734768</v>
      </c>
      <c r="J45">
        <f t="shared" si="2"/>
        <v>33.037312855426151</v>
      </c>
      <c r="K45">
        <f t="shared" si="3"/>
        <v>30.147772855426155</v>
      </c>
    </row>
    <row r="46" spans="1:11">
      <c r="A46">
        <v>0.55000000000000004</v>
      </c>
      <c r="B46">
        <v>5.03</v>
      </c>
      <c r="C46">
        <v>28.71</v>
      </c>
      <c r="D46">
        <f t="shared" si="0"/>
        <v>31.58958455970393</v>
      </c>
      <c r="E46">
        <f t="shared" si="1"/>
        <v>30.505810443012539</v>
      </c>
      <c r="J46">
        <f t="shared" si="2"/>
        <v>31.58958455970393</v>
      </c>
      <c r="K46">
        <f t="shared" si="3"/>
        <v>28.70004455970393</v>
      </c>
    </row>
    <row r="47" spans="1:11">
      <c r="A47">
        <v>0.56000000000000005</v>
      </c>
      <c r="B47">
        <v>4.82</v>
      </c>
      <c r="C47">
        <v>28.22</v>
      </c>
      <c r="D47">
        <f t="shared" si="0"/>
        <v>31.115739492491272</v>
      </c>
      <c r="E47">
        <f t="shared" si="1"/>
        <v>30.031965375799885</v>
      </c>
      <c r="J47">
        <f t="shared" si="2"/>
        <v>31.115739492491272</v>
      </c>
      <c r="K47">
        <f t="shared" si="3"/>
        <v>28.226199492491272</v>
      </c>
    </row>
    <row r="48" spans="1:11">
      <c r="A48">
        <v>0.61</v>
      </c>
      <c r="B48">
        <v>5.35</v>
      </c>
      <c r="C48">
        <v>29.39</v>
      </c>
      <c r="D48">
        <f t="shared" si="0"/>
        <v>32.274879857440226</v>
      </c>
      <c r="E48">
        <f t="shared" si="1"/>
        <v>31.191105740748842</v>
      </c>
      <c r="J48">
        <f t="shared" si="2"/>
        <v>32.274879857440226</v>
      </c>
      <c r="K48">
        <f t="shared" si="3"/>
        <v>29.385339857440229</v>
      </c>
    </row>
    <row r="49" spans="1:11">
      <c r="A49">
        <v>0.63</v>
      </c>
      <c r="B49">
        <v>5.13</v>
      </c>
      <c r="C49">
        <v>28.92</v>
      </c>
      <c r="D49">
        <f t="shared" si="0"/>
        <v>31.808314282715376</v>
      </c>
      <c r="E49">
        <f t="shared" si="1"/>
        <v>30.724540166023985</v>
      </c>
      <c r="J49">
        <f t="shared" si="2"/>
        <v>31.808314282715376</v>
      </c>
      <c r="K49">
        <f t="shared" si="3"/>
        <v>28.918774282715376</v>
      </c>
    </row>
    <row r="50" spans="1:11">
      <c r="A50">
        <v>0.67</v>
      </c>
      <c r="B50">
        <v>5.46</v>
      </c>
      <c r="C50">
        <v>29.62</v>
      </c>
      <c r="D50">
        <f t="shared" si="0"/>
        <v>32.501015733539099</v>
      </c>
      <c r="E50">
        <f t="shared" si="1"/>
        <v>31.417241616847715</v>
      </c>
      <c r="J50">
        <f t="shared" si="2"/>
        <v>32.501015733539099</v>
      </c>
      <c r="K50">
        <f t="shared" si="3"/>
        <v>29.611475733539102</v>
      </c>
    </row>
    <row r="51" spans="1:11">
      <c r="A51">
        <v>0.69</v>
      </c>
      <c r="B51">
        <v>5.53</v>
      </c>
      <c r="C51">
        <v>29.75</v>
      </c>
      <c r="D51">
        <f t="shared" si="0"/>
        <v>32.64256046439943</v>
      </c>
      <c r="E51">
        <f t="shared" si="1"/>
        <v>31.558786347708047</v>
      </c>
      <c r="J51">
        <f t="shared" si="2"/>
        <v>32.64256046439943</v>
      </c>
      <c r="K51">
        <f t="shared" si="3"/>
        <v>29.753020464399434</v>
      </c>
    </row>
    <row r="52" spans="1:11">
      <c r="A52">
        <v>0.71</v>
      </c>
      <c r="B52">
        <v>5.16</v>
      </c>
      <c r="C52">
        <v>28.98</v>
      </c>
      <c r="D52">
        <f t="shared" si="0"/>
        <v>31.873102286168635</v>
      </c>
      <c r="E52">
        <f t="shared" si="1"/>
        <v>30.789328169477244</v>
      </c>
      <c r="J52">
        <f t="shared" si="2"/>
        <v>31.873102286168635</v>
      </c>
      <c r="K52">
        <f t="shared" si="3"/>
        <v>28.983562286168635</v>
      </c>
    </row>
    <row r="53" spans="1:11">
      <c r="A53">
        <v>0.73</v>
      </c>
      <c r="B53">
        <v>5.54</v>
      </c>
      <c r="C53">
        <v>29.78</v>
      </c>
      <c r="D53">
        <f t="shared" si="0"/>
        <v>32.662634744676645</v>
      </c>
      <c r="E53">
        <f t="shared" si="1"/>
        <v>31.578860627985257</v>
      </c>
      <c r="J53">
        <f t="shared" si="2"/>
        <v>32.662634744676645</v>
      </c>
      <c r="K53">
        <f t="shared" si="3"/>
        <v>29.773094744676648</v>
      </c>
    </row>
    <row r="54" spans="1:11">
      <c r="A54">
        <v>0.76</v>
      </c>
      <c r="B54">
        <v>5.82</v>
      </c>
      <c r="C54">
        <v>30.32</v>
      </c>
      <c r="D54">
        <f t="shared" si="0"/>
        <v>33.210476533389468</v>
      </c>
      <c r="E54">
        <f t="shared" si="1"/>
        <v>32.12670241669808</v>
      </c>
      <c r="J54">
        <f t="shared" si="2"/>
        <v>33.210476533389468</v>
      </c>
      <c r="K54">
        <f t="shared" si="3"/>
        <v>30.320936533389467</v>
      </c>
    </row>
    <row r="55" spans="1:11">
      <c r="A55">
        <v>0.78</v>
      </c>
      <c r="B55">
        <v>5.91</v>
      </c>
      <c r="C55">
        <v>30.5</v>
      </c>
      <c r="D55">
        <f t="shared" si="0"/>
        <v>33.380982863107917</v>
      </c>
      <c r="E55">
        <f t="shared" si="1"/>
        <v>32.29720874641653</v>
      </c>
      <c r="J55">
        <f t="shared" si="2"/>
        <v>33.380982863107917</v>
      </c>
      <c r="K55">
        <f t="shared" si="3"/>
        <v>30.491442863107917</v>
      </c>
    </row>
    <row r="56" spans="1:11">
      <c r="A56">
        <v>0.8</v>
      </c>
      <c r="B56">
        <v>5.6</v>
      </c>
      <c r="C56">
        <v>29.89</v>
      </c>
      <c r="D56">
        <f t="shared" si="0"/>
        <v>32.782324711142323</v>
      </c>
      <c r="E56">
        <f t="shared" si="1"/>
        <v>31.698550594450936</v>
      </c>
      <c r="J56">
        <f t="shared" si="2"/>
        <v>32.782324711142323</v>
      </c>
      <c r="K56">
        <f t="shared" si="3"/>
        <v>29.892784711142323</v>
      </c>
    </row>
    <row r="57" spans="1:11">
      <c r="A57">
        <v>0.85</v>
      </c>
      <c r="B57">
        <v>4.9400000000000004</v>
      </c>
      <c r="C57">
        <v>28.5</v>
      </c>
      <c r="D57">
        <f t="shared" si="0"/>
        <v>31.388977305128186</v>
      </c>
      <c r="E57">
        <f t="shared" si="1"/>
        <v>30.305203188436799</v>
      </c>
      <c r="J57">
        <f t="shared" si="2"/>
        <v>31.388977305128186</v>
      </c>
      <c r="K57">
        <f t="shared" si="3"/>
        <v>28.499437305128186</v>
      </c>
    </row>
    <row r="58" spans="1:11">
      <c r="A58">
        <v>0.89</v>
      </c>
      <c r="B58">
        <v>4.97</v>
      </c>
      <c r="C58">
        <v>28.56</v>
      </c>
      <c r="D58">
        <f t="shared" si="0"/>
        <v>31.456249626336032</v>
      </c>
      <c r="E58">
        <f t="shared" si="1"/>
        <v>30.372475509644644</v>
      </c>
      <c r="J58">
        <f t="shared" si="2"/>
        <v>31.456249626336032</v>
      </c>
      <c r="K58">
        <f t="shared" si="3"/>
        <v>28.566709626336031</v>
      </c>
    </row>
    <row r="59" spans="1:11">
      <c r="A59">
        <v>0.93</v>
      </c>
      <c r="B59">
        <v>5.2</v>
      </c>
      <c r="C59">
        <v>29.06</v>
      </c>
      <c r="D59">
        <f t="shared" si="0"/>
        <v>31.958902798323194</v>
      </c>
      <c r="E59">
        <f t="shared" si="1"/>
        <v>30.875128681631807</v>
      </c>
      <c r="J59">
        <f t="shared" si="2"/>
        <v>31.958902798323194</v>
      </c>
      <c r="K59">
        <f t="shared" si="3"/>
        <v>29.069362798323194</v>
      </c>
    </row>
    <row r="60" spans="1:11">
      <c r="A60">
        <v>0.98</v>
      </c>
      <c r="B60">
        <v>5.35</v>
      </c>
      <c r="C60">
        <v>29.39</v>
      </c>
      <c r="D60">
        <f t="shared" si="0"/>
        <v>32.274879857440226</v>
      </c>
      <c r="E60">
        <f t="shared" si="1"/>
        <v>31.191105740748842</v>
      </c>
      <c r="J60">
        <f t="shared" si="2"/>
        <v>32.274879857440226</v>
      </c>
      <c r="K60">
        <f t="shared" si="3"/>
        <v>29.385339857440229</v>
      </c>
    </row>
    <row r="61" spans="1:11">
      <c r="A61">
        <v>1</v>
      </c>
      <c r="B61">
        <v>5.7</v>
      </c>
      <c r="C61">
        <v>30.09</v>
      </c>
      <c r="D61">
        <f t="shared" si="0"/>
        <v>32.978986678913444</v>
      </c>
      <c r="E61">
        <f t="shared" si="1"/>
        <v>31.89521256222206</v>
      </c>
      <c r="J61">
        <f t="shared" si="2"/>
        <v>32.978986678913444</v>
      </c>
      <c r="K61">
        <f t="shared" si="3"/>
        <v>30.089446678913447</v>
      </c>
    </row>
    <row r="62" spans="1:11">
      <c r="A62">
        <v>1.04</v>
      </c>
      <c r="B62">
        <v>5.53</v>
      </c>
      <c r="C62">
        <v>29.75</v>
      </c>
      <c r="D62">
        <f t="shared" si="0"/>
        <v>32.64256046439943</v>
      </c>
      <c r="E62">
        <f t="shared" si="1"/>
        <v>31.558786347708047</v>
      </c>
      <c r="J62">
        <f t="shared" si="2"/>
        <v>32.64256046439943</v>
      </c>
      <c r="K62">
        <f t="shared" si="3"/>
        <v>29.753020464399434</v>
      </c>
    </row>
    <row r="63" spans="1:11">
      <c r="A63">
        <v>1.08</v>
      </c>
      <c r="B63">
        <v>5.19</v>
      </c>
      <c r="C63">
        <v>29.04</v>
      </c>
      <c r="D63">
        <f t="shared" si="0"/>
        <v>31.937514704883366</v>
      </c>
      <c r="E63">
        <f t="shared" si="1"/>
        <v>30.853740588191979</v>
      </c>
      <c r="J63">
        <f t="shared" si="2"/>
        <v>31.937514704883366</v>
      </c>
      <c r="K63">
        <f t="shared" si="3"/>
        <v>29.047974704883366</v>
      </c>
    </row>
    <row r="64" spans="1:11">
      <c r="A64">
        <v>1.1299999999999999</v>
      </c>
      <c r="B64">
        <v>5.51</v>
      </c>
      <c r="C64">
        <v>29.71</v>
      </c>
      <c r="D64">
        <f t="shared" si="0"/>
        <v>32.602302771405874</v>
      </c>
      <c r="E64">
        <f t="shared" si="1"/>
        <v>31.518528654714483</v>
      </c>
      <c r="J64">
        <f t="shared" si="2"/>
        <v>32.602302771405874</v>
      </c>
      <c r="K64">
        <f t="shared" si="3"/>
        <v>29.712762771405878</v>
      </c>
    </row>
    <row r="65" spans="1:11">
      <c r="A65">
        <v>1.17</v>
      </c>
      <c r="B65">
        <v>5.29</v>
      </c>
      <c r="C65">
        <v>29.25</v>
      </c>
      <c r="D65">
        <f t="shared" si="0"/>
        <v>32.149565245910154</v>
      </c>
      <c r="E65">
        <f t="shared" si="1"/>
        <v>31.065791129218759</v>
      </c>
      <c r="J65">
        <f t="shared" si="2"/>
        <v>32.149565245910154</v>
      </c>
      <c r="K65">
        <f t="shared" si="3"/>
        <v>29.260025245910153</v>
      </c>
    </row>
    <row r="66" spans="1:11">
      <c r="A66">
        <v>1.25</v>
      </c>
      <c r="B66">
        <v>5.45</v>
      </c>
      <c r="C66">
        <v>29.6</v>
      </c>
      <c r="D66">
        <f t="shared" si="0"/>
        <v>32.480647054853982</v>
      </c>
      <c r="E66">
        <f t="shared" si="1"/>
        <v>31.396872938162595</v>
      </c>
      <c r="J66">
        <f t="shared" si="2"/>
        <v>32.480647054853982</v>
      </c>
      <c r="K66">
        <f t="shared" si="3"/>
        <v>29.591107054853982</v>
      </c>
    </row>
    <row r="67" spans="1:11">
      <c r="A67">
        <v>1.27</v>
      </c>
      <c r="B67">
        <v>5.72</v>
      </c>
      <c r="C67">
        <v>30.12</v>
      </c>
      <c r="D67">
        <f t="shared" si="0"/>
        <v>33.017904796149026</v>
      </c>
      <c r="E67">
        <f t="shared" si="1"/>
        <v>31.934130679457631</v>
      </c>
      <c r="J67">
        <f t="shared" si="2"/>
        <v>33.017904796149026</v>
      </c>
      <c r="K67">
        <f t="shared" si="3"/>
        <v>30.128364796149025</v>
      </c>
    </row>
    <row r="68" spans="1:11">
      <c r="A68">
        <v>1.32</v>
      </c>
      <c r="B68">
        <v>5.51</v>
      </c>
      <c r="C68">
        <v>29.71</v>
      </c>
      <c r="D68">
        <f t="shared" si="0"/>
        <v>32.602302771405874</v>
      </c>
      <c r="E68">
        <f t="shared" si="1"/>
        <v>31.518528654714483</v>
      </c>
      <c r="J68">
        <f t="shared" si="2"/>
        <v>32.602302771405874</v>
      </c>
      <c r="K68">
        <f t="shared" si="3"/>
        <v>29.712762771405878</v>
      </c>
    </row>
    <row r="69" spans="1:11">
      <c r="A69">
        <v>1.37</v>
      </c>
      <c r="B69">
        <v>5.31</v>
      </c>
      <c r="C69">
        <v>29.31</v>
      </c>
      <c r="D69">
        <f t="shared" si="0"/>
        <v>32.191494016839478</v>
      </c>
      <c r="E69">
        <f t="shared" si="1"/>
        <v>31.107719900148087</v>
      </c>
      <c r="J69">
        <f t="shared" si="2"/>
        <v>32.191494016839478</v>
      </c>
      <c r="K69">
        <f t="shared" si="3"/>
        <v>29.301954016839481</v>
      </c>
    </row>
    <row r="70" spans="1:11">
      <c r="A70">
        <v>1.42</v>
      </c>
      <c r="B70">
        <v>5.42</v>
      </c>
      <c r="C70">
        <v>29.52</v>
      </c>
      <c r="D70">
        <f t="shared" si="0"/>
        <v>32.419316019036224</v>
      </c>
      <c r="E70">
        <f t="shared" si="1"/>
        <v>31.33554190234484</v>
      </c>
      <c r="J70">
        <f t="shared" si="2"/>
        <v>32.419316019036224</v>
      </c>
      <c r="K70">
        <f t="shared" si="3"/>
        <v>29.529776019036227</v>
      </c>
    </row>
    <row r="71" spans="1:11">
      <c r="A71">
        <v>1.49</v>
      </c>
      <c r="B71">
        <v>4.9400000000000004</v>
      </c>
      <c r="C71">
        <v>28.51</v>
      </c>
      <c r="D71">
        <f t="shared" si="0"/>
        <v>31.388977305128186</v>
      </c>
      <c r="E71">
        <f t="shared" si="1"/>
        <v>30.305203188436799</v>
      </c>
      <c r="J71">
        <f t="shared" si="2"/>
        <v>31.388977305128186</v>
      </c>
      <c r="K71">
        <f t="shared" si="3"/>
        <v>28.499437305128186</v>
      </c>
    </row>
    <row r="72" spans="1:11">
      <c r="A72">
        <v>1.55</v>
      </c>
      <c r="B72">
        <v>4.71</v>
      </c>
      <c r="C72">
        <v>27.96</v>
      </c>
      <c r="D72">
        <f t="shared" si="0"/>
        <v>30.859228158778134</v>
      </c>
      <c r="E72">
        <f t="shared" si="1"/>
        <v>29.775454042086743</v>
      </c>
      <c r="J72">
        <f t="shared" si="2"/>
        <v>30.859228158778134</v>
      </c>
      <c r="K72">
        <f t="shared" si="3"/>
        <v>27.969688158778133</v>
      </c>
    </row>
    <row r="73" spans="1:11">
      <c r="A73">
        <v>1.6</v>
      </c>
      <c r="B73">
        <v>5.33</v>
      </c>
      <c r="C73">
        <v>29.34</v>
      </c>
      <c r="D73">
        <f t="shared" si="0"/>
        <v>32.233265160438435</v>
      </c>
      <c r="E73">
        <f t="shared" si="1"/>
        <v>31.149491043747041</v>
      </c>
      <c r="J73">
        <f t="shared" si="2"/>
        <v>32.233265160438435</v>
      </c>
      <c r="K73">
        <f t="shared" si="3"/>
        <v>29.343725160438435</v>
      </c>
    </row>
    <row r="74" spans="1:11">
      <c r="A74">
        <v>1.69</v>
      </c>
      <c r="B74">
        <v>5.13</v>
      </c>
      <c r="C74">
        <v>28.91</v>
      </c>
      <c r="D74">
        <f t="shared" si="0"/>
        <v>31.808314282715376</v>
      </c>
      <c r="E74">
        <f t="shared" si="1"/>
        <v>30.724540166023985</v>
      </c>
      <c r="J74">
        <f t="shared" si="2"/>
        <v>31.808314282715376</v>
      </c>
      <c r="K74">
        <f t="shared" si="3"/>
        <v>28.918774282715376</v>
      </c>
    </row>
    <row r="75" spans="1:11">
      <c r="A75">
        <v>1.78</v>
      </c>
      <c r="B75">
        <v>4.9000000000000004</v>
      </c>
      <c r="C75">
        <v>28.4</v>
      </c>
      <c r="D75">
        <f t="shared" ref="D75:D138" si="4">LN(B75/0.38)/0.09 + 0.61*$B$4/1000 + 1.6</f>
        <v>31.298642570869852</v>
      </c>
      <c r="E75">
        <f t="shared" ref="E75:E138" si="5">LN(B75/0.85/0.38)/0.09</f>
        <v>30.214868454178465</v>
      </c>
      <c r="J75">
        <f t="shared" ref="J75:J138" si="6">(LN(B75/0.38)/0.09) + (0.61*$B$4/1000) + 1.6</f>
        <v>31.298642570869852</v>
      </c>
      <c r="K75">
        <f t="shared" ref="K75:K138" si="7">LN(B75/0.38)/0.09</f>
        <v>28.409102570869852</v>
      </c>
    </row>
    <row r="76" spans="1:11">
      <c r="A76">
        <v>1.88</v>
      </c>
      <c r="B76">
        <v>4.8899999999999997</v>
      </c>
      <c r="C76">
        <v>28.38</v>
      </c>
      <c r="D76">
        <f t="shared" si="4"/>
        <v>31.27594366387207</v>
      </c>
      <c r="E76">
        <f t="shared" si="5"/>
        <v>30.192169547180679</v>
      </c>
      <c r="J76">
        <f t="shared" si="6"/>
        <v>31.27594366387207</v>
      </c>
      <c r="K76">
        <f t="shared" si="7"/>
        <v>28.38640366387207</v>
      </c>
    </row>
    <row r="77" spans="1:11">
      <c r="A77">
        <v>1.91</v>
      </c>
      <c r="B77">
        <v>4.9800000000000004</v>
      </c>
      <c r="C77">
        <v>28.58</v>
      </c>
      <c r="D77">
        <f t="shared" si="4"/>
        <v>31.478583525536301</v>
      </c>
      <c r="E77">
        <f t="shared" si="5"/>
        <v>30.394809408844914</v>
      </c>
      <c r="J77">
        <f t="shared" si="6"/>
        <v>31.478583525536301</v>
      </c>
      <c r="K77">
        <f t="shared" si="7"/>
        <v>28.589043525536301</v>
      </c>
    </row>
    <row r="78" spans="1:11">
      <c r="A78">
        <v>1.94</v>
      </c>
      <c r="B78">
        <v>5.09</v>
      </c>
      <c r="C78">
        <v>28.83</v>
      </c>
      <c r="D78">
        <f t="shared" si="4"/>
        <v>31.721338409157077</v>
      </c>
      <c r="E78">
        <f t="shared" si="5"/>
        <v>30.63756429246569</v>
      </c>
      <c r="J78">
        <f t="shared" si="6"/>
        <v>31.721338409157077</v>
      </c>
      <c r="K78">
        <f t="shared" si="7"/>
        <v>28.831798409157077</v>
      </c>
    </row>
    <row r="79" spans="1:11">
      <c r="A79">
        <v>2.04</v>
      </c>
      <c r="B79">
        <v>4.9400000000000004</v>
      </c>
      <c r="C79">
        <v>28.49</v>
      </c>
      <c r="D79">
        <f t="shared" si="4"/>
        <v>31.388977305128186</v>
      </c>
      <c r="E79">
        <f t="shared" si="5"/>
        <v>30.305203188436799</v>
      </c>
      <c r="J79">
        <f t="shared" si="6"/>
        <v>31.388977305128186</v>
      </c>
      <c r="K79">
        <f t="shared" si="7"/>
        <v>28.499437305128186</v>
      </c>
    </row>
    <row r="80" spans="1:11">
      <c r="A80">
        <v>2.16</v>
      </c>
      <c r="B80">
        <v>5.0199999999999996</v>
      </c>
      <c r="C80">
        <v>28.67</v>
      </c>
      <c r="D80">
        <f t="shared" si="4"/>
        <v>31.567472888503815</v>
      </c>
      <c r="E80">
        <f t="shared" si="5"/>
        <v>30.483698771812428</v>
      </c>
      <c r="J80">
        <f t="shared" si="6"/>
        <v>31.567472888503815</v>
      </c>
      <c r="K80">
        <f t="shared" si="7"/>
        <v>28.677932888503815</v>
      </c>
    </row>
    <row r="81" spans="1:11">
      <c r="A81">
        <v>2.21</v>
      </c>
      <c r="B81">
        <v>4.7699999999999996</v>
      </c>
      <c r="C81">
        <v>28.1</v>
      </c>
      <c r="D81">
        <f t="shared" si="4"/>
        <v>30.999877012910616</v>
      </c>
      <c r="E81">
        <f t="shared" si="5"/>
        <v>29.916102896219225</v>
      </c>
      <c r="J81">
        <f t="shared" si="6"/>
        <v>30.999877012910616</v>
      </c>
      <c r="K81">
        <f t="shared" si="7"/>
        <v>28.110337012910616</v>
      </c>
    </row>
    <row r="82" spans="1:11">
      <c r="A82">
        <v>2.35</v>
      </c>
      <c r="B82">
        <v>5</v>
      </c>
      <c r="C82">
        <v>28.64</v>
      </c>
      <c r="D82">
        <f t="shared" si="4"/>
        <v>31.523117096620066</v>
      </c>
      <c r="E82">
        <f t="shared" si="5"/>
        <v>30.439342979928679</v>
      </c>
      <c r="J82">
        <f t="shared" si="6"/>
        <v>31.523117096620066</v>
      </c>
      <c r="K82">
        <f t="shared" si="7"/>
        <v>28.633577096620066</v>
      </c>
    </row>
    <row r="83" spans="1:11">
      <c r="A83">
        <v>2.42</v>
      </c>
      <c r="B83">
        <v>5.0599999999999996</v>
      </c>
      <c r="C83">
        <v>28.77</v>
      </c>
      <c r="D83">
        <f t="shared" si="4"/>
        <v>31.655656772900887</v>
      </c>
      <c r="E83">
        <f t="shared" si="5"/>
        <v>30.5718826562095</v>
      </c>
      <c r="J83">
        <f t="shared" si="6"/>
        <v>31.655656772900887</v>
      </c>
      <c r="K83">
        <f t="shared" si="7"/>
        <v>28.766116772900887</v>
      </c>
    </row>
    <row r="84" spans="1:11">
      <c r="A84">
        <v>2.57</v>
      </c>
      <c r="B84">
        <v>5.27</v>
      </c>
      <c r="C84">
        <v>29.22</v>
      </c>
      <c r="D84">
        <f t="shared" si="4"/>
        <v>32.107477653499735</v>
      </c>
      <c r="E84">
        <f t="shared" si="5"/>
        <v>31.023703536808352</v>
      </c>
      <c r="J84">
        <f t="shared" si="6"/>
        <v>32.107477653499735</v>
      </c>
      <c r="K84">
        <f t="shared" si="7"/>
        <v>29.217937653499739</v>
      </c>
    </row>
    <row r="85" spans="1:11">
      <c r="A85">
        <v>2.71</v>
      </c>
      <c r="B85">
        <v>5.27</v>
      </c>
      <c r="C85">
        <v>29.21</v>
      </c>
      <c r="D85">
        <f t="shared" si="4"/>
        <v>32.107477653499735</v>
      </c>
      <c r="E85">
        <f t="shared" si="5"/>
        <v>31.023703536808352</v>
      </c>
      <c r="J85">
        <f t="shared" si="6"/>
        <v>32.107477653499735</v>
      </c>
      <c r="K85">
        <f t="shared" si="7"/>
        <v>29.217937653499739</v>
      </c>
    </row>
    <row r="86" spans="1:11">
      <c r="A86">
        <v>2.74</v>
      </c>
      <c r="B86">
        <v>5.13</v>
      </c>
      <c r="C86">
        <v>28.92</v>
      </c>
      <c r="D86">
        <f t="shared" si="4"/>
        <v>31.808314282715376</v>
      </c>
      <c r="E86">
        <f t="shared" si="5"/>
        <v>30.724540166023985</v>
      </c>
      <c r="J86">
        <f t="shared" si="6"/>
        <v>31.808314282715376</v>
      </c>
      <c r="K86">
        <f t="shared" si="7"/>
        <v>28.918774282715376</v>
      </c>
    </row>
    <row r="87" spans="1:11">
      <c r="A87">
        <v>2.85</v>
      </c>
      <c r="B87">
        <v>4.7300000000000004</v>
      </c>
      <c r="C87">
        <v>28.01</v>
      </c>
      <c r="D87">
        <f t="shared" si="4"/>
        <v>30.906309208506084</v>
      </c>
      <c r="E87">
        <f t="shared" si="5"/>
        <v>29.822535091814689</v>
      </c>
      <c r="J87">
        <f t="shared" si="6"/>
        <v>30.906309208506084</v>
      </c>
      <c r="K87">
        <f t="shared" si="7"/>
        <v>28.016769208506084</v>
      </c>
    </row>
    <row r="88" spans="1:11">
      <c r="A88">
        <v>2.92</v>
      </c>
      <c r="B88">
        <v>5.09</v>
      </c>
      <c r="C88">
        <v>28.83</v>
      </c>
      <c r="D88">
        <f t="shared" si="4"/>
        <v>31.721338409157077</v>
      </c>
      <c r="E88">
        <f t="shared" si="5"/>
        <v>30.63756429246569</v>
      </c>
      <c r="J88">
        <f t="shared" si="6"/>
        <v>31.721338409157077</v>
      </c>
      <c r="K88">
        <f t="shared" si="7"/>
        <v>28.831798409157077</v>
      </c>
    </row>
    <row r="89" spans="1:11">
      <c r="A89">
        <v>2.99</v>
      </c>
      <c r="B89">
        <v>5.12</v>
      </c>
      <c r="C89">
        <v>28.89</v>
      </c>
      <c r="D89">
        <f t="shared" si="4"/>
        <v>31.786634059034689</v>
      </c>
      <c r="E89">
        <f t="shared" si="5"/>
        <v>30.702859942343299</v>
      </c>
      <c r="J89">
        <f t="shared" si="6"/>
        <v>31.786634059034689</v>
      </c>
      <c r="K89">
        <f t="shared" si="7"/>
        <v>28.897094059034689</v>
      </c>
    </row>
    <row r="90" spans="1:11">
      <c r="A90">
        <v>3.05</v>
      </c>
      <c r="B90">
        <v>5.44</v>
      </c>
      <c r="C90">
        <v>29.57</v>
      </c>
      <c r="D90">
        <f t="shared" si="4"/>
        <v>32.460240968106191</v>
      </c>
      <c r="E90">
        <f t="shared" si="5"/>
        <v>31.376466851414797</v>
      </c>
      <c r="J90">
        <f t="shared" si="6"/>
        <v>32.460240968106191</v>
      </c>
      <c r="K90">
        <f t="shared" si="7"/>
        <v>29.570700968106191</v>
      </c>
    </row>
    <row r="91" spans="1:11">
      <c r="A91">
        <v>3.12</v>
      </c>
      <c r="B91">
        <v>4.9000000000000004</v>
      </c>
      <c r="C91">
        <v>28.42</v>
      </c>
      <c r="D91">
        <f t="shared" si="4"/>
        <v>31.298642570869852</v>
      </c>
      <c r="E91">
        <f t="shared" si="5"/>
        <v>30.214868454178465</v>
      </c>
      <c r="J91">
        <f t="shared" si="6"/>
        <v>31.298642570869852</v>
      </c>
      <c r="K91">
        <f t="shared" si="7"/>
        <v>28.409102570869852</v>
      </c>
    </row>
    <row r="92" spans="1:11">
      <c r="A92">
        <v>3.19</v>
      </c>
      <c r="B92">
        <v>4.83</v>
      </c>
      <c r="C92">
        <v>28.26</v>
      </c>
      <c r="D92">
        <f t="shared" si="4"/>
        <v>31.138767710290967</v>
      </c>
      <c r="E92">
        <f t="shared" si="5"/>
        <v>30.054993593599576</v>
      </c>
      <c r="J92">
        <f t="shared" si="6"/>
        <v>31.138767710290967</v>
      </c>
      <c r="K92">
        <f t="shared" si="7"/>
        <v>28.249227710290967</v>
      </c>
    </row>
    <row r="93" spans="1:11">
      <c r="A93">
        <v>3.28</v>
      </c>
      <c r="B93">
        <v>5.7</v>
      </c>
      <c r="C93">
        <v>30.09</v>
      </c>
      <c r="D93">
        <f t="shared" si="4"/>
        <v>32.978986678913444</v>
      </c>
      <c r="E93">
        <f t="shared" si="5"/>
        <v>31.89521256222206</v>
      </c>
      <c r="J93">
        <f t="shared" si="6"/>
        <v>32.978986678913444</v>
      </c>
      <c r="K93">
        <f t="shared" si="7"/>
        <v>30.089446678913447</v>
      </c>
    </row>
    <row r="94" spans="1:11">
      <c r="A94">
        <v>3.31</v>
      </c>
      <c r="B94">
        <v>5.34</v>
      </c>
      <c r="C94">
        <v>29.36</v>
      </c>
      <c r="D94">
        <f t="shared" si="4"/>
        <v>32.254091991486767</v>
      </c>
      <c r="E94">
        <f t="shared" si="5"/>
        <v>31.17031787479538</v>
      </c>
      <c r="J94">
        <f t="shared" si="6"/>
        <v>32.254091991486767</v>
      </c>
      <c r="K94">
        <f t="shared" si="7"/>
        <v>29.364551991486767</v>
      </c>
    </row>
    <row r="95" spans="1:11">
      <c r="A95">
        <v>3.37</v>
      </c>
      <c r="B95">
        <v>4.7</v>
      </c>
      <c r="C95">
        <v>27.95</v>
      </c>
      <c r="D95">
        <f t="shared" si="4"/>
        <v>30.835612610863542</v>
      </c>
      <c r="E95">
        <f t="shared" si="5"/>
        <v>29.751838494172148</v>
      </c>
      <c r="J95">
        <f t="shared" si="6"/>
        <v>30.835612610863542</v>
      </c>
      <c r="K95">
        <f t="shared" si="7"/>
        <v>27.946072610863542</v>
      </c>
    </row>
    <row r="96" spans="1:11">
      <c r="A96">
        <v>3.48</v>
      </c>
      <c r="B96">
        <v>5.05</v>
      </c>
      <c r="C96">
        <v>28.75</v>
      </c>
      <c r="D96">
        <f t="shared" si="4"/>
        <v>31.633676328321936</v>
      </c>
      <c r="E96">
        <f t="shared" si="5"/>
        <v>30.549902211630549</v>
      </c>
      <c r="J96">
        <f t="shared" si="6"/>
        <v>31.633676328321936</v>
      </c>
      <c r="K96">
        <f t="shared" si="7"/>
        <v>28.744136328321936</v>
      </c>
    </row>
    <row r="97" spans="1:11">
      <c r="A97">
        <v>3.54</v>
      </c>
      <c r="B97">
        <v>5.27</v>
      </c>
      <c r="C97">
        <v>29.22</v>
      </c>
      <c r="D97">
        <f t="shared" si="4"/>
        <v>32.107477653499735</v>
      </c>
      <c r="E97">
        <f t="shared" si="5"/>
        <v>31.023703536808352</v>
      </c>
      <c r="J97">
        <f t="shared" si="6"/>
        <v>32.107477653499735</v>
      </c>
      <c r="K97">
        <f t="shared" si="7"/>
        <v>29.217937653499739</v>
      </c>
    </row>
    <row r="98" spans="1:11">
      <c r="A98">
        <v>3.59</v>
      </c>
      <c r="B98">
        <v>4.88</v>
      </c>
      <c r="C98">
        <v>28.36</v>
      </c>
      <c r="D98">
        <f t="shared" si="4"/>
        <v>31.253198290297352</v>
      </c>
      <c r="E98">
        <f t="shared" si="5"/>
        <v>30.169424173605957</v>
      </c>
      <c r="J98">
        <f t="shared" si="6"/>
        <v>31.253198290297352</v>
      </c>
      <c r="K98">
        <f t="shared" si="7"/>
        <v>28.363658290297352</v>
      </c>
    </row>
    <row r="99" spans="1:11">
      <c r="A99">
        <v>3.62</v>
      </c>
      <c r="B99">
        <v>5.09</v>
      </c>
      <c r="C99">
        <v>28.83</v>
      </c>
      <c r="D99">
        <f t="shared" si="4"/>
        <v>31.721338409157077</v>
      </c>
      <c r="E99">
        <f t="shared" si="5"/>
        <v>30.63756429246569</v>
      </c>
      <c r="J99">
        <f t="shared" si="6"/>
        <v>31.721338409157077</v>
      </c>
      <c r="K99">
        <f t="shared" si="7"/>
        <v>28.831798409157077</v>
      </c>
    </row>
    <row r="100" spans="1:11">
      <c r="A100">
        <v>3.64</v>
      </c>
      <c r="B100">
        <v>5.07</v>
      </c>
      <c r="C100">
        <v>28.78</v>
      </c>
      <c r="D100">
        <f t="shared" si="4"/>
        <v>31.677593820719974</v>
      </c>
      <c r="E100">
        <f t="shared" si="5"/>
        <v>30.593819704028583</v>
      </c>
      <c r="J100">
        <f t="shared" si="6"/>
        <v>31.677593820719974</v>
      </c>
      <c r="K100">
        <f t="shared" si="7"/>
        <v>28.788053820719973</v>
      </c>
    </row>
    <row r="101" spans="1:11">
      <c r="A101">
        <v>3.68</v>
      </c>
      <c r="B101">
        <v>4.8600000000000003</v>
      </c>
      <c r="C101">
        <v>28.31</v>
      </c>
      <c r="D101">
        <f t="shared" si="4"/>
        <v>31.207567379712312</v>
      </c>
      <c r="E101">
        <f t="shared" si="5"/>
        <v>30.123793263020918</v>
      </c>
      <c r="J101">
        <f t="shared" si="6"/>
        <v>31.207567379712312</v>
      </c>
      <c r="K101">
        <f t="shared" si="7"/>
        <v>28.318027379712312</v>
      </c>
    </row>
    <row r="102" spans="1:11">
      <c r="A102">
        <v>3.72</v>
      </c>
      <c r="B102">
        <v>4.84</v>
      </c>
      <c r="C102">
        <v>28.27</v>
      </c>
      <c r="D102">
        <f t="shared" si="4"/>
        <v>31.161748299891624</v>
      </c>
      <c r="E102">
        <f t="shared" si="5"/>
        <v>30.077974183200233</v>
      </c>
      <c r="J102">
        <f t="shared" si="6"/>
        <v>31.161748299891624</v>
      </c>
      <c r="K102">
        <f t="shared" si="7"/>
        <v>28.272208299891624</v>
      </c>
    </row>
    <row r="103" spans="1:11">
      <c r="A103">
        <v>3.74</v>
      </c>
      <c r="B103">
        <v>5.61</v>
      </c>
      <c r="C103">
        <v>29.91</v>
      </c>
      <c r="D103">
        <f t="shared" si="4"/>
        <v>32.802148286625673</v>
      </c>
      <c r="E103">
        <f t="shared" si="5"/>
        <v>31.718374169934282</v>
      </c>
      <c r="J103">
        <f t="shared" si="6"/>
        <v>32.802148286625673</v>
      </c>
      <c r="K103">
        <f t="shared" si="7"/>
        <v>29.912608286625677</v>
      </c>
    </row>
    <row r="104" spans="1:11">
      <c r="A104">
        <v>3.76</v>
      </c>
      <c r="B104">
        <v>5.01</v>
      </c>
      <c r="C104">
        <v>28.66</v>
      </c>
      <c r="D104">
        <f t="shared" si="4"/>
        <v>31.545317126205322</v>
      </c>
      <c r="E104">
        <f t="shared" si="5"/>
        <v>30.461543009513935</v>
      </c>
      <c r="J104">
        <f t="shared" si="6"/>
        <v>31.545317126205322</v>
      </c>
      <c r="K104">
        <f t="shared" si="7"/>
        <v>28.655777126205322</v>
      </c>
    </row>
    <row r="105" spans="1:11">
      <c r="A105">
        <v>3.79</v>
      </c>
      <c r="B105">
        <v>5.65</v>
      </c>
      <c r="C105">
        <v>29.98</v>
      </c>
      <c r="D105">
        <f t="shared" si="4"/>
        <v>32.881090793556169</v>
      </c>
      <c r="E105">
        <f t="shared" si="5"/>
        <v>31.797316676864781</v>
      </c>
      <c r="J105">
        <f t="shared" si="6"/>
        <v>32.881090793556169</v>
      </c>
      <c r="K105">
        <f t="shared" si="7"/>
        <v>29.991550793556168</v>
      </c>
    </row>
    <row r="106" spans="1:11">
      <c r="A106">
        <v>3.82</v>
      </c>
      <c r="B106">
        <v>5.85</v>
      </c>
      <c r="C106">
        <v>30.38</v>
      </c>
      <c r="D106">
        <f t="shared" si="4"/>
        <v>33.267603194505227</v>
      </c>
      <c r="E106">
        <f t="shared" si="5"/>
        <v>32.18382907781384</v>
      </c>
      <c r="J106">
        <f t="shared" si="6"/>
        <v>33.267603194505227</v>
      </c>
      <c r="K106">
        <f t="shared" si="7"/>
        <v>30.378063194505231</v>
      </c>
    </row>
    <row r="107" spans="1:11">
      <c r="A107">
        <v>3.85</v>
      </c>
      <c r="B107">
        <v>5.44</v>
      </c>
      <c r="C107">
        <v>29.58</v>
      </c>
      <c r="D107">
        <f t="shared" si="4"/>
        <v>32.460240968106191</v>
      </c>
      <c r="E107">
        <f t="shared" si="5"/>
        <v>31.376466851414797</v>
      </c>
      <c r="J107">
        <f t="shared" si="6"/>
        <v>32.460240968106191</v>
      </c>
      <c r="K107">
        <f t="shared" si="7"/>
        <v>29.570700968106191</v>
      </c>
    </row>
    <row r="108" spans="1:11">
      <c r="A108">
        <v>3.87</v>
      </c>
      <c r="B108">
        <v>5.49</v>
      </c>
      <c r="C108">
        <v>29.68</v>
      </c>
      <c r="D108">
        <f t="shared" si="4"/>
        <v>32.561898686479388</v>
      </c>
      <c r="E108">
        <f t="shared" si="5"/>
        <v>31.478124569787994</v>
      </c>
      <c r="J108">
        <f t="shared" si="6"/>
        <v>32.561898686479388</v>
      </c>
      <c r="K108">
        <f t="shared" si="7"/>
        <v>29.672358686479388</v>
      </c>
    </row>
    <row r="109" spans="1:11">
      <c r="A109">
        <v>3.88</v>
      </c>
      <c r="B109">
        <v>5.68</v>
      </c>
      <c r="C109">
        <v>30.05</v>
      </c>
      <c r="D109">
        <f t="shared" si="4"/>
        <v>32.939931766608503</v>
      </c>
      <c r="E109">
        <f t="shared" si="5"/>
        <v>31.856157649917119</v>
      </c>
      <c r="J109">
        <f t="shared" si="6"/>
        <v>32.939931766608503</v>
      </c>
      <c r="K109">
        <f t="shared" si="7"/>
        <v>30.050391766608506</v>
      </c>
    </row>
    <row r="110" spans="1:11">
      <c r="A110">
        <v>3.88</v>
      </c>
      <c r="B110">
        <v>5.44</v>
      </c>
      <c r="C110">
        <v>29.58</v>
      </c>
      <c r="D110">
        <f t="shared" si="4"/>
        <v>32.460240968106191</v>
      </c>
      <c r="E110">
        <f t="shared" si="5"/>
        <v>31.376466851414797</v>
      </c>
      <c r="J110">
        <f t="shared" si="6"/>
        <v>32.460240968106191</v>
      </c>
      <c r="K110">
        <f t="shared" si="7"/>
        <v>29.570700968106191</v>
      </c>
    </row>
    <row r="111" spans="1:11">
      <c r="A111">
        <v>3.89</v>
      </c>
      <c r="B111">
        <v>5.5</v>
      </c>
      <c r="C111">
        <v>29.69</v>
      </c>
      <c r="D111">
        <f t="shared" si="4"/>
        <v>32.5821190944459</v>
      </c>
      <c r="E111">
        <f t="shared" si="5"/>
        <v>31.49834497775451</v>
      </c>
      <c r="J111">
        <f t="shared" si="6"/>
        <v>32.5821190944459</v>
      </c>
      <c r="K111">
        <f t="shared" si="7"/>
        <v>29.6925790944459</v>
      </c>
    </row>
    <row r="112" spans="1:11">
      <c r="A112">
        <v>3.89</v>
      </c>
      <c r="B112">
        <v>5.72</v>
      </c>
      <c r="C112">
        <v>30.12</v>
      </c>
      <c r="D112">
        <f t="shared" si="4"/>
        <v>33.017904796149026</v>
      </c>
      <c r="E112">
        <f t="shared" si="5"/>
        <v>31.934130679457631</v>
      </c>
      <c r="J112">
        <f t="shared" si="6"/>
        <v>33.017904796149026</v>
      </c>
      <c r="K112">
        <f t="shared" si="7"/>
        <v>30.128364796149025</v>
      </c>
    </row>
    <row r="113" spans="1:11">
      <c r="A113">
        <v>3.9</v>
      </c>
      <c r="B113">
        <v>5.48</v>
      </c>
      <c r="C113">
        <v>29.65</v>
      </c>
      <c r="D113">
        <f t="shared" si="4"/>
        <v>32.541641413573664</v>
      </c>
      <c r="E113">
        <f t="shared" si="5"/>
        <v>31.457867296882277</v>
      </c>
      <c r="J113">
        <f t="shared" si="6"/>
        <v>32.541641413573664</v>
      </c>
      <c r="K113">
        <f t="shared" si="7"/>
        <v>29.652101413573664</v>
      </c>
    </row>
    <row r="114" spans="1:11">
      <c r="A114">
        <v>3.91</v>
      </c>
      <c r="B114">
        <v>5.0599999999999996</v>
      </c>
      <c r="C114">
        <v>28.76</v>
      </c>
      <c r="D114">
        <f t="shared" si="4"/>
        <v>31.655656772900887</v>
      </c>
      <c r="E114">
        <f t="shared" si="5"/>
        <v>30.5718826562095</v>
      </c>
      <c r="J114">
        <f t="shared" si="6"/>
        <v>31.655656772900887</v>
      </c>
      <c r="K114">
        <f t="shared" si="7"/>
        <v>28.766116772900887</v>
      </c>
    </row>
    <row r="115" spans="1:11">
      <c r="A115">
        <v>3.92</v>
      </c>
      <c r="B115">
        <v>5.14</v>
      </c>
      <c r="C115">
        <v>28.95</v>
      </c>
      <c r="D115">
        <f t="shared" si="4"/>
        <v>31.829952285875329</v>
      </c>
      <c r="E115">
        <f t="shared" si="5"/>
        <v>30.746178169183935</v>
      </c>
      <c r="J115">
        <f t="shared" si="6"/>
        <v>31.829952285875329</v>
      </c>
      <c r="K115">
        <f t="shared" si="7"/>
        <v>28.940412285875329</v>
      </c>
    </row>
    <row r="116" spans="1:11">
      <c r="A116">
        <v>3.93</v>
      </c>
      <c r="B116">
        <v>5.25</v>
      </c>
      <c r="C116">
        <v>29.18</v>
      </c>
      <c r="D116">
        <f t="shared" si="4"/>
        <v>32.065230031835974</v>
      </c>
      <c r="E116">
        <f t="shared" si="5"/>
        <v>30.98145591514459</v>
      </c>
      <c r="J116">
        <f t="shared" si="6"/>
        <v>32.065230031835974</v>
      </c>
      <c r="K116">
        <f t="shared" si="7"/>
        <v>29.175690031835977</v>
      </c>
    </row>
    <row r="117" spans="1:11">
      <c r="A117">
        <v>3.94</v>
      </c>
      <c r="B117">
        <v>5.29</v>
      </c>
      <c r="C117">
        <v>29.27</v>
      </c>
      <c r="D117">
        <f t="shared" si="4"/>
        <v>32.149565245910154</v>
      </c>
      <c r="E117">
        <f t="shared" si="5"/>
        <v>31.065791129218759</v>
      </c>
      <c r="J117">
        <f t="shared" si="6"/>
        <v>32.149565245910154</v>
      </c>
      <c r="K117">
        <f t="shared" si="7"/>
        <v>29.260025245910153</v>
      </c>
    </row>
    <row r="118" spans="1:11">
      <c r="A118">
        <v>3.94</v>
      </c>
      <c r="B118">
        <v>5.42</v>
      </c>
      <c r="C118">
        <v>29.53</v>
      </c>
      <c r="D118">
        <f t="shared" si="4"/>
        <v>32.419316019036224</v>
      </c>
      <c r="E118">
        <f t="shared" si="5"/>
        <v>31.33554190234484</v>
      </c>
      <c r="J118">
        <f t="shared" si="6"/>
        <v>32.419316019036224</v>
      </c>
      <c r="K118">
        <f t="shared" si="7"/>
        <v>29.529776019036227</v>
      </c>
    </row>
    <row r="119" spans="1:11">
      <c r="A119">
        <v>3.95</v>
      </c>
      <c r="B119">
        <v>5.42</v>
      </c>
      <c r="C119">
        <v>29.54</v>
      </c>
      <c r="D119">
        <f t="shared" si="4"/>
        <v>32.419316019036224</v>
      </c>
      <c r="E119">
        <f t="shared" si="5"/>
        <v>31.33554190234484</v>
      </c>
      <c r="J119">
        <f t="shared" si="6"/>
        <v>32.419316019036224</v>
      </c>
      <c r="K119">
        <f t="shared" si="7"/>
        <v>29.529776019036227</v>
      </c>
    </row>
    <row r="120" spans="1:11">
      <c r="A120">
        <v>3.95</v>
      </c>
      <c r="B120">
        <v>5.46</v>
      </c>
      <c r="C120">
        <v>29.61</v>
      </c>
      <c r="D120">
        <f t="shared" si="4"/>
        <v>32.501015733539099</v>
      </c>
      <c r="E120">
        <f t="shared" si="5"/>
        <v>31.417241616847715</v>
      </c>
      <c r="J120">
        <f t="shared" si="6"/>
        <v>32.501015733539099</v>
      </c>
      <c r="K120">
        <f t="shared" si="7"/>
        <v>29.611475733539102</v>
      </c>
    </row>
    <row r="121" spans="1:11">
      <c r="A121">
        <v>3.96</v>
      </c>
      <c r="B121">
        <v>5.0999999999999996</v>
      </c>
      <c r="C121">
        <v>28.85</v>
      </c>
      <c r="D121">
        <f t="shared" si="4"/>
        <v>31.743146288799842</v>
      </c>
      <c r="E121">
        <f t="shared" si="5"/>
        <v>30.659372172108451</v>
      </c>
      <c r="J121">
        <f t="shared" si="6"/>
        <v>31.743146288799842</v>
      </c>
      <c r="K121">
        <f t="shared" si="7"/>
        <v>28.853606288799842</v>
      </c>
    </row>
    <row r="122" spans="1:11">
      <c r="A122">
        <v>3.96</v>
      </c>
      <c r="B122">
        <v>5.08</v>
      </c>
      <c r="C122">
        <v>28.82</v>
      </c>
      <c r="D122">
        <f t="shared" si="4"/>
        <v>31.699487642801067</v>
      </c>
      <c r="E122">
        <f t="shared" si="5"/>
        <v>30.61571352610968</v>
      </c>
      <c r="J122">
        <f t="shared" si="6"/>
        <v>31.699487642801067</v>
      </c>
      <c r="K122">
        <f t="shared" si="7"/>
        <v>28.809947642801067</v>
      </c>
    </row>
    <row r="123" spans="1:11">
      <c r="A123">
        <v>3.98</v>
      </c>
      <c r="B123">
        <v>5.23</v>
      </c>
      <c r="C123">
        <v>29.12</v>
      </c>
      <c r="D123">
        <f t="shared" si="4"/>
        <v>32.022821159317076</v>
      </c>
      <c r="E123">
        <f t="shared" si="5"/>
        <v>30.939047042625692</v>
      </c>
      <c r="J123">
        <f t="shared" si="6"/>
        <v>32.022821159317076</v>
      </c>
      <c r="K123">
        <f t="shared" si="7"/>
        <v>29.133281159317079</v>
      </c>
    </row>
    <row r="124" spans="1:11">
      <c r="A124">
        <v>3.99</v>
      </c>
      <c r="B124">
        <v>5.77</v>
      </c>
      <c r="C124">
        <v>30.23</v>
      </c>
      <c r="D124">
        <f t="shared" si="4"/>
        <v>33.114607853130153</v>
      </c>
      <c r="E124">
        <f t="shared" si="5"/>
        <v>32.030833736438765</v>
      </c>
      <c r="J124">
        <f t="shared" si="6"/>
        <v>33.114607853130153</v>
      </c>
      <c r="K124">
        <f t="shared" si="7"/>
        <v>30.225067853130152</v>
      </c>
    </row>
    <row r="125" spans="1:11">
      <c r="A125">
        <v>3.99</v>
      </c>
      <c r="B125">
        <v>5.03</v>
      </c>
      <c r="C125">
        <v>28.7</v>
      </c>
      <c r="D125">
        <f t="shared" si="4"/>
        <v>31.58958455970393</v>
      </c>
      <c r="E125">
        <f t="shared" si="5"/>
        <v>30.505810443012539</v>
      </c>
      <c r="J125">
        <f t="shared" si="6"/>
        <v>31.58958455970393</v>
      </c>
      <c r="K125">
        <f t="shared" si="7"/>
        <v>28.70004455970393</v>
      </c>
    </row>
    <row r="126" spans="1:11">
      <c r="A126">
        <v>4.05</v>
      </c>
      <c r="B126">
        <v>5.3</v>
      </c>
      <c r="C126">
        <v>29.28</v>
      </c>
      <c r="D126">
        <f t="shared" si="4"/>
        <v>32.170549409108688</v>
      </c>
      <c r="E126">
        <f t="shared" si="5"/>
        <v>31.0867752924173</v>
      </c>
      <c r="J126">
        <f t="shared" si="6"/>
        <v>32.170549409108688</v>
      </c>
      <c r="K126">
        <f t="shared" si="7"/>
        <v>29.281009409108687</v>
      </c>
    </row>
    <row r="127" spans="1:11">
      <c r="A127">
        <v>4.1900000000000004</v>
      </c>
      <c r="B127">
        <v>5.16</v>
      </c>
      <c r="C127">
        <v>28.98</v>
      </c>
      <c r="D127">
        <f t="shared" si="4"/>
        <v>31.873102286168635</v>
      </c>
      <c r="E127">
        <f t="shared" si="5"/>
        <v>30.789328169477244</v>
      </c>
      <c r="J127">
        <f t="shared" si="6"/>
        <v>31.873102286168635</v>
      </c>
      <c r="K127">
        <f t="shared" si="7"/>
        <v>28.983562286168635</v>
      </c>
    </row>
    <row r="128" spans="1:11">
      <c r="A128">
        <v>4.26</v>
      </c>
      <c r="B128">
        <v>5.16</v>
      </c>
      <c r="C128">
        <v>28.99</v>
      </c>
      <c r="D128">
        <f t="shared" si="4"/>
        <v>31.873102286168635</v>
      </c>
      <c r="E128">
        <f t="shared" si="5"/>
        <v>30.789328169477244</v>
      </c>
      <c r="J128">
        <f t="shared" si="6"/>
        <v>31.873102286168635</v>
      </c>
      <c r="K128">
        <f t="shared" si="7"/>
        <v>28.983562286168635</v>
      </c>
    </row>
    <row r="129" spans="1:11">
      <c r="A129">
        <v>4.32</v>
      </c>
      <c r="B129">
        <v>5.09</v>
      </c>
      <c r="C129">
        <v>28.84</v>
      </c>
      <c r="D129">
        <f t="shared" si="4"/>
        <v>31.721338409157077</v>
      </c>
      <c r="E129">
        <f t="shared" si="5"/>
        <v>30.63756429246569</v>
      </c>
      <c r="J129">
        <f t="shared" si="6"/>
        <v>31.721338409157077</v>
      </c>
      <c r="K129">
        <f t="shared" si="7"/>
        <v>28.831798409157077</v>
      </c>
    </row>
    <row r="130" spans="1:11">
      <c r="A130">
        <v>4.46</v>
      </c>
      <c r="B130">
        <v>5.66</v>
      </c>
      <c r="C130">
        <v>30.02</v>
      </c>
      <c r="D130">
        <f t="shared" si="4"/>
        <v>32.900739094186633</v>
      </c>
      <c r="E130">
        <f t="shared" si="5"/>
        <v>31.816964977495246</v>
      </c>
      <c r="J130">
        <f t="shared" si="6"/>
        <v>32.900739094186633</v>
      </c>
      <c r="K130">
        <f t="shared" si="7"/>
        <v>30.011199094186633</v>
      </c>
    </row>
    <row r="131" spans="1:11">
      <c r="A131">
        <v>4.5999999999999996</v>
      </c>
      <c r="B131">
        <v>5.27</v>
      </c>
      <c r="C131">
        <v>29.22</v>
      </c>
      <c r="D131">
        <f t="shared" si="4"/>
        <v>32.107477653499735</v>
      </c>
      <c r="E131">
        <f t="shared" si="5"/>
        <v>31.023703536808352</v>
      </c>
      <c r="J131">
        <f t="shared" si="6"/>
        <v>32.107477653499735</v>
      </c>
      <c r="K131">
        <f t="shared" si="7"/>
        <v>29.217937653499739</v>
      </c>
    </row>
    <row r="132" spans="1:11">
      <c r="A132">
        <v>4.7300000000000004</v>
      </c>
      <c r="B132">
        <v>5.59</v>
      </c>
      <c r="C132">
        <v>29.87</v>
      </c>
      <c r="D132">
        <f t="shared" si="4"/>
        <v>32.762465704763486</v>
      </c>
      <c r="E132">
        <f t="shared" si="5"/>
        <v>31.678691588072091</v>
      </c>
      <c r="J132">
        <f t="shared" si="6"/>
        <v>32.762465704763486</v>
      </c>
      <c r="K132">
        <f t="shared" si="7"/>
        <v>29.872925704763485</v>
      </c>
    </row>
    <row r="133" spans="1:11">
      <c r="A133">
        <v>4.8</v>
      </c>
      <c r="B133">
        <v>5.75</v>
      </c>
      <c r="C133">
        <v>30.19</v>
      </c>
      <c r="D133">
        <f t="shared" si="4"/>
        <v>33.076027567455164</v>
      </c>
      <c r="E133">
        <f t="shared" si="5"/>
        <v>31.992253450763776</v>
      </c>
      <c r="J133">
        <f t="shared" si="6"/>
        <v>33.076027567455164</v>
      </c>
      <c r="K133">
        <f t="shared" si="7"/>
        <v>30.186487567455163</v>
      </c>
    </row>
    <row r="134" spans="1:11">
      <c r="A134">
        <v>4.87</v>
      </c>
      <c r="B134">
        <v>5.59</v>
      </c>
      <c r="C134">
        <v>29.88</v>
      </c>
      <c r="D134">
        <f t="shared" si="4"/>
        <v>32.762465704763486</v>
      </c>
      <c r="E134">
        <f t="shared" si="5"/>
        <v>31.678691588072091</v>
      </c>
      <c r="J134">
        <f t="shared" si="6"/>
        <v>32.762465704763486</v>
      </c>
      <c r="K134">
        <f t="shared" si="7"/>
        <v>29.872925704763485</v>
      </c>
    </row>
    <row r="135" spans="1:11">
      <c r="A135">
        <v>5.01</v>
      </c>
      <c r="B135">
        <v>5.84</v>
      </c>
      <c r="C135">
        <v>30.36</v>
      </c>
      <c r="D135">
        <f t="shared" si="4"/>
        <v>33.248593590020462</v>
      </c>
      <c r="E135">
        <f t="shared" si="5"/>
        <v>32.164819473329068</v>
      </c>
      <c r="J135">
        <f t="shared" si="6"/>
        <v>33.248593590020462</v>
      </c>
      <c r="K135">
        <f t="shared" si="7"/>
        <v>30.359053590020462</v>
      </c>
    </row>
    <row r="136" spans="1:11">
      <c r="A136">
        <v>5.21</v>
      </c>
      <c r="B136">
        <v>5</v>
      </c>
      <c r="C136">
        <v>28.63</v>
      </c>
      <c r="D136">
        <f t="shared" si="4"/>
        <v>31.523117096620066</v>
      </c>
      <c r="E136">
        <f t="shared" si="5"/>
        <v>30.439342979928679</v>
      </c>
      <c r="J136">
        <f t="shared" si="6"/>
        <v>31.523117096620066</v>
      </c>
      <c r="K136">
        <f t="shared" si="7"/>
        <v>28.633577096620066</v>
      </c>
    </row>
    <row r="137" spans="1:11">
      <c r="A137">
        <v>5.28</v>
      </c>
      <c r="B137">
        <v>5.38</v>
      </c>
      <c r="C137">
        <v>29.44</v>
      </c>
      <c r="D137">
        <f t="shared" si="4"/>
        <v>32.337011115948876</v>
      </c>
      <c r="E137">
        <f t="shared" si="5"/>
        <v>31.253236999257485</v>
      </c>
      <c r="J137">
        <f t="shared" si="6"/>
        <v>32.337011115948876</v>
      </c>
      <c r="K137">
        <f t="shared" si="7"/>
        <v>29.447471115948876</v>
      </c>
    </row>
    <row r="138" spans="1:11">
      <c r="A138">
        <v>5.35</v>
      </c>
      <c r="B138">
        <v>5.28</v>
      </c>
      <c r="C138">
        <v>29.25</v>
      </c>
      <c r="D138">
        <f t="shared" si="4"/>
        <v>32.128541377554171</v>
      </c>
      <c r="E138">
        <f t="shared" si="5"/>
        <v>31.044767260862788</v>
      </c>
      <c r="J138">
        <f t="shared" si="6"/>
        <v>32.128541377554171</v>
      </c>
      <c r="K138">
        <f t="shared" si="7"/>
        <v>29.239001377554175</v>
      </c>
    </row>
    <row r="139" spans="1:11">
      <c r="A139">
        <v>5.48</v>
      </c>
      <c r="B139">
        <v>4.95</v>
      </c>
      <c r="C139">
        <v>28.52</v>
      </c>
      <c r="D139">
        <f t="shared" ref="D139:D202" si="8">LN(B139/0.38)/0.09 + 0.61*$B$4/1000 + 1.6</f>
        <v>31.411446698247829</v>
      </c>
      <c r="E139">
        <f t="shared" ref="E139:E202" si="9">LN(B139/0.85/0.38)/0.09</f>
        <v>30.327672581556438</v>
      </c>
      <c r="J139">
        <f t="shared" ref="J139:J202" si="10">(LN(B139/0.38)/0.09) + (0.61*$B$4/1000) + 1.6</f>
        <v>31.411446698247829</v>
      </c>
      <c r="K139">
        <f t="shared" ref="K139:K202" si="11">LN(B139/0.38)/0.09</f>
        <v>28.521906698247829</v>
      </c>
    </row>
    <row r="140" spans="1:11">
      <c r="A140">
        <v>5.55</v>
      </c>
      <c r="B140">
        <v>5.72</v>
      </c>
      <c r="C140">
        <v>30.13</v>
      </c>
      <c r="D140">
        <f t="shared" si="8"/>
        <v>33.017904796149026</v>
      </c>
      <c r="E140">
        <f t="shared" si="9"/>
        <v>31.934130679457631</v>
      </c>
      <c r="J140">
        <f t="shared" si="10"/>
        <v>33.017904796149026</v>
      </c>
      <c r="K140">
        <f t="shared" si="11"/>
        <v>30.128364796149025</v>
      </c>
    </row>
    <row r="141" spans="1:11">
      <c r="A141">
        <v>5.58</v>
      </c>
      <c r="B141">
        <v>5.2</v>
      </c>
      <c r="C141">
        <v>29.08</v>
      </c>
      <c r="D141">
        <f t="shared" si="8"/>
        <v>31.958902798323194</v>
      </c>
      <c r="E141">
        <f t="shared" si="9"/>
        <v>30.875128681631807</v>
      </c>
      <c r="J141">
        <f t="shared" si="10"/>
        <v>31.958902798323194</v>
      </c>
      <c r="K141">
        <f t="shared" si="11"/>
        <v>29.069362798323194</v>
      </c>
    </row>
    <row r="142" spans="1:11">
      <c r="A142">
        <v>5.65</v>
      </c>
      <c r="B142">
        <v>5.53</v>
      </c>
      <c r="C142">
        <v>29.74</v>
      </c>
      <c r="D142">
        <f t="shared" si="8"/>
        <v>32.64256046439943</v>
      </c>
      <c r="E142">
        <f t="shared" si="9"/>
        <v>31.558786347708047</v>
      </c>
      <c r="J142">
        <f t="shared" si="10"/>
        <v>32.64256046439943</v>
      </c>
      <c r="K142">
        <f t="shared" si="11"/>
        <v>29.753020464399434</v>
      </c>
    </row>
    <row r="143" spans="1:11">
      <c r="A143">
        <v>5.76</v>
      </c>
      <c r="B143">
        <v>5.38</v>
      </c>
      <c r="C143">
        <v>29.45</v>
      </c>
      <c r="D143">
        <f t="shared" si="8"/>
        <v>32.337011115948876</v>
      </c>
      <c r="E143">
        <f t="shared" si="9"/>
        <v>31.253236999257485</v>
      </c>
      <c r="J143">
        <f t="shared" si="10"/>
        <v>32.337011115948876</v>
      </c>
      <c r="K143">
        <f t="shared" si="11"/>
        <v>29.447471115948876</v>
      </c>
    </row>
    <row r="144" spans="1:11">
      <c r="A144">
        <v>5.79</v>
      </c>
      <c r="B144">
        <v>5.44</v>
      </c>
      <c r="C144">
        <v>29.56</v>
      </c>
      <c r="D144">
        <f t="shared" si="8"/>
        <v>32.460240968106191</v>
      </c>
      <c r="E144">
        <f t="shared" si="9"/>
        <v>31.376466851414797</v>
      </c>
      <c r="J144">
        <f t="shared" si="10"/>
        <v>32.460240968106191</v>
      </c>
      <c r="K144">
        <f t="shared" si="11"/>
        <v>29.570700968106191</v>
      </c>
    </row>
    <row r="145" spans="1:11">
      <c r="A145">
        <v>5.86</v>
      </c>
      <c r="B145">
        <v>5.55</v>
      </c>
      <c r="C145">
        <v>29.79</v>
      </c>
      <c r="D145">
        <f t="shared" si="8"/>
        <v>32.682672822444985</v>
      </c>
      <c r="E145">
        <f t="shared" si="9"/>
        <v>31.598898705753601</v>
      </c>
      <c r="J145">
        <f t="shared" si="10"/>
        <v>32.682672822444985</v>
      </c>
      <c r="K145">
        <f t="shared" si="11"/>
        <v>29.793132822444989</v>
      </c>
    </row>
    <row r="146" spans="1:11">
      <c r="A146">
        <v>5.93</v>
      </c>
      <c r="B146">
        <v>5.13</v>
      </c>
      <c r="C146">
        <v>28.93</v>
      </c>
      <c r="D146">
        <f t="shared" si="8"/>
        <v>31.808314282715376</v>
      </c>
      <c r="E146">
        <f t="shared" si="9"/>
        <v>30.724540166023985</v>
      </c>
      <c r="J146">
        <f t="shared" si="10"/>
        <v>31.808314282715376</v>
      </c>
      <c r="K146">
        <f t="shared" si="11"/>
        <v>28.918774282715376</v>
      </c>
    </row>
    <row r="147" spans="1:11">
      <c r="A147">
        <v>5.99</v>
      </c>
      <c r="B147">
        <v>5.81</v>
      </c>
      <c r="C147">
        <v>30.31</v>
      </c>
      <c r="D147">
        <f t="shared" si="8"/>
        <v>33.191368856950284</v>
      </c>
      <c r="E147">
        <f t="shared" si="9"/>
        <v>32.107594740258897</v>
      </c>
      <c r="J147">
        <f t="shared" si="10"/>
        <v>33.191368856950284</v>
      </c>
      <c r="K147">
        <f t="shared" si="11"/>
        <v>30.301828856950287</v>
      </c>
    </row>
    <row r="148" spans="1:11">
      <c r="A148">
        <v>6.06</v>
      </c>
      <c r="B148">
        <v>5.25</v>
      </c>
      <c r="C148">
        <v>29.18</v>
      </c>
      <c r="D148">
        <f t="shared" si="8"/>
        <v>32.065230031835974</v>
      </c>
      <c r="E148">
        <f t="shared" si="9"/>
        <v>30.98145591514459</v>
      </c>
      <c r="J148">
        <f t="shared" si="10"/>
        <v>32.065230031835974</v>
      </c>
      <c r="K148">
        <f t="shared" si="11"/>
        <v>29.175690031835977</v>
      </c>
    </row>
    <row r="149" spans="1:11">
      <c r="A149">
        <v>6.1</v>
      </c>
      <c r="B149">
        <v>5.55</v>
      </c>
      <c r="C149">
        <v>29.78</v>
      </c>
      <c r="D149">
        <f t="shared" si="8"/>
        <v>32.682672822444985</v>
      </c>
      <c r="E149">
        <f t="shared" si="9"/>
        <v>31.598898705753601</v>
      </c>
      <c r="J149">
        <f t="shared" si="10"/>
        <v>32.682672822444985</v>
      </c>
      <c r="K149">
        <f t="shared" si="11"/>
        <v>29.793132822444989</v>
      </c>
    </row>
    <row r="150" spans="1:11">
      <c r="A150">
        <v>6.13</v>
      </c>
      <c r="B150">
        <v>5.1100000000000003</v>
      </c>
      <c r="C150">
        <v>28.88</v>
      </c>
      <c r="D150">
        <f t="shared" si="8"/>
        <v>31.764911449747988</v>
      </c>
      <c r="E150">
        <f t="shared" si="9"/>
        <v>30.681137333056601</v>
      </c>
      <c r="J150">
        <f t="shared" si="10"/>
        <v>31.764911449747988</v>
      </c>
      <c r="K150">
        <f t="shared" si="11"/>
        <v>28.875371449747988</v>
      </c>
    </row>
    <row r="151" spans="1:11">
      <c r="A151">
        <v>6.16</v>
      </c>
      <c r="B151">
        <v>5.43</v>
      </c>
      <c r="C151">
        <v>29.55</v>
      </c>
      <c r="D151">
        <f t="shared" si="8"/>
        <v>32.43979733563944</v>
      </c>
      <c r="E151">
        <f t="shared" si="9"/>
        <v>31.356023218948049</v>
      </c>
      <c r="J151">
        <f t="shared" si="10"/>
        <v>32.43979733563944</v>
      </c>
      <c r="K151">
        <f t="shared" si="11"/>
        <v>29.55025733563944</v>
      </c>
    </row>
    <row r="152" spans="1:11">
      <c r="A152">
        <v>6.18</v>
      </c>
      <c r="B152">
        <v>5.36</v>
      </c>
      <c r="C152">
        <v>29.4</v>
      </c>
      <c r="D152">
        <f t="shared" si="8"/>
        <v>32.295628903826845</v>
      </c>
      <c r="E152">
        <f t="shared" si="9"/>
        <v>31.211854787135461</v>
      </c>
      <c r="J152">
        <f t="shared" si="10"/>
        <v>32.295628903826845</v>
      </c>
      <c r="K152">
        <f t="shared" si="11"/>
        <v>29.406088903826848</v>
      </c>
    </row>
    <row r="153" spans="1:11">
      <c r="A153">
        <v>6.2</v>
      </c>
      <c r="B153">
        <v>5.36</v>
      </c>
      <c r="C153">
        <v>29.4</v>
      </c>
      <c r="D153">
        <f t="shared" si="8"/>
        <v>32.295628903826845</v>
      </c>
      <c r="E153">
        <f t="shared" si="9"/>
        <v>31.211854787135461</v>
      </c>
      <c r="J153">
        <f t="shared" si="10"/>
        <v>32.295628903826845</v>
      </c>
      <c r="K153">
        <f t="shared" si="11"/>
        <v>29.406088903826848</v>
      </c>
    </row>
    <row r="154" spans="1:11">
      <c r="A154">
        <v>6.23</v>
      </c>
      <c r="B154">
        <v>5.57</v>
      </c>
      <c r="C154">
        <v>29.84</v>
      </c>
      <c r="D154">
        <f t="shared" si="8"/>
        <v>32.722640891121088</v>
      </c>
      <c r="E154">
        <f t="shared" si="9"/>
        <v>31.638866774429705</v>
      </c>
      <c r="J154">
        <f t="shared" si="10"/>
        <v>32.722640891121088</v>
      </c>
      <c r="K154">
        <f t="shared" si="11"/>
        <v>29.833100891121092</v>
      </c>
    </row>
    <row r="155" spans="1:11">
      <c r="A155">
        <v>6.27</v>
      </c>
      <c r="B155">
        <v>5.52</v>
      </c>
      <c r="C155">
        <v>29.74</v>
      </c>
      <c r="D155">
        <f t="shared" si="8"/>
        <v>32.622449850563434</v>
      </c>
      <c r="E155">
        <f t="shared" si="9"/>
        <v>31.538675733872051</v>
      </c>
      <c r="J155">
        <f t="shared" si="10"/>
        <v>32.622449850563434</v>
      </c>
      <c r="K155">
        <f t="shared" si="11"/>
        <v>29.732909850563438</v>
      </c>
    </row>
    <row r="156" spans="1:11">
      <c r="A156">
        <v>6.3</v>
      </c>
      <c r="B156">
        <v>5.31</v>
      </c>
      <c r="C156">
        <v>29.29</v>
      </c>
      <c r="D156">
        <f t="shared" si="8"/>
        <v>32.191494016839478</v>
      </c>
      <c r="E156">
        <f t="shared" si="9"/>
        <v>31.107719900148087</v>
      </c>
      <c r="J156">
        <f t="shared" si="10"/>
        <v>32.191494016839478</v>
      </c>
      <c r="K156">
        <f t="shared" si="11"/>
        <v>29.301954016839481</v>
      </c>
    </row>
    <row r="157" spans="1:11">
      <c r="A157">
        <v>6.33</v>
      </c>
      <c r="B157">
        <v>5.53</v>
      </c>
      <c r="C157">
        <v>29.75</v>
      </c>
      <c r="D157">
        <f t="shared" si="8"/>
        <v>32.64256046439943</v>
      </c>
      <c r="E157">
        <f t="shared" si="9"/>
        <v>31.558786347708047</v>
      </c>
      <c r="J157">
        <f t="shared" si="10"/>
        <v>32.64256046439943</v>
      </c>
      <c r="K157">
        <f t="shared" si="11"/>
        <v>29.753020464399434</v>
      </c>
    </row>
    <row r="158" spans="1:11">
      <c r="A158">
        <v>6.37</v>
      </c>
      <c r="B158">
        <v>5.45</v>
      </c>
      <c r="C158">
        <v>29.59</v>
      </c>
      <c r="D158">
        <f t="shared" si="8"/>
        <v>32.480647054853982</v>
      </c>
      <c r="E158">
        <f t="shared" si="9"/>
        <v>31.396872938162595</v>
      </c>
      <c r="J158">
        <f t="shared" si="10"/>
        <v>32.480647054853982</v>
      </c>
      <c r="K158">
        <f t="shared" si="11"/>
        <v>29.591107054853982</v>
      </c>
    </row>
    <row r="159" spans="1:11">
      <c r="A159">
        <v>6.4</v>
      </c>
      <c r="B159">
        <v>5.49</v>
      </c>
      <c r="C159">
        <v>29.67</v>
      </c>
      <c r="D159">
        <f t="shared" si="8"/>
        <v>32.561898686479388</v>
      </c>
      <c r="E159">
        <f t="shared" si="9"/>
        <v>31.478124569787994</v>
      </c>
      <c r="J159">
        <f t="shared" si="10"/>
        <v>32.561898686479388</v>
      </c>
      <c r="K159">
        <f t="shared" si="11"/>
        <v>29.672358686479388</v>
      </c>
    </row>
    <row r="160" spans="1:11">
      <c r="A160">
        <v>6.44</v>
      </c>
      <c r="B160">
        <v>5.43</v>
      </c>
      <c r="C160">
        <v>29.56</v>
      </c>
      <c r="D160">
        <f t="shared" si="8"/>
        <v>32.43979733563944</v>
      </c>
      <c r="E160">
        <f t="shared" si="9"/>
        <v>31.356023218948049</v>
      </c>
      <c r="J160">
        <f t="shared" si="10"/>
        <v>32.43979733563944</v>
      </c>
      <c r="K160">
        <f t="shared" si="11"/>
        <v>29.55025733563944</v>
      </c>
    </row>
    <row r="161" spans="1:11">
      <c r="A161">
        <v>6.47</v>
      </c>
      <c r="B161">
        <v>5.4</v>
      </c>
      <c r="C161">
        <v>29.49</v>
      </c>
      <c r="D161">
        <f t="shared" si="8"/>
        <v>32.37823977591038</v>
      </c>
      <c r="E161">
        <f t="shared" si="9"/>
        <v>31.294465659218996</v>
      </c>
      <c r="J161">
        <f t="shared" si="10"/>
        <v>32.37823977591038</v>
      </c>
      <c r="K161">
        <f t="shared" si="11"/>
        <v>29.488699775910383</v>
      </c>
    </row>
    <row r="162" spans="1:11">
      <c r="A162">
        <v>6.61</v>
      </c>
      <c r="B162">
        <v>5.56</v>
      </c>
      <c r="C162">
        <v>29.81</v>
      </c>
      <c r="D162">
        <f t="shared" si="8"/>
        <v>32.702674828046632</v>
      </c>
      <c r="E162">
        <f t="shared" si="9"/>
        <v>31.618900711355238</v>
      </c>
      <c r="J162">
        <f t="shared" si="10"/>
        <v>32.702674828046632</v>
      </c>
      <c r="K162">
        <f t="shared" si="11"/>
        <v>29.813134828046632</v>
      </c>
    </row>
    <row r="163" spans="1:11">
      <c r="A163">
        <v>6.71</v>
      </c>
      <c r="B163">
        <v>5.45</v>
      </c>
      <c r="C163">
        <v>29.59</v>
      </c>
      <c r="D163">
        <f t="shared" si="8"/>
        <v>32.480647054853982</v>
      </c>
      <c r="E163">
        <f t="shared" si="9"/>
        <v>31.396872938162595</v>
      </c>
      <c r="J163">
        <f t="shared" si="10"/>
        <v>32.480647054853982</v>
      </c>
      <c r="K163">
        <f t="shared" si="11"/>
        <v>29.591107054853982</v>
      </c>
    </row>
    <row r="164" spans="1:11">
      <c r="A164">
        <v>6.74</v>
      </c>
      <c r="B164">
        <v>5.39</v>
      </c>
      <c r="C164">
        <v>29.47</v>
      </c>
      <c r="D164">
        <f t="shared" si="8"/>
        <v>32.357644568695683</v>
      </c>
      <c r="E164">
        <f t="shared" si="9"/>
        <v>31.273870452004292</v>
      </c>
      <c r="J164">
        <f t="shared" si="10"/>
        <v>32.357644568695683</v>
      </c>
      <c r="K164">
        <f t="shared" si="11"/>
        <v>29.468104568695683</v>
      </c>
    </row>
    <row r="165" spans="1:11">
      <c r="A165">
        <v>6.78</v>
      </c>
      <c r="B165">
        <v>5.36</v>
      </c>
      <c r="C165">
        <v>29.41</v>
      </c>
      <c r="D165">
        <f t="shared" si="8"/>
        <v>32.295628903826845</v>
      </c>
      <c r="E165">
        <f t="shared" si="9"/>
        <v>31.211854787135461</v>
      </c>
      <c r="J165">
        <f t="shared" si="10"/>
        <v>32.295628903826845</v>
      </c>
      <c r="K165">
        <f t="shared" si="11"/>
        <v>29.406088903826848</v>
      </c>
    </row>
    <row r="166" spans="1:11">
      <c r="A166">
        <v>6.81</v>
      </c>
      <c r="B166">
        <v>5.66</v>
      </c>
      <c r="C166">
        <v>30.02</v>
      </c>
      <c r="D166">
        <f t="shared" si="8"/>
        <v>32.900739094186633</v>
      </c>
      <c r="E166">
        <f t="shared" si="9"/>
        <v>31.816964977495246</v>
      </c>
      <c r="J166">
        <f t="shared" si="10"/>
        <v>32.900739094186633</v>
      </c>
      <c r="K166">
        <f t="shared" si="11"/>
        <v>30.011199094186633</v>
      </c>
    </row>
    <row r="167" spans="1:11">
      <c r="A167">
        <v>6.85</v>
      </c>
      <c r="B167">
        <v>5.13</v>
      </c>
      <c r="C167">
        <v>28.93</v>
      </c>
      <c r="D167">
        <f t="shared" si="8"/>
        <v>31.808314282715376</v>
      </c>
      <c r="E167">
        <f t="shared" si="9"/>
        <v>30.724540166023985</v>
      </c>
      <c r="J167">
        <f t="shared" si="10"/>
        <v>31.808314282715376</v>
      </c>
      <c r="K167">
        <f t="shared" si="11"/>
        <v>28.918774282715376</v>
      </c>
    </row>
    <row r="168" spans="1:11">
      <c r="A168">
        <v>6.88</v>
      </c>
      <c r="B168">
        <v>5.43</v>
      </c>
      <c r="C168">
        <v>29.54</v>
      </c>
      <c r="D168">
        <f t="shared" si="8"/>
        <v>32.43979733563944</v>
      </c>
      <c r="E168">
        <f t="shared" si="9"/>
        <v>31.356023218948049</v>
      </c>
      <c r="J168">
        <f t="shared" si="10"/>
        <v>32.43979733563944</v>
      </c>
      <c r="K168">
        <f t="shared" si="11"/>
        <v>29.55025733563944</v>
      </c>
    </row>
    <row r="169" spans="1:11">
      <c r="A169">
        <v>6.91</v>
      </c>
      <c r="B169">
        <v>5.2</v>
      </c>
      <c r="C169">
        <v>29.07</v>
      </c>
      <c r="D169">
        <f t="shared" si="8"/>
        <v>31.958902798323194</v>
      </c>
      <c r="E169">
        <f t="shared" si="9"/>
        <v>30.875128681631807</v>
      </c>
      <c r="J169">
        <f t="shared" si="10"/>
        <v>31.958902798323194</v>
      </c>
      <c r="K169">
        <f t="shared" si="11"/>
        <v>29.069362798323194</v>
      </c>
    </row>
    <row r="170" spans="1:11">
      <c r="A170">
        <v>6.95</v>
      </c>
      <c r="B170">
        <v>5.57</v>
      </c>
      <c r="C170">
        <v>29.82</v>
      </c>
      <c r="D170">
        <f t="shared" si="8"/>
        <v>32.722640891121088</v>
      </c>
      <c r="E170">
        <f t="shared" si="9"/>
        <v>31.638866774429705</v>
      </c>
      <c r="J170">
        <f t="shared" si="10"/>
        <v>32.722640891121088</v>
      </c>
      <c r="K170">
        <f t="shared" si="11"/>
        <v>29.833100891121092</v>
      </c>
    </row>
    <row r="171" spans="1:11">
      <c r="A171">
        <v>6.98</v>
      </c>
      <c r="B171">
        <v>5.31</v>
      </c>
      <c r="C171">
        <v>29.31</v>
      </c>
      <c r="D171">
        <f t="shared" si="8"/>
        <v>32.191494016839478</v>
      </c>
      <c r="E171">
        <f t="shared" si="9"/>
        <v>31.107719900148087</v>
      </c>
      <c r="J171">
        <f t="shared" si="10"/>
        <v>32.191494016839478</v>
      </c>
      <c r="K171">
        <f t="shared" si="11"/>
        <v>29.301954016839481</v>
      </c>
    </row>
    <row r="172" spans="1:11">
      <c r="A172">
        <v>7.02</v>
      </c>
      <c r="B172">
        <v>5.47</v>
      </c>
      <c r="C172">
        <v>29.63</v>
      </c>
      <c r="D172">
        <f t="shared" si="8"/>
        <v>32.521347141062172</v>
      </c>
      <c r="E172">
        <f t="shared" si="9"/>
        <v>31.437573024370785</v>
      </c>
      <c r="J172">
        <f t="shared" si="10"/>
        <v>32.521347141062172</v>
      </c>
      <c r="K172">
        <f t="shared" si="11"/>
        <v>29.631807141062172</v>
      </c>
    </row>
    <row r="173" spans="1:11">
      <c r="A173">
        <v>7.03</v>
      </c>
      <c r="B173">
        <v>5.91</v>
      </c>
      <c r="C173">
        <v>30.49</v>
      </c>
      <c r="D173">
        <f t="shared" si="8"/>
        <v>33.380982863107917</v>
      </c>
      <c r="E173">
        <f t="shared" si="9"/>
        <v>32.29720874641653</v>
      </c>
      <c r="J173">
        <f t="shared" si="10"/>
        <v>33.380982863107917</v>
      </c>
      <c r="K173">
        <f t="shared" si="11"/>
        <v>30.491442863107917</v>
      </c>
    </row>
    <row r="174" spans="1:11">
      <c r="A174">
        <v>7.05</v>
      </c>
      <c r="B174">
        <v>5.61</v>
      </c>
      <c r="C174">
        <v>29.91</v>
      </c>
      <c r="D174">
        <f t="shared" si="8"/>
        <v>32.802148286625673</v>
      </c>
      <c r="E174">
        <f t="shared" si="9"/>
        <v>31.718374169934282</v>
      </c>
      <c r="J174">
        <f t="shared" si="10"/>
        <v>32.802148286625673</v>
      </c>
      <c r="K174">
        <f t="shared" si="11"/>
        <v>29.912608286625677</v>
      </c>
    </row>
    <row r="175" spans="1:11">
      <c r="A175">
        <v>7.08</v>
      </c>
      <c r="B175">
        <v>5.77</v>
      </c>
      <c r="C175">
        <v>30.22</v>
      </c>
      <c r="D175">
        <f t="shared" si="8"/>
        <v>33.114607853130153</v>
      </c>
      <c r="E175">
        <f t="shared" si="9"/>
        <v>32.030833736438765</v>
      </c>
      <c r="J175">
        <f t="shared" si="10"/>
        <v>33.114607853130153</v>
      </c>
      <c r="K175">
        <f t="shared" si="11"/>
        <v>30.225067853130152</v>
      </c>
    </row>
    <row r="176" spans="1:11">
      <c r="A176">
        <v>7.12</v>
      </c>
      <c r="B176">
        <v>5.35</v>
      </c>
      <c r="C176">
        <v>29.38</v>
      </c>
      <c r="D176">
        <f t="shared" si="8"/>
        <v>32.274879857440226</v>
      </c>
      <c r="E176">
        <f t="shared" si="9"/>
        <v>31.191105740748842</v>
      </c>
      <c r="J176">
        <f t="shared" si="10"/>
        <v>32.274879857440226</v>
      </c>
      <c r="K176">
        <f t="shared" si="11"/>
        <v>29.385339857440229</v>
      </c>
    </row>
    <row r="177" spans="1:11">
      <c r="A177">
        <v>7.15</v>
      </c>
      <c r="B177">
        <v>5.09</v>
      </c>
      <c r="C177">
        <v>28.84</v>
      </c>
      <c r="D177">
        <f t="shared" si="8"/>
        <v>31.721338409157077</v>
      </c>
      <c r="E177">
        <f t="shared" si="9"/>
        <v>30.63756429246569</v>
      </c>
      <c r="J177">
        <f t="shared" si="10"/>
        <v>31.721338409157077</v>
      </c>
      <c r="K177">
        <f t="shared" si="11"/>
        <v>28.831798409157077</v>
      </c>
    </row>
    <row r="178" spans="1:11">
      <c r="A178">
        <v>7.19</v>
      </c>
      <c r="B178">
        <v>5.3</v>
      </c>
      <c r="C178">
        <v>29.29</v>
      </c>
      <c r="D178">
        <f t="shared" si="8"/>
        <v>32.170549409108688</v>
      </c>
      <c r="E178">
        <f t="shared" si="9"/>
        <v>31.0867752924173</v>
      </c>
      <c r="J178">
        <f t="shared" si="10"/>
        <v>32.170549409108688</v>
      </c>
      <c r="K178">
        <f t="shared" si="11"/>
        <v>29.281009409108687</v>
      </c>
    </row>
    <row r="179" spans="1:11">
      <c r="A179">
        <v>7.22</v>
      </c>
      <c r="B179">
        <v>5.41</v>
      </c>
      <c r="C179">
        <v>29.51</v>
      </c>
      <c r="D179">
        <f t="shared" si="8"/>
        <v>32.398796879112176</v>
      </c>
      <c r="E179">
        <f t="shared" si="9"/>
        <v>31.315022762420785</v>
      </c>
      <c r="J179">
        <f t="shared" si="10"/>
        <v>32.398796879112176</v>
      </c>
      <c r="K179">
        <f t="shared" si="11"/>
        <v>29.509256879112179</v>
      </c>
    </row>
    <row r="180" spans="1:11">
      <c r="A180">
        <v>7.26</v>
      </c>
      <c r="B180">
        <v>5.57</v>
      </c>
      <c r="C180">
        <v>29.84</v>
      </c>
      <c r="D180">
        <f t="shared" si="8"/>
        <v>32.722640891121088</v>
      </c>
      <c r="E180">
        <f t="shared" si="9"/>
        <v>31.638866774429705</v>
      </c>
      <c r="J180">
        <f t="shared" si="10"/>
        <v>32.722640891121088</v>
      </c>
      <c r="K180">
        <f t="shared" si="11"/>
        <v>29.833100891121092</v>
      </c>
    </row>
    <row r="181" spans="1:11">
      <c r="A181">
        <v>7.29</v>
      </c>
      <c r="B181">
        <v>5.42</v>
      </c>
      <c r="C181">
        <v>29.52</v>
      </c>
      <c r="D181">
        <f t="shared" si="8"/>
        <v>32.419316019036224</v>
      </c>
      <c r="E181">
        <f t="shared" si="9"/>
        <v>31.33554190234484</v>
      </c>
      <c r="J181">
        <f t="shared" si="10"/>
        <v>32.419316019036224</v>
      </c>
      <c r="K181">
        <f t="shared" si="11"/>
        <v>29.529776019036227</v>
      </c>
    </row>
    <row r="182" spans="1:11">
      <c r="A182">
        <v>7.32</v>
      </c>
      <c r="B182">
        <v>5.57</v>
      </c>
      <c r="C182">
        <v>29.83</v>
      </c>
      <c r="D182">
        <f t="shared" si="8"/>
        <v>32.722640891121088</v>
      </c>
      <c r="E182">
        <f t="shared" si="9"/>
        <v>31.638866774429705</v>
      </c>
      <c r="J182">
        <f t="shared" si="10"/>
        <v>32.722640891121088</v>
      </c>
      <c r="K182">
        <f t="shared" si="11"/>
        <v>29.833100891121092</v>
      </c>
    </row>
    <row r="183" spans="1:11">
      <c r="A183">
        <v>7.36</v>
      </c>
      <c r="B183">
        <v>5.5</v>
      </c>
      <c r="C183">
        <v>29.69</v>
      </c>
      <c r="D183">
        <f t="shared" si="8"/>
        <v>32.5821190944459</v>
      </c>
      <c r="E183">
        <f t="shared" si="9"/>
        <v>31.49834497775451</v>
      </c>
      <c r="J183">
        <f t="shared" si="10"/>
        <v>32.5821190944459</v>
      </c>
      <c r="K183">
        <f t="shared" si="11"/>
        <v>29.6925790944459</v>
      </c>
    </row>
    <row r="184" spans="1:11">
      <c r="A184">
        <v>7.43</v>
      </c>
      <c r="B184">
        <v>5.7</v>
      </c>
      <c r="C184">
        <v>30.08</v>
      </c>
      <c r="D184">
        <f t="shared" si="8"/>
        <v>32.978986678913444</v>
      </c>
      <c r="E184">
        <f t="shared" si="9"/>
        <v>31.89521256222206</v>
      </c>
      <c r="J184">
        <f t="shared" si="10"/>
        <v>32.978986678913444</v>
      </c>
      <c r="K184">
        <f t="shared" si="11"/>
        <v>30.089446678913447</v>
      </c>
    </row>
    <row r="185" spans="1:11">
      <c r="A185">
        <v>7.46</v>
      </c>
      <c r="B185">
        <v>5.21</v>
      </c>
      <c r="C185">
        <v>29.1</v>
      </c>
      <c r="D185">
        <f t="shared" si="8"/>
        <v>31.980249800299791</v>
      </c>
      <c r="E185">
        <f t="shared" si="9"/>
        <v>30.896475683608401</v>
      </c>
      <c r="J185">
        <f t="shared" si="10"/>
        <v>31.980249800299791</v>
      </c>
      <c r="K185">
        <f t="shared" si="11"/>
        <v>29.090709800299791</v>
      </c>
    </row>
    <row r="186" spans="1:11">
      <c r="A186">
        <v>7.56</v>
      </c>
      <c r="B186">
        <v>5.44</v>
      </c>
      <c r="C186">
        <v>29.57</v>
      </c>
      <c r="D186">
        <f t="shared" si="8"/>
        <v>32.460240968106191</v>
      </c>
      <c r="E186">
        <f t="shared" si="9"/>
        <v>31.376466851414797</v>
      </c>
      <c r="J186">
        <f t="shared" si="10"/>
        <v>32.460240968106191</v>
      </c>
      <c r="K186">
        <f t="shared" si="11"/>
        <v>29.570700968106191</v>
      </c>
    </row>
    <row r="187" spans="1:11">
      <c r="A187">
        <v>7.63</v>
      </c>
      <c r="B187">
        <v>5.51</v>
      </c>
      <c r="C187">
        <v>29.72</v>
      </c>
      <c r="D187">
        <f t="shared" si="8"/>
        <v>32.602302771405874</v>
      </c>
      <c r="E187">
        <f t="shared" si="9"/>
        <v>31.518528654714483</v>
      </c>
      <c r="J187">
        <f t="shared" si="10"/>
        <v>32.602302771405874</v>
      </c>
      <c r="K187">
        <f t="shared" si="11"/>
        <v>29.712762771405878</v>
      </c>
    </row>
    <row r="188" spans="1:11">
      <c r="A188">
        <v>7.7</v>
      </c>
      <c r="B188">
        <v>5.72</v>
      </c>
      <c r="C188">
        <v>30.12</v>
      </c>
      <c r="D188">
        <f t="shared" si="8"/>
        <v>33.017904796149026</v>
      </c>
      <c r="E188">
        <f t="shared" si="9"/>
        <v>31.934130679457631</v>
      </c>
      <c r="J188">
        <f t="shared" si="10"/>
        <v>33.017904796149026</v>
      </c>
      <c r="K188">
        <f t="shared" si="11"/>
        <v>30.128364796149025</v>
      </c>
    </row>
    <row r="189" spans="1:11">
      <c r="A189">
        <v>7.83</v>
      </c>
      <c r="B189">
        <v>5.24</v>
      </c>
      <c r="C189">
        <v>29.15</v>
      </c>
      <c r="D189">
        <f t="shared" si="8"/>
        <v>32.044045828829518</v>
      </c>
      <c r="E189">
        <f t="shared" si="9"/>
        <v>30.960271712138127</v>
      </c>
      <c r="J189">
        <f t="shared" si="10"/>
        <v>32.044045828829518</v>
      </c>
      <c r="K189">
        <f t="shared" si="11"/>
        <v>29.154505828829517</v>
      </c>
    </row>
    <row r="190" spans="1:11">
      <c r="A190">
        <v>7.89</v>
      </c>
      <c r="B190">
        <v>5.78</v>
      </c>
      <c r="C190">
        <v>30.24</v>
      </c>
      <c r="D190">
        <f t="shared" si="8"/>
        <v>33.133847877177686</v>
      </c>
      <c r="E190">
        <f t="shared" si="9"/>
        <v>32.050073760486299</v>
      </c>
      <c r="J190">
        <f t="shared" si="10"/>
        <v>33.133847877177686</v>
      </c>
      <c r="K190">
        <f t="shared" si="11"/>
        <v>30.244307877177686</v>
      </c>
    </row>
    <row r="191" spans="1:11">
      <c r="A191">
        <v>7.9</v>
      </c>
      <c r="B191">
        <v>5.63</v>
      </c>
      <c r="C191">
        <v>29.96</v>
      </c>
      <c r="D191">
        <f t="shared" si="8"/>
        <v>32.841689649036717</v>
      </c>
      <c r="E191">
        <f t="shared" si="9"/>
        <v>31.757915532345329</v>
      </c>
      <c r="J191">
        <f t="shared" si="10"/>
        <v>32.841689649036717</v>
      </c>
      <c r="K191">
        <f t="shared" si="11"/>
        <v>29.952149649036716</v>
      </c>
    </row>
    <row r="192" spans="1:11">
      <c r="A192">
        <v>7.97</v>
      </c>
      <c r="B192">
        <v>5.4</v>
      </c>
      <c r="C192">
        <v>29.5</v>
      </c>
      <c r="D192">
        <f t="shared" si="8"/>
        <v>32.37823977591038</v>
      </c>
      <c r="E192">
        <f t="shared" si="9"/>
        <v>31.294465659218996</v>
      </c>
      <c r="J192">
        <f t="shared" si="10"/>
        <v>32.37823977591038</v>
      </c>
      <c r="K192">
        <f t="shared" si="11"/>
        <v>29.488699775910383</v>
      </c>
    </row>
    <row r="193" spans="1:11">
      <c r="A193">
        <v>8.0399999999999991</v>
      </c>
      <c r="B193">
        <v>4.92</v>
      </c>
      <c r="C193">
        <v>28.46</v>
      </c>
      <c r="D193">
        <f t="shared" si="8"/>
        <v>31.343901741843581</v>
      </c>
      <c r="E193">
        <f t="shared" si="9"/>
        <v>30.260127625152194</v>
      </c>
      <c r="J193">
        <f t="shared" si="10"/>
        <v>31.343901741843581</v>
      </c>
      <c r="K193">
        <f t="shared" si="11"/>
        <v>28.454361741843581</v>
      </c>
    </row>
    <row r="194" spans="1:11">
      <c r="A194">
        <v>8.11</v>
      </c>
      <c r="B194">
        <v>5.4</v>
      </c>
      <c r="C194">
        <v>29.49</v>
      </c>
      <c r="D194">
        <f t="shared" si="8"/>
        <v>32.37823977591038</v>
      </c>
      <c r="E194">
        <f t="shared" si="9"/>
        <v>31.294465659218996</v>
      </c>
      <c r="J194">
        <f t="shared" si="10"/>
        <v>32.37823977591038</v>
      </c>
      <c r="K194">
        <f t="shared" si="11"/>
        <v>29.488699775910383</v>
      </c>
    </row>
    <row r="195" spans="1:11">
      <c r="A195">
        <v>8.2100000000000009</v>
      </c>
      <c r="B195">
        <v>5.24</v>
      </c>
      <c r="C195">
        <v>29.16</v>
      </c>
      <c r="D195">
        <f t="shared" si="8"/>
        <v>32.044045828829518</v>
      </c>
      <c r="E195">
        <f t="shared" si="9"/>
        <v>30.960271712138127</v>
      </c>
      <c r="J195">
        <f t="shared" si="10"/>
        <v>32.044045828829518</v>
      </c>
      <c r="K195">
        <f t="shared" si="11"/>
        <v>29.154505828829517</v>
      </c>
    </row>
    <row r="196" spans="1:11">
      <c r="A196">
        <v>8.2799999999999994</v>
      </c>
      <c r="B196">
        <v>5.63</v>
      </c>
      <c r="C196">
        <v>29.95</v>
      </c>
      <c r="D196">
        <f t="shared" si="8"/>
        <v>32.841689649036717</v>
      </c>
      <c r="E196">
        <f t="shared" si="9"/>
        <v>31.757915532345329</v>
      </c>
      <c r="J196">
        <f t="shared" si="10"/>
        <v>32.841689649036717</v>
      </c>
      <c r="K196">
        <f t="shared" si="11"/>
        <v>29.952149649036716</v>
      </c>
    </row>
    <row r="197" spans="1:11">
      <c r="A197">
        <v>8.31</v>
      </c>
      <c r="B197">
        <v>5.64</v>
      </c>
      <c r="C197">
        <v>29.97</v>
      </c>
      <c r="D197">
        <f t="shared" si="8"/>
        <v>32.861407686351924</v>
      </c>
      <c r="E197">
        <f t="shared" si="9"/>
        <v>31.777633569660534</v>
      </c>
      <c r="J197">
        <f t="shared" si="10"/>
        <v>32.861407686351924</v>
      </c>
      <c r="K197">
        <f t="shared" si="11"/>
        <v>29.971867686351924</v>
      </c>
    </row>
    <row r="198" spans="1:11">
      <c r="A198">
        <v>8.35</v>
      </c>
      <c r="B198">
        <v>5.41</v>
      </c>
      <c r="C198">
        <v>29.5</v>
      </c>
      <c r="D198">
        <f t="shared" si="8"/>
        <v>32.398796879112176</v>
      </c>
      <c r="E198">
        <f t="shared" si="9"/>
        <v>31.315022762420785</v>
      </c>
      <c r="J198">
        <f t="shared" si="10"/>
        <v>32.398796879112176</v>
      </c>
      <c r="K198">
        <f t="shared" si="11"/>
        <v>29.509256879112179</v>
      </c>
    </row>
    <row r="199" spans="1:11">
      <c r="A199">
        <v>8.41</v>
      </c>
      <c r="B199">
        <v>5.65</v>
      </c>
      <c r="C199">
        <v>29.99</v>
      </c>
      <c r="D199">
        <f t="shared" si="8"/>
        <v>32.881090793556169</v>
      </c>
      <c r="E199">
        <f t="shared" si="9"/>
        <v>31.797316676864781</v>
      </c>
      <c r="J199">
        <f t="shared" si="10"/>
        <v>32.881090793556169</v>
      </c>
      <c r="K199">
        <f t="shared" si="11"/>
        <v>29.991550793556168</v>
      </c>
    </row>
    <row r="200" spans="1:11">
      <c r="A200">
        <v>8.48</v>
      </c>
      <c r="B200">
        <v>5.46</v>
      </c>
      <c r="C200">
        <v>29.61</v>
      </c>
      <c r="D200">
        <f t="shared" si="8"/>
        <v>32.501015733539099</v>
      </c>
      <c r="E200">
        <f t="shared" si="9"/>
        <v>31.417241616847715</v>
      </c>
      <c r="J200">
        <f t="shared" si="10"/>
        <v>32.501015733539099</v>
      </c>
      <c r="K200">
        <f t="shared" si="11"/>
        <v>29.611475733539102</v>
      </c>
    </row>
    <row r="201" spans="1:11">
      <c r="A201">
        <v>8.6199999999999992</v>
      </c>
      <c r="B201">
        <v>5.45</v>
      </c>
      <c r="C201">
        <v>29.58</v>
      </c>
      <c r="D201">
        <f t="shared" si="8"/>
        <v>32.480647054853982</v>
      </c>
      <c r="E201">
        <f t="shared" si="9"/>
        <v>31.396872938162595</v>
      </c>
      <c r="J201">
        <f t="shared" si="10"/>
        <v>32.480647054853982</v>
      </c>
      <c r="K201">
        <f t="shared" si="11"/>
        <v>29.591107054853982</v>
      </c>
    </row>
    <row r="202" spans="1:11">
      <c r="A202">
        <v>8.74</v>
      </c>
      <c r="B202">
        <v>5.25</v>
      </c>
      <c r="C202">
        <v>29.18</v>
      </c>
      <c r="D202">
        <f t="shared" si="8"/>
        <v>32.065230031835974</v>
      </c>
      <c r="E202">
        <f t="shared" si="9"/>
        <v>30.98145591514459</v>
      </c>
      <c r="J202">
        <f t="shared" si="10"/>
        <v>32.065230031835974</v>
      </c>
      <c r="K202">
        <f t="shared" si="11"/>
        <v>29.175690031835977</v>
      </c>
    </row>
    <row r="203" spans="1:11">
      <c r="A203">
        <v>8.82</v>
      </c>
      <c r="B203">
        <v>5.43</v>
      </c>
      <c r="C203">
        <v>29.54</v>
      </c>
      <c r="D203">
        <f t="shared" ref="D203:D228" si="12">LN(B203/0.38)/0.09 + 0.61*$B$4/1000 + 1.6</f>
        <v>32.43979733563944</v>
      </c>
      <c r="E203">
        <f t="shared" ref="E203:E228" si="13">LN(B203/0.85/0.38)/0.09</f>
        <v>31.356023218948049</v>
      </c>
      <c r="J203">
        <f t="shared" ref="J203:J228" si="14">(LN(B203/0.38)/0.09) + (0.61*$B$4/1000) + 1.6</f>
        <v>32.43979733563944</v>
      </c>
      <c r="K203">
        <f t="shared" ref="K203:K228" si="15">LN(B203/0.38)/0.09</f>
        <v>29.55025733563944</v>
      </c>
    </row>
    <row r="204" spans="1:11">
      <c r="A204">
        <v>8.8699999999999992</v>
      </c>
      <c r="B204">
        <v>5.45</v>
      </c>
      <c r="C204">
        <v>29.59</v>
      </c>
      <c r="D204">
        <f t="shared" si="12"/>
        <v>32.480647054853982</v>
      </c>
      <c r="E204">
        <f t="shared" si="13"/>
        <v>31.396872938162595</v>
      </c>
      <c r="J204">
        <f t="shared" si="14"/>
        <v>32.480647054853982</v>
      </c>
      <c r="K204">
        <f t="shared" si="15"/>
        <v>29.591107054853982</v>
      </c>
    </row>
    <row r="205" spans="1:11">
      <c r="A205">
        <v>8.9600000000000009</v>
      </c>
      <c r="B205">
        <v>5.18</v>
      </c>
      <c r="C205">
        <v>29.03</v>
      </c>
      <c r="D205">
        <f t="shared" si="12"/>
        <v>31.916085361478856</v>
      </c>
      <c r="E205">
        <f t="shared" si="13"/>
        <v>30.832311244787469</v>
      </c>
      <c r="J205">
        <f t="shared" si="14"/>
        <v>31.916085361478856</v>
      </c>
      <c r="K205">
        <f t="shared" si="15"/>
        <v>29.026545361478856</v>
      </c>
    </row>
    <row r="206" spans="1:11">
      <c r="A206">
        <v>9.0299999999999994</v>
      </c>
      <c r="B206">
        <v>4.96</v>
      </c>
      <c r="C206">
        <v>28.54</v>
      </c>
      <c r="D206">
        <f t="shared" si="12"/>
        <v>31.433870744428244</v>
      </c>
      <c r="E206">
        <f t="shared" si="13"/>
        <v>30.35009662773685</v>
      </c>
      <c r="J206">
        <f t="shared" si="14"/>
        <v>31.433870744428244</v>
      </c>
      <c r="K206">
        <f t="shared" si="15"/>
        <v>28.544330744428244</v>
      </c>
    </row>
    <row r="207" spans="1:11">
      <c r="A207">
        <v>9.1</v>
      </c>
      <c r="B207">
        <v>5.29</v>
      </c>
      <c r="C207">
        <v>29.26</v>
      </c>
      <c r="D207">
        <f t="shared" si="12"/>
        <v>32.149565245910154</v>
      </c>
      <c r="E207">
        <f t="shared" si="13"/>
        <v>31.065791129218759</v>
      </c>
      <c r="J207">
        <f t="shared" si="14"/>
        <v>32.149565245910154</v>
      </c>
      <c r="K207">
        <f t="shared" si="15"/>
        <v>29.260025245910153</v>
      </c>
    </row>
    <row r="208" spans="1:11">
      <c r="A208">
        <v>9.14</v>
      </c>
      <c r="B208">
        <v>5.48</v>
      </c>
      <c r="C208">
        <v>29.66</v>
      </c>
      <c r="D208">
        <f t="shared" si="12"/>
        <v>32.541641413573664</v>
      </c>
      <c r="E208">
        <f t="shared" si="13"/>
        <v>31.457867296882277</v>
      </c>
      <c r="J208">
        <f t="shared" si="14"/>
        <v>32.541641413573664</v>
      </c>
      <c r="K208">
        <f t="shared" si="15"/>
        <v>29.652101413573664</v>
      </c>
    </row>
    <row r="209" spans="1:11">
      <c r="A209">
        <v>9.23</v>
      </c>
      <c r="B209">
        <v>5.35</v>
      </c>
      <c r="C209">
        <v>29.39</v>
      </c>
      <c r="D209">
        <f t="shared" si="12"/>
        <v>32.274879857440226</v>
      </c>
      <c r="E209">
        <f t="shared" si="13"/>
        <v>31.191105740748842</v>
      </c>
      <c r="J209">
        <f t="shared" si="14"/>
        <v>32.274879857440226</v>
      </c>
      <c r="K209">
        <f t="shared" si="15"/>
        <v>29.385339857440229</v>
      </c>
    </row>
    <row r="210" spans="1:11">
      <c r="A210">
        <v>9.33</v>
      </c>
      <c r="B210">
        <v>5.54</v>
      </c>
      <c r="C210">
        <v>29.78</v>
      </c>
      <c r="D210">
        <f t="shared" si="12"/>
        <v>32.662634744676645</v>
      </c>
      <c r="E210">
        <f t="shared" si="13"/>
        <v>31.578860627985257</v>
      </c>
      <c r="J210">
        <f t="shared" si="14"/>
        <v>32.662634744676645</v>
      </c>
      <c r="K210">
        <f t="shared" si="15"/>
        <v>29.773094744676648</v>
      </c>
    </row>
    <row r="211" spans="1:11">
      <c r="A211">
        <v>9.43</v>
      </c>
      <c r="B211">
        <v>5.71</v>
      </c>
      <c r="C211">
        <v>30.11</v>
      </c>
      <c r="D211">
        <f t="shared" si="12"/>
        <v>32.998462776995829</v>
      </c>
      <c r="E211">
        <f t="shared" si="13"/>
        <v>31.914688660304439</v>
      </c>
      <c r="J211">
        <f t="shared" si="14"/>
        <v>32.998462776995829</v>
      </c>
      <c r="K211">
        <f t="shared" si="15"/>
        <v>30.108922776995829</v>
      </c>
    </row>
    <row r="212" spans="1:11">
      <c r="A212">
        <v>9.5299999999999994</v>
      </c>
      <c r="B212">
        <v>5.53</v>
      </c>
      <c r="C212">
        <v>29.74</v>
      </c>
      <c r="D212">
        <f t="shared" si="12"/>
        <v>32.64256046439943</v>
      </c>
      <c r="E212">
        <f t="shared" si="13"/>
        <v>31.558786347708047</v>
      </c>
      <c r="J212">
        <f t="shared" si="14"/>
        <v>32.64256046439943</v>
      </c>
      <c r="K212">
        <f t="shared" si="15"/>
        <v>29.753020464399434</v>
      </c>
    </row>
    <row r="213" spans="1:11">
      <c r="A213">
        <v>9.6300000000000008</v>
      </c>
      <c r="B213">
        <v>5.91</v>
      </c>
      <c r="C213">
        <v>30.5</v>
      </c>
      <c r="D213">
        <f t="shared" si="12"/>
        <v>33.380982863107917</v>
      </c>
      <c r="E213">
        <f t="shared" si="13"/>
        <v>32.29720874641653</v>
      </c>
      <c r="J213">
        <f t="shared" si="14"/>
        <v>33.380982863107917</v>
      </c>
      <c r="K213">
        <f t="shared" si="15"/>
        <v>30.491442863107917</v>
      </c>
    </row>
    <row r="214" spans="1:11">
      <c r="A214">
        <v>9.75</v>
      </c>
      <c r="B214">
        <v>5.14</v>
      </c>
      <c r="C214">
        <v>28.93</v>
      </c>
      <c r="D214">
        <f t="shared" si="12"/>
        <v>31.829952285875329</v>
      </c>
      <c r="E214">
        <f t="shared" si="13"/>
        <v>30.746178169183935</v>
      </c>
      <c r="J214">
        <f t="shared" si="14"/>
        <v>31.829952285875329</v>
      </c>
      <c r="K214">
        <f t="shared" si="15"/>
        <v>28.940412285875329</v>
      </c>
    </row>
    <row r="215" spans="1:11">
      <c r="A215">
        <v>9.83</v>
      </c>
      <c r="B215">
        <v>5.77</v>
      </c>
      <c r="C215">
        <v>30.23</v>
      </c>
      <c r="D215">
        <f t="shared" si="12"/>
        <v>33.114607853130153</v>
      </c>
      <c r="E215">
        <f t="shared" si="13"/>
        <v>32.030833736438765</v>
      </c>
      <c r="J215">
        <f t="shared" si="14"/>
        <v>33.114607853130153</v>
      </c>
      <c r="K215">
        <f t="shared" si="15"/>
        <v>30.225067853130152</v>
      </c>
    </row>
    <row r="216" spans="1:11">
      <c r="A216">
        <v>9.92</v>
      </c>
      <c r="B216">
        <v>5.45</v>
      </c>
      <c r="C216">
        <v>29.58</v>
      </c>
      <c r="D216">
        <f t="shared" si="12"/>
        <v>32.480647054853982</v>
      </c>
      <c r="E216">
        <f t="shared" si="13"/>
        <v>31.396872938162595</v>
      </c>
      <c r="J216">
        <f t="shared" si="14"/>
        <v>32.480647054853982</v>
      </c>
      <c r="K216">
        <f t="shared" si="15"/>
        <v>29.591107054853982</v>
      </c>
    </row>
    <row r="217" spans="1:11">
      <c r="A217">
        <v>10.02</v>
      </c>
      <c r="B217">
        <v>5.42</v>
      </c>
      <c r="C217">
        <v>29.52</v>
      </c>
      <c r="D217">
        <f t="shared" si="12"/>
        <v>32.419316019036224</v>
      </c>
      <c r="E217">
        <f t="shared" si="13"/>
        <v>31.33554190234484</v>
      </c>
      <c r="J217">
        <f t="shared" si="14"/>
        <v>32.419316019036224</v>
      </c>
      <c r="K217">
        <f t="shared" si="15"/>
        <v>29.529776019036227</v>
      </c>
    </row>
    <row r="218" spans="1:11">
      <c r="A218">
        <v>10.119999999999999</v>
      </c>
      <c r="B218">
        <v>5.71</v>
      </c>
      <c r="C218">
        <v>30.1</v>
      </c>
      <c r="D218">
        <f t="shared" si="12"/>
        <v>32.998462776995829</v>
      </c>
      <c r="E218">
        <f t="shared" si="13"/>
        <v>31.914688660304439</v>
      </c>
      <c r="J218">
        <f t="shared" si="14"/>
        <v>32.998462776995829</v>
      </c>
      <c r="K218">
        <f t="shared" si="15"/>
        <v>30.108922776995829</v>
      </c>
    </row>
    <row r="219" spans="1:11">
      <c r="A219">
        <v>10.220000000000001</v>
      </c>
      <c r="B219">
        <v>5.75</v>
      </c>
      <c r="C219">
        <v>30.18</v>
      </c>
      <c r="D219">
        <f t="shared" si="12"/>
        <v>33.076027567455164</v>
      </c>
      <c r="E219">
        <f t="shared" si="13"/>
        <v>31.992253450763776</v>
      </c>
      <c r="J219">
        <f t="shared" si="14"/>
        <v>33.076027567455164</v>
      </c>
      <c r="K219">
        <f t="shared" si="15"/>
        <v>30.186487567455163</v>
      </c>
    </row>
    <row r="220" spans="1:11">
      <c r="A220">
        <v>10.32</v>
      </c>
      <c r="B220">
        <v>5.9</v>
      </c>
      <c r="C220">
        <v>30.47</v>
      </c>
      <c r="D220">
        <f t="shared" si="12"/>
        <v>33.362166413037549</v>
      </c>
      <c r="E220">
        <f t="shared" si="13"/>
        <v>32.278392296346162</v>
      </c>
      <c r="J220">
        <f t="shared" si="14"/>
        <v>33.362166413037549</v>
      </c>
      <c r="K220">
        <f t="shared" si="15"/>
        <v>30.472626413037553</v>
      </c>
    </row>
    <row r="221" spans="1:11">
      <c r="A221">
        <v>10.42</v>
      </c>
      <c r="B221">
        <v>5.59</v>
      </c>
      <c r="C221">
        <v>29.87</v>
      </c>
      <c r="D221">
        <f t="shared" si="12"/>
        <v>32.762465704763486</v>
      </c>
      <c r="E221">
        <f t="shared" si="13"/>
        <v>31.678691588072091</v>
      </c>
      <c r="J221">
        <f t="shared" si="14"/>
        <v>32.762465704763486</v>
      </c>
      <c r="K221">
        <f t="shared" si="15"/>
        <v>29.872925704763485</v>
      </c>
    </row>
    <row r="222" spans="1:11">
      <c r="A222">
        <v>10.52</v>
      </c>
      <c r="B222">
        <v>5.59</v>
      </c>
      <c r="C222">
        <v>29.87</v>
      </c>
      <c r="D222">
        <f t="shared" si="12"/>
        <v>32.762465704763486</v>
      </c>
      <c r="E222">
        <f t="shared" si="13"/>
        <v>31.678691588072091</v>
      </c>
      <c r="J222">
        <f t="shared" si="14"/>
        <v>32.762465704763486</v>
      </c>
      <c r="K222">
        <f t="shared" si="15"/>
        <v>29.872925704763485</v>
      </c>
    </row>
    <row r="223" spans="1:11">
      <c r="A223">
        <v>10.56</v>
      </c>
      <c r="B223">
        <v>5.36</v>
      </c>
      <c r="C223">
        <v>29.4</v>
      </c>
      <c r="D223">
        <f t="shared" si="12"/>
        <v>32.295628903826845</v>
      </c>
      <c r="E223">
        <f t="shared" si="13"/>
        <v>31.211854787135461</v>
      </c>
      <c r="J223">
        <f t="shared" si="14"/>
        <v>32.295628903826845</v>
      </c>
      <c r="K223">
        <f t="shared" si="15"/>
        <v>29.406088903826848</v>
      </c>
    </row>
    <row r="224" spans="1:11">
      <c r="A224">
        <v>10.61</v>
      </c>
      <c r="B224">
        <v>6.12</v>
      </c>
      <c r="C224">
        <v>30.89</v>
      </c>
      <c r="D224">
        <f t="shared" si="12"/>
        <v>33.768941364288231</v>
      </c>
      <c r="E224">
        <f t="shared" si="13"/>
        <v>32.685167247596837</v>
      </c>
      <c r="J224">
        <f t="shared" si="14"/>
        <v>33.768941364288231</v>
      </c>
      <c r="K224">
        <f t="shared" si="15"/>
        <v>30.879401364288228</v>
      </c>
    </row>
    <row r="225" spans="1:11">
      <c r="A225">
        <v>10.71</v>
      </c>
      <c r="B225">
        <v>5.56</v>
      </c>
      <c r="C225">
        <v>29.81</v>
      </c>
      <c r="D225">
        <f t="shared" si="12"/>
        <v>32.702674828046632</v>
      </c>
      <c r="E225">
        <f t="shared" si="13"/>
        <v>31.618900711355238</v>
      </c>
      <c r="J225">
        <f t="shared" si="14"/>
        <v>32.702674828046632</v>
      </c>
      <c r="K225">
        <f t="shared" si="15"/>
        <v>29.813134828046632</v>
      </c>
    </row>
    <row r="226" spans="1:11">
      <c r="A226">
        <v>10.81</v>
      </c>
      <c r="B226">
        <v>5.68</v>
      </c>
      <c r="C226">
        <v>30.04</v>
      </c>
      <c r="D226">
        <f t="shared" si="12"/>
        <v>32.939931766608503</v>
      </c>
      <c r="E226">
        <f t="shared" si="13"/>
        <v>31.856157649917119</v>
      </c>
      <c r="J226">
        <f t="shared" si="14"/>
        <v>32.939931766608503</v>
      </c>
      <c r="K226">
        <f t="shared" si="15"/>
        <v>30.050391766608506</v>
      </c>
    </row>
    <row r="227" spans="1:11">
      <c r="A227">
        <v>10.96</v>
      </c>
      <c r="B227">
        <v>5.66</v>
      </c>
      <c r="C227">
        <v>30.02</v>
      </c>
      <c r="D227">
        <f t="shared" si="12"/>
        <v>32.900739094186633</v>
      </c>
      <c r="E227">
        <f t="shared" si="13"/>
        <v>31.816964977495246</v>
      </c>
      <c r="J227">
        <f t="shared" si="14"/>
        <v>32.900739094186633</v>
      </c>
      <c r="K227">
        <f t="shared" si="15"/>
        <v>30.011199094186633</v>
      </c>
    </row>
    <row r="228" spans="1:11">
      <c r="A228">
        <v>10.98</v>
      </c>
      <c r="B228">
        <v>5.39</v>
      </c>
      <c r="C228">
        <v>29.47</v>
      </c>
      <c r="D228">
        <f t="shared" si="12"/>
        <v>32.357644568695683</v>
      </c>
      <c r="E228">
        <f t="shared" si="13"/>
        <v>31.273870452004292</v>
      </c>
      <c r="J228">
        <f t="shared" si="14"/>
        <v>32.357644568695683</v>
      </c>
      <c r="K228">
        <f t="shared" si="15"/>
        <v>29.468104568695683</v>
      </c>
    </row>
  </sheetData>
  <mergeCells count="2">
    <mergeCell ref="D8:H8"/>
    <mergeCell ref="J8:M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4" workbookViewId="0">
      <selection activeCell="J9" sqref="J9:M10"/>
    </sheetView>
  </sheetViews>
  <sheetFormatPr baseColWidth="10" defaultColWidth="11" defaultRowHeight="15" x14ac:dyDescent="0"/>
  <cols>
    <col min="1" max="5" width="14" customWidth="1"/>
  </cols>
  <sheetData>
    <row r="1" spans="1:13">
      <c r="A1" s="26" t="s">
        <v>141</v>
      </c>
      <c r="B1" s="2">
        <v>4</v>
      </c>
    </row>
    <row r="2" spans="1:13">
      <c r="A2" s="26" t="s">
        <v>142</v>
      </c>
      <c r="B2" s="2" t="s">
        <v>151</v>
      </c>
    </row>
    <row r="3" spans="1:13">
      <c r="A3" s="26" t="s">
        <v>137</v>
      </c>
      <c r="B3" s="2" t="s">
        <v>21</v>
      </c>
    </row>
    <row r="4" spans="1:13">
      <c r="A4" s="26" t="s">
        <v>144</v>
      </c>
      <c r="B4" s="2">
        <v>1575</v>
      </c>
    </row>
    <row r="5" spans="1:13">
      <c r="A5" s="26" t="s">
        <v>140</v>
      </c>
      <c r="B5" s="2">
        <v>28.99</v>
      </c>
    </row>
    <row r="6" spans="1:13">
      <c r="A6" s="26" t="s">
        <v>76</v>
      </c>
      <c r="B6" s="2" t="s">
        <v>93</v>
      </c>
    </row>
    <row r="7" spans="1:13">
      <c r="A7" s="26" t="s">
        <v>146</v>
      </c>
      <c r="B7" s="2" t="s">
        <v>139</v>
      </c>
    </row>
    <row r="8" spans="1:13">
      <c r="D8" s="27" t="s">
        <v>159</v>
      </c>
      <c r="E8" s="27"/>
      <c r="F8" s="27"/>
      <c r="G8" s="27"/>
      <c r="H8" s="27"/>
      <c r="J8" s="27" t="s">
        <v>160</v>
      </c>
      <c r="K8" s="27"/>
      <c r="L8" s="27"/>
      <c r="M8" s="27"/>
    </row>
    <row r="9" spans="1:13">
      <c r="A9" s="26" t="s">
        <v>145</v>
      </c>
      <c r="B9" s="26" t="s">
        <v>135</v>
      </c>
      <c r="C9" s="26" t="s">
        <v>136</v>
      </c>
      <c r="D9" s="26" t="s">
        <v>138</v>
      </c>
      <c r="E9" s="26" t="s">
        <v>139</v>
      </c>
      <c r="F9" s="26" t="s">
        <v>150</v>
      </c>
      <c r="G9" s="26" t="s">
        <v>148</v>
      </c>
      <c r="H9" s="26" t="s">
        <v>149</v>
      </c>
      <c r="J9" s="26" t="s">
        <v>138</v>
      </c>
      <c r="K9" s="26" t="s">
        <v>139</v>
      </c>
      <c r="L9" s="26" t="s">
        <v>148</v>
      </c>
      <c r="M9" s="26" t="s">
        <v>149</v>
      </c>
    </row>
    <row r="10" spans="1:13">
      <c r="A10">
        <v>4.1399999999999997</v>
      </c>
      <c r="B10">
        <v>4.47</v>
      </c>
      <c r="C10">
        <v>27.39</v>
      </c>
      <c r="D10">
        <f>LN(B10/0.38)/0.09 + 0.61*$B$4/1000 + 1.6</f>
        <v>29.949332609857592</v>
      </c>
      <c r="E10">
        <f>LN(B10/0.85/0.38)/0.09</f>
        <v>29.194348493166199</v>
      </c>
      <c r="F10">
        <f>C10-$B$5</f>
        <v>-1.5999999999999979</v>
      </c>
      <c r="G10">
        <f>D10-$B$5</f>
        <v>0.95933260985759361</v>
      </c>
      <c r="H10">
        <f>E10-$B$5</f>
        <v>0.20434849316620074</v>
      </c>
      <c r="J10">
        <f>(LN(B10/0.38)/0.09) + (0.61*$B$4/1000) + 1.6</f>
        <v>29.949332609857592</v>
      </c>
      <c r="K10">
        <f>LN(B10/0.38)/0.09</f>
        <v>27.38858260985759</v>
      </c>
      <c r="L10">
        <f>J10-$B$5</f>
        <v>0.95933260985759361</v>
      </c>
      <c r="M10">
        <f>K10-$B$5</f>
        <v>-1.6014173901424087</v>
      </c>
    </row>
    <row r="11" spans="1:13">
      <c r="A11">
        <v>4.8099999999999996</v>
      </c>
      <c r="B11">
        <v>4.6900000000000004</v>
      </c>
      <c r="C11">
        <v>27.93</v>
      </c>
      <c r="D11">
        <f t="shared" ref="D11:D39" si="0">LN(B11/0.38)/0.09 + 0.61*$B$4/1000 + 1.6</f>
        <v>30.483156763554376</v>
      </c>
      <c r="E11">
        <f t="shared" ref="E11:E39" si="1">LN(B11/0.85/0.38)/0.09</f>
        <v>29.728172646862987</v>
      </c>
      <c r="J11">
        <f t="shared" ref="J11:J39" si="2">(LN(B11/0.38)/0.09) + (0.61*$B$4/1000) + 1.6</f>
        <v>30.483156763554376</v>
      </c>
      <c r="K11">
        <f t="shared" ref="K11:K39" si="3">LN(B11/0.38)/0.09</f>
        <v>27.922406763554374</v>
      </c>
    </row>
    <row r="12" spans="1:13">
      <c r="A12">
        <v>5.39</v>
      </c>
      <c r="B12">
        <v>4.63</v>
      </c>
      <c r="C12">
        <v>27.78</v>
      </c>
      <c r="D12">
        <f t="shared" si="0"/>
        <v>30.340093270664987</v>
      </c>
      <c r="E12">
        <f t="shared" si="1"/>
        <v>29.58510915397359</v>
      </c>
      <c r="J12">
        <f t="shared" si="2"/>
        <v>30.340093270664987</v>
      </c>
      <c r="K12">
        <f t="shared" si="3"/>
        <v>27.779343270664985</v>
      </c>
    </row>
    <row r="13" spans="1:13">
      <c r="A13">
        <v>6.09</v>
      </c>
      <c r="B13">
        <v>5.35</v>
      </c>
      <c r="C13">
        <v>29.39</v>
      </c>
      <c r="D13">
        <f t="shared" si="0"/>
        <v>31.946089857440231</v>
      </c>
      <c r="E13">
        <f t="shared" si="1"/>
        <v>31.191105740748842</v>
      </c>
      <c r="J13">
        <f t="shared" si="2"/>
        <v>31.946089857440231</v>
      </c>
      <c r="K13">
        <f t="shared" si="3"/>
        <v>29.385339857440229</v>
      </c>
    </row>
    <row r="14" spans="1:13">
      <c r="A14">
        <v>6.85</v>
      </c>
      <c r="B14">
        <v>4.51</v>
      </c>
      <c r="C14">
        <v>27.49</v>
      </c>
      <c r="D14">
        <f t="shared" si="0"/>
        <v>30.048318664181032</v>
      </c>
      <c r="E14">
        <f t="shared" si="1"/>
        <v>29.293334547489643</v>
      </c>
      <c r="J14">
        <f t="shared" si="2"/>
        <v>30.048318664181032</v>
      </c>
      <c r="K14">
        <f t="shared" si="3"/>
        <v>27.48756866418103</v>
      </c>
    </row>
    <row r="15" spans="1:13">
      <c r="A15">
        <v>7.54</v>
      </c>
      <c r="B15">
        <v>5</v>
      </c>
      <c r="C15">
        <v>28.64</v>
      </c>
      <c r="D15">
        <f t="shared" si="0"/>
        <v>31.194327096620068</v>
      </c>
      <c r="E15">
        <f t="shared" si="1"/>
        <v>30.439342979928679</v>
      </c>
      <c r="J15">
        <f t="shared" si="2"/>
        <v>31.194327096620068</v>
      </c>
      <c r="K15">
        <f t="shared" si="3"/>
        <v>28.633577096620066</v>
      </c>
    </row>
    <row r="16" spans="1:13">
      <c r="A16">
        <v>8.19</v>
      </c>
      <c r="B16">
        <v>4.7699999999999996</v>
      </c>
      <c r="C16">
        <v>28.11</v>
      </c>
      <c r="D16">
        <f t="shared" si="0"/>
        <v>30.671087012910618</v>
      </c>
      <c r="E16">
        <f t="shared" si="1"/>
        <v>29.916102896219225</v>
      </c>
      <c r="J16">
        <f t="shared" si="2"/>
        <v>30.671087012910618</v>
      </c>
      <c r="K16">
        <f t="shared" si="3"/>
        <v>28.110337012910616</v>
      </c>
    </row>
    <row r="17" spans="1:11">
      <c r="A17">
        <v>8.43</v>
      </c>
      <c r="B17">
        <v>4.87</v>
      </c>
      <c r="C17">
        <v>28.34</v>
      </c>
      <c r="D17">
        <f t="shared" si="0"/>
        <v>30.901616259513382</v>
      </c>
      <c r="E17">
        <f t="shared" si="1"/>
        <v>30.146632142821993</v>
      </c>
      <c r="J17">
        <f t="shared" si="2"/>
        <v>30.901616259513382</v>
      </c>
      <c r="K17">
        <f t="shared" si="3"/>
        <v>28.34086625951338</v>
      </c>
    </row>
    <row r="18" spans="1:11">
      <c r="A18">
        <v>8.5500000000000007</v>
      </c>
      <c r="B18">
        <v>4.8600000000000003</v>
      </c>
      <c r="C18">
        <v>28.32</v>
      </c>
      <c r="D18">
        <f t="shared" si="0"/>
        <v>30.878777379712314</v>
      </c>
      <c r="E18">
        <f t="shared" si="1"/>
        <v>30.123793263020918</v>
      </c>
      <c r="J18">
        <f t="shared" si="2"/>
        <v>30.878777379712314</v>
      </c>
      <c r="K18">
        <f t="shared" si="3"/>
        <v>28.318027379712312</v>
      </c>
    </row>
    <row r="19" spans="1:11">
      <c r="A19">
        <v>8.67</v>
      </c>
      <c r="B19">
        <v>5.04</v>
      </c>
      <c r="C19">
        <v>28.71</v>
      </c>
      <c r="D19">
        <f t="shared" si="0"/>
        <v>31.282862314944254</v>
      </c>
      <c r="E19">
        <f t="shared" si="1"/>
        <v>30.527878198252864</v>
      </c>
      <c r="J19">
        <f t="shared" si="2"/>
        <v>31.282862314944254</v>
      </c>
      <c r="K19">
        <f t="shared" si="3"/>
        <v>28.722112314944251</v>
      </c>
    </row>
    <row r="20" spans="1:11">
      <c r="A20">
        <v>8.7899999999999991</v>
      </c>
      <c r="B20">
        <v>5.38</v>
      </c>
      <c r="C20">
        <v>29.14</v>
      </c>
      <c r="D20">
        <f t="shared" si="0"/>
        <v>32.008221115948878</v>
      </c>
      <c r="E20">
        <f t="shared" si="1"/>
        <v>31.253236999257485</v>
      </c>
      <c r="J20">
        <f t="shared" si="2"/>
        <v>32.008221115948878</v>
      </c>
      <c r="K20">
        <f t="shared" si="3"/>
        <v>29.447471115948876</v>
      </c>
    </row>
    <row r="21" spans="1:11">
      <c r="A21">
        <v>8.9</v>
      </c>
      <c r="B21">
        <v>4.93</v>
      </c>
      <c r="C21">
        <v>28.48</v>
      </c>
      <c r="D21">
        <f t="shared" si="0"/>
        <v>31.037672381292271</v>
      </c>
      <c r="E21">
        <f t="shared" si="1"/>
        <v>30.282688264600882</v>
      </c>
      <c r="J21">
        <f t="shared" si="2"/>
        <v>31.037672381292271</v>
      </c>
      <c r="K21">
        <f t="shared" si="3"/>
        <v>28.476922381292269</v>
      </c>
    </row>
    <row r="22" spans="1:11">
      <c r="A22">
        <v>9.01</v>
      </c>
      <c r="B22">
        <v>5.0199999999999996</v>
      </c>
      <c r="C22">
        <v>28.69</v>
      </c>
      <c r="D22">
        <f t="shared" si="0"/>
        <v>31.238682888503817</v>
      </c>
      <c r="E22">
        <f t="shared" si="1"/>
        <v>30.483698771812428</v>
      </c>
      <c r="J22">
        <f t="shared" si="2"/>
        <v>31.238682888503817</v>
      </c>
      <c r="K22">
        <f t="shared" si="3"/>
        <v>28.677932888503815</v>
      </c>
    </row>
    <row r="23" spans="1:11">
      <c r="A23">
        <v>9.1199999999999992</v>
      </c>
      <c r="B23">
        <v>5.01</v>
      </c>
      <c r="C23">
        <v>28.65</v>
      </c>
      <c r="D23">
        <f t="shared" si="0"/>
        <v>31.216527126205325</v>
      </c>
      <c r="E23">
        <f t="shared" si="1"/>
        <v>30.461543009513935</v>
      </c>
      <c r="J23">
        <f t="shared" si="2"/>
        <v>31.216527126205325</v>
      </c>
      <c r="K23">
        <f t="shared" si="3"/>
        <v>28.655777126205322</v>
      </c>
    </row>
    <row r="24" spans="1:11">
      <c r="A24">
        <v>9.23</v>
      </c>
      <c r="B24">
        <v>5</v>
      </c>
      <c r="C24">
        <v>28.63</v>
      </c>
      <c r="D24">
        <f t="shared" si="0"/>
        <v>31.194327096620068</v>
      </c>
      <c r="E24">
        <f t="shared" si="1"/>
        <v>30.439342979928679</v>
      </c>
      <c r="J24">
        <f t="shared" si="2"/>
        <v>31.194327096620068</v>
      </c>
      <c r="K24">
        <f t="shared" si="3"/>
        <v>28.633577096620066</v>
      </c>
    </row>
    <row r="25" spans="1:11">
      <c r="A25">
        <v>9.34</v>
      </c>
      <c r="B25">
        <v>4.97</v>
      </c>
      <c r="C25">
        <v>28.56</v>
      </c>
      <c r="D25">
        <f t="shared" si="0"/>
        <v>31.127459626336034</v>
      </c>
      <c r="E25">
        <f t="shared" si="1"/>
        <v>30.372475509644644</v>
      </c>
      <c r="J25">
        <f t="shared" si="2"/>
        <v>31.127459626336034</v>
      </c>
      <c r="K25">
        <f t="shared" si="3"/>
        <v>28.566709626336031</v>
      </c>
    </row>
    <row r="26" spans="1:11">
      <c r="A26">
        <v>9.44</v>
      </c>
      <c r="B26">
        <v>5.17</v>
      </c>
      <c r="C26">
        <v>29.01</v>
      </c>
      <c r="D26">
        <f t="shared" si="0"/>
        <v>31.565824608689375</v>
      </c>
      <c r="E26">
        <f t="shared" si="1"/>
        <v>30.810840491997979</v>
      </c>
      <c r="J26">
        <f t="shared" si="2"/>
        <v>31.565824608689375</v>
      </c>
      <c r="K26">
        <f t="shared" si="3"/>
        <v>29.005074608689373</v>
      </c>
    </row>
    <row r="27" spans="1:11">
      <c r="A27">
        <v>9.5500000000000007</v>
      </c>
      <c r="B27">
        <v>5.36</v>
      </c>
      <c r="C27">
        <v>29.4</v>
      </c>
      <c r="D27">
        <f t="shared" si="0"/>
        <v>31.966838903826851</v>
      </c>
      <c r="E27">
        <f t="shared" si="1"/>
        <v>31.211854787135461</v>
      </c>
      <c r="J27">
        <f t="shared" si="2"/>
        <v>31.966838903826851</v>
      </c>
      <c r="K27">
        <f t="shared" si="3"/>
        <v>29.406088903826848</v>
      </c>
    </row>
    <row r="28" spans="1:11">
      <c r="A28">
        <v>9.66</v>
      </c>
      <c r="B28">
        <v>5.12</v>
      </c>
      <c r="C28">
        <v>28.9</v>
      </c>
      <c r="D28">
        <f t="shared" si="0"/>
        <v>31.457844059034691</v>
      </c>
      <c r="E28">
        <f t="shared" si="1"/>
        <v>30.702859942343299</v>
      </c>
      <c r="J28">
        <f t="shared" si="2"/>
        <v>31.457844059034691</v>
      </c>
      <c r="K28">
        <f t="shared" si="3"/>
        <v>28.897094059034689</v>
      </c>
    </row>
    <row r="29" spans="1:11">
      <c r="A29">
        <v>9.77</v>
      </c>
      <c r="B29">
        <v>4.63</v>
      </c>
      <c r="C29">
        <v>27.78</v>
      </c>
      <c r="D29">
        <f t="shared" si="0"/>
        <v>30.340093270664987</v>
      </c>
      <c r="E29">
        <f t="shared" si="1"/>
        <v>29.58510915397359</v>
      </c>
      <c r="J29">
        <f t="shared" si="2"/>
        <v>30.340093270664987</v>
      </c>
      <c r="K29">
        <f t="shared" si="3"/>
        <v>27.779343270664985</v>
      </c>
    </row>
    <row r="30" spans="1:11">
      <c r="A30">
        <v>9.8800000000000008</v>
      </c>
      <c r="B30">
        <v>5.09</v>
      </c>
      <c r="C30">
        <v>28.84</v>
      </c>
      <c r="D30">
        <f t="shared" si="0"/>
        <v>31.392548409157079</v>
      </c>
      <c r="E30">
        <f t="shared" si="1"/>
        <v>30.63756429246569</v>
      </c>
      <c r="J30">
        <f t="shared" si="2"/>
        <v>31.392548409157079</v>
      </c>
      <c r="K30">
        <f t="shared" si="3"/>
        <v>28.831798409157077</v>
      </c>
    </row>
    <row r="31" spans="1:11">
      <c r="A31">
        <v>9.98</v>
      </c>
      <c r="B31">
        <v>5.13</v>
      </c>
      <c r="C31">
        <v>28.93</v>
      </c>
      <c r="D31">
        <f t="shared" si="0"/>
        <v>31.479524282715378</v>
      </c>
      <c r="E31">
        <f t="shared" si="1"/>
        <v>30.724540166023985</v>
      </c>
      <c r="J31">
        <f t="shared" si="2"/>
        <v>31.479524282715378</v>
      </c>
      <c r="K31">
        <f t="shared" si="3"/>
        <v>28.918774282715376</v>
      </c>
    </row>
    <row r="32" spans="1:11">
      <c r="A32">
        <v>10.09</v>
      </c>
      <c r="B32">
        <v>4.95</v>
      </c>
      <c r="C32">
        <v>28.52</v>
      </c>
      <c r="D32">
        <f t="shared" si="0"/>
        <v>31.082656698247831</v>
      </c>
      <c r="E32">
        <f t="shared" si="1"/>
        <v>30.327672581556438</v>
      </c>
      <c r="J32">
        <f t="shared" si="2"/>
        <v>31.082656698247831</v>
      </c>
      <c r="K32">
        <f t="shared" si="3"/>
        <v>28.521906698247829</v>
      </c>
    </row>
    <row r="33" spans="1:11">
      <c r="A33">
        <v>10.199999999999999</v>
      </c>
      <c r="B33">
        <v>4.6399999999999997</v>
      </c>
      <c r="C33">
        <v>27.8</v>
      </c>
      <c r="D33">
        <f t="shared" si="0"/>
        <v>30.364065472220773</v>
      </c>
      <c r="E33">
        <f t="shared" si="1"/>
        <v>29.609081355529383</v>
      </c>
      <c r="J33">
        <f t="shared" si="2"/>
        <v>30.364065472220773</v>
      </c>
      <c r="K33">
        <f t="shared" si="3"/>
        <v>27.80331547222077</v>
      </c>
    </row>
    <row r="34" spans="1:11">
      <c r="A34">
        <v>10.31</v>
      </c>
      <c r="B34">
        <v>5.62</v>
      </c>
      <c r="C34">
        <v>29.94</v>
      </c>
      <c r="D34">
        <f t="shared" si="0"/>
        <v>32.493146557414505</v>
      </c>
      <c r="E34">
        <f t="shared" si="1"/>
        <v>31.738162440723116</v>
      </c>
      <c r="J34">
        <f t="shared" si="2"/>
        <v>32.493146557414505</v>
      </c>
      <c r="K34">
        <f t="shared" si="3"/>
        <v>29.932396557414503</v>
      </c>
    </row>
    <row r="35" spans="1:11">
      <c r="A35">
        <v>10.41</v>
      </c>
      <c r="B35">
        <v>4.57</v>
      </c>
      <c r="C35">
        <v>28.37</v>
      </c>
      <c r="D35">
        <f t="shared" si="0"/>
        <v>30.195163679642437</v>
      </c>
      <c r="E35">
        <f t="shared" si="1"/>
        <v>29.440179562951048</v>
      </c>
      <c r="J35">
        <f t="shared" si="2"/>
        <v>30.195163679642437</v>
      </c>
      <c r="K35">
        <f t="shared" si="3"/>
        <v>27.634413679642435</v>
      </c>
    </row>
    <row r="36" spans="1:11">
      <c r="A36">
        <v>10.53</v>
      </c>
      <c r="B36">
        <v>4.9400000000000004</v>
      </c>
      <c r="C36">
        <v>28.5</v>
      </c>
      <c r="D36">
        <f t="shared" si="0"/>
        <v>31.060187305128188</v>
      </c>
      <c r="E36">
        <f t="shared" si="1"/>
        <v>30.305203188436799</v>
      </c>
      <c r="J36">
        <f t="shared" si="2"/>
        <v>31.060187305128188</v>
      </c>
      <c r="K36">
        <f t="shared" si="3"/>
        <v>28.499437305128186</v>
      </c>
    </row>
    <row r="37" spans="1:11">
      <c r="A37">
        <v>10.66</v>
      </c>
      <c r="B37">
        <v>5.15</v>
      </c>
      <c r="C37">
        <v>28.96</v>
      </c>
      <c r="D37">
        <f t="shared" si="0"/>
        <v>31.522758232637234</v>
      </c>
      <c r="E37">
        <f t="shared" si="1"/>
        <v>30.767774115945837</v>
      </c>
      <c r="J37">
        <f t="shared" si="2"/>
        <v>31.522758232637234</v>
      </c>
      <c r="K37">
        <f t="shared" si="3"/>
        <v>28.962008232637231</v>
      </c>
    </row>
    <row r="38" spans="1:11">
      <c r="A38">
        <v>10.79</v>
      </c>
      <c r="B38">
        <v>5</v>
      </c>
      <c r="C38">
        <v>28.63</v>
      </c>
      <c r="D38">
        <f t="shared" si="0"/>
        <v>31.194327096620068</v>
      </c>
      <c r="E38">
        <f t="shared" si="1"/>
        <v>30.439342979928679</v>
      </c>
      <c r="J38">
        <f t="shared" si="2"/>
        <v>31.194327096620068</v>
      </c>
      <c r="K38">
        <f t="shared" si="3"/>
        <v>28.633577096620066</v>
      </c>
    </row>
    <row r="39" spans="1:11">
      <c r="A39">
        <v>10.92</v>
      </c>
      <c r="B39">
        <v>4.82</v>
      </c>
      <c r="C39">
        <v>28.24</v>
      </c>
      <c r="D39">
        <f t="shared" si="0"/>
        <v>30.786949492491274</v>
      </c>
      <c r="E39">
        <f t="shared" si="1"/>
        <v>30.031965375799885</v>
      </c>
      <c r="J39">
        <f t="shared" si="2"/>
        <v>30.786949492491274</v>
      </c>
      <c r="K39">
        <f t="shared" si="3"/>
        <v>28.226199492491272</v>
      </c>
    </row>
  </sheetData>
  <mergeCells count="2">
    <mergeCell ref="D8:H8"/>
    <mergeCell ref="J8:M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J9" sqref="J9:M10"/>
    </sheetView>
  </sheetViews>
  <sheetFormatPr baseColWidth="10" defaultColWidth="11" defaultRowHeight="15" x14ac:dyDescent="0"/>
  <cols>
    <col min="1" max="5" width="14" customWidth="1"/>
  </cols>
  <sheetData>
    <row r="1" spans="1:13">
      <c r="A1" s="26" t="s">
        <v>141</v>
      </c>
      <c r="B1" s="2">
        <v>5</v>
      </c>
    </row>
    <row r="2" spans="1:13">
      <c r="A2" s="26" t="s">
        <v>142</v>
      </c>
      <c r="B2" s="2" t="s">
        <v>151</v>
      </c>
    </row>
    <row r="3" spans="1:13">
      <c r="A3" s="26" t="s">
        <v>137</v>
      </c>
      <c r="B3" s="2" t="s">
        <v>17</v>
      </c>
    </row>
    <row r="4" spans="1:13">
      <c r="A4" s="26" t="s">
        <v>144</v>
      </c>
      <c r="B4" s="2">
        <v>1960</v>
      </c>
    </row>
    <row r="5" spans="1:13">
      <c r="A5" s="26" t="s">
        <v>140</v>
      </c>
      <c r="B5" s="2">
        <v>29.52</v>
      </c>
    </row>
    <row r="6" spans="1:13">
      <c r="A6" s="26" t="s">
        <v>76</v>
      </c>
      <c r="B6" s="2" t="s">
        <v>97</v>
      </c>
    </row>
    <row r="7" spans="1:13">
      <c r="A7" s="26" t="s">
        <v>146</v>
      </c>
      <c r="B7" s="2" t="s">
        <v>154</v>
      </c>
    </row>
    <row r="8" spans="1:13">
      <c r="D8" s="27" t="s">
        <v>159</v>
      </c>
      <c r="E8" s="27"/>
      <c r="F8" s="27"/>
      <c r="G8" s="27"/>
      <c r="H8" s="27"/>
      <c r="J8" s="27" t="s">
        <v>160</v>
      </c>
      <c r="K8" s="27"/>
      <c r="L8" s="27"/>
      <c r="M8" s="27"/>
    </row>
    <row r="9" spans="1:13">
      <c r="A9" s="26" t="s">
        <v>145</v>
      </c>
      <c r="B9" s="26" t="s">
        <v>135</v>
      </c>
      <c r="C9" s="26" t="s">
        <v>136</v>
      </c>
      <c r="D9" s="26" t="s">
        <v>138</v>
      </c>
      <c r="E9" s="26" t="s">
        <v>139</v>
      </c>
      <c r="F9" s="26" t="s">
        <v>150</v>
      </c>
      <c r="G9" s="26" t="s">
        <v>148</v>
      </c>
      <c r="H9" s="26" t="s">
        <v>149</v>
      </c>
      <c r="J9" s="26" t="s">
        <v>138</v>
      </c>
      <c r="K9" s="26" t="s">
        <v>139</v>
      </c>
      <c r="L9" s="26" t="s">
        <v>148</v>
      </c>
      <c r="M9" s="26" t="s">
        <v>149</v>
      </c>
    </row>
    <row r="10" spans="1:13">
      <c r="A10">
        <v>3.6665000000000001</v>
      </c>
      <c r="B10">
        <v>4.6020000000000003</v>
      </c>
      <c r="C10">
        <v>28.74</v>
      </c>
      <c r="D10">
        <f>LN(B10*0.85/0.38)/0.09 + 0.61*$B$4/1000 + 1.6</f>
        <v>28.701778759745608</v>
      </c>
      <c r="E10">
        <f>LN(B10/0.38)/0.09</f>
        <v>27.71194464305422</v>
      </c>
      <c r="F10">
        <f>C10-$B$5</f>
        <v>-0.78000000000000114</v>
      </c>
      <c r="G10">
        <f>D10-$B$5</f>
        <v>-0.8182212402543918</v>
      </c>
      <c r="H10">
        <f>E10-$B$5</f>
        <v>-1.8080553569457791</v>
      </c>
      <c r="J10">
        <f>(LN(B10/0.38)/0.09) + (0.61*$B$4/1000) + 1.6</f>
        <v>30.507544643054221</v>
      </c>
      <c r="K10">
        <f>LN(B10/0.38)/0.09</f>
        <v>27.71194464305422</v>
      </c>
      <c r="L10">
        <f>J10-$B$5</f>
        <v>0.98754464305422118</v>
      </c>
      <c r="M10">
        <f>K10-$B$5</f>
        <v>-1.8080553569457791</v>
      </c>
    </row>
    <row r="11" spans="1:13">
      <c r="A11">
        <v>4.2721999999999998</v>
      </c>
      <c r="B11">
        <v>4.7759999999999998</v>
      </c>
      <c r="C11">
        <v>29.13</v>
      </c>
      <c r="D11">
        <f t="shared" ref="D11:D18" si="0">LN(B11*0.85/0.38)/0.09 + 0.61*$B$4/1000 + 1.6</f>
        <v>29.114138587269238</v>
      </c>
      <c r="E11">
        <f t="shared" ref="E11:E18" si="1">LN(B11/0.38)/0.09</f>
        <v>28.124304470577851</v>
      </c>
      <c r="J11">
        <f t="shared" ref="J11:J18" si="2">(LN(B11/0.38)/0.09) + (0.61*$B$4/1000) + 1.6</f>
        <v>30.919904470577851</v>
      </c>
      <c r="K11">
        <f t="shared" ref="K11:K18" si="3">LN(B11/0.38)/0.09</f>
        <v>28.124304470577851</v>
      </c>
    </row>
    <row r="12" spans="1:13">
      <c r="A12">
        <v>5.4345999999999997</v>
      </c>
      <c r="B12">
        <v>5.0330000000000004</v>
      </c>
      <c r="C12">
        <v>29.68</v>
      </c>
      <c r="D12">
        <f t="shared" si="0"/>
        <v>29.696503606201709</v>
      </c>
      <c r="E12">
        <f t="shared" si="1"/>
        <v>28.706669489510318</v>
      </c>
      <c r="J12">
        <f t="shared" si="2"/>
        <v>31.502269489510319</v>
      </c>
      <c r="K12">
        <f t="shared" si="3"/>
        <v>28.706669489510318</v>
      </c>
    </row>
    <row r="13" spans="1:13">
      <c r="A13">
        <v>5.4345999999999997</v>
      </c>
      <c r="B13">
        <v>4.8789999999999996</v>
      </c>
      <c r="C13">
        <v>29.36</v>
      </c>
      <c r="D13">
        <f t="shared" si="0"/>
        <v>29.351215306640345</v>
      </c>
      <c r="E13">
        <f t="shared" si="1"/>
        <v>28.361381189948951</v>
      </c>
      <c r="J13">
        <f t="shared" si="2"/>
        <v>31.156981189948951</v>
      </c>
      <c r="K13">
        <f t="shared" si="3"/>
        <v>28.361381189948951</v>
      </c>
    </row>
    <row r="14" spans="1:13">
      <c r="A14">
        <v>6.5368000000000004</v>
      </c>
      <c r="B14">
        <v>5.14</v>
      </c>
      <c r="C14">
        <v>29.91</v>
      </c>
      <c r="D14">
        <f t="shared" si="0"/>
        <v>29.930246402566716</v>
      </c>
      <c r="E14">
        <f t="shared" si="1"/>
        <v>28.940412285875329</v>
      </c>
      <c r="J14">
        <f t="shared" si="2"/>
        <v>31.736012285875329</v>
      </c>
      <c r="K14">
        <f t="shared" si="3"/>
        <v>28.940412285875329</v>
      </c>
    </row>
    <row r="15" spans="1:13">
      <c r="A15">
        <v>7.5837000000000003</v>
      </c>
      <c r="B15">
        <v>5.0209999999999999</v>
      </c>
      <c r="C15">
        <v>29.66</v>
      </c>
      <c r="D15">
        <f t="shared" si="0"/>
        <v>29.669980153516658</v>
      </c>
      <c r="E15">
        <f t="shared" si="1"/>
        <v>28.680146036825271</v>
      </c>
      <c r="J15">
        <f t="shared" si="2"/>
        <v>31.475746036825271</v>
      </c>
      <c r="K15">
        <f t="shared" si="3"/>
        <v>28.680146036825271</v>
      </c>
    </row>
    <row r="16" spans="1:13">
      <c r="A16">
        <v>8.5799000000000003</v>
      </c>
      <c r="B16">
        <v>5.07</v>
      </c>
      <c r="C16">
        <v>29.76</v>
      </c>
      <c r="D16">
        <f t="shared" si="0"/>
        <v>29.777887937411364</v>
      </c>
      <c r="E16">
        <f t="shared" si="1"/>
        <v>28.788053820719973</v>
      </c>
      <c r="J16">
        <f t="shared" si="2"/>
        <v>31.583653820719974</v>
      </c>
      <c r="K16">
        <f t="shared" si="3"/>
        <v>28.788053820719973</v>
      </c>
    </row>
    <row r="17" spans="1:11">
      <c r="A17">
        <v>9.5310000000000006</v>
      </c>
      <c r="B17">
        <v>5.1189999999999998</v>
      </c>
      <c r="C17">
        <v>29.86</v>
      </c>
      <c r="D17">
        <f t="shared" si="0"/>
        <v>29.884757824881966</v>
      </c>
      <c r="E17">
        <f t="shared" si="1"/>
        <v>28.894923708190575</v>
      </c>
      <c r="J17">
        <f t="shared" si="2"/>
        <v>31.690523708190575</v>
      </c>
      <c r="K17">
        <f t="shared" si="3"/>
        <v>28.894923708190575</v>
      </c>
    </row>
    <row r="18" spans="1:11">
      <c r="A18">
        <v>10.441000000000001</v>
      </c>
      <c r="B18">
        <v>4.883</v>
      </c>
      <c r="C18">
        <v>29.37</v>
      </c>
      <c r="D18">
        <f t="shared" si="0"/>
        <v>29.360320909371708</v>
      </c>
      <c r="E18">
        <f t="shared" si="1"/>
        <v>28.370486792680321</v>
      </c>
      <c r="J18">
        <f t="shared" si="2"/>
        <v>31.166086792680321</v>
      </c>
      <c r="K18">
        <f t="shared" si="3"/>
        <v>28.370486792680321</v>
      </c>
    </row>
  </sheetData>
  <mergeCells count="2">
    <mergeCell ref="D8:H8"/>
    <mergeCell ref="J8:M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J9" sqref="J9:M10"/>
    </sheetView>
  </sheetViews>
  <sheetFormatPr baseColWidth="10" defaultColWidth="11" defaultRowHeight="15" x14ac:dyDescent="0"/>
  <cols>
    <col min="1" max="5" width="14" customWidth="1"/>
  </cols>
  <sheetData>
    <row r="1" spans="1:13">
      <c r="A1" s="26" t="s">
        <v>141</v>
      </c>
      <c r="B1" s="2">
        <v>6</v>
      </c>
    </row>
    <row r="2" spans="1:13">
      <c r="A2" s="26" t="s">
        <v>142</v>
      </c>
      <c r="B2" s="2" t="s">
        <v>151</v>
      </c>
    </row>
    <row r="3" spans="1:13">
      <c r="A3" s="26" t="s">
        <v>137</v>
      </c>
      <c r="B3" s="2" t="s">
        <v>18</v>
      </c>
    </row>
    <row r="4" spans="1:13">
      <c r="A4" s="26" t="s">
        <v>144</v>
      </c>
      <c r="B4" s="2">
        <v>2520</v>
      </c>
    </row>
    <row r="5" spans="1:13">
      <c r="A5" s="26" t="s">
        <v>140</v>
      </c>
      <c r="B5" s="2">
        <v>29.43</v>
      </c>
    </row>
    <row r="6" spans="1:13">
      <c r="A6" s="26" t="s">
        <v>76</v>
      </c>
      <c r="B6" s="2" t="s">
        <v>93</v>
      </c>
    </row>
    <row r="7" spans="1:13">
      <c r="A7" s="26" t="s">
        <v>146</v>
      </c>
      <c r="B7" s="2" t="s">
        <v>155</v>
      </c>
    </row>
    <row r="8" spans="1:13">
      <c r="D8" s="27" t="s">
        <v>159</v>
      </c>
      <c r="E8" s="27"/>
      <c r="F8" s="27"/>
      <c r="G8" s="27"/>
      <c r="H8" s="27"/>
      <c r="J8" s="27" t="s">
        <v>160</v>
      </c>
      <c r="K8" s="27"/>
      <c r="L8" s="27"/>
      <c r="M8" s="27"/>
    </row>
    <row r="9" spans="1:13">
      <c r="A9" s="26" t="s">
        <v>145</v>
      </c>
      <c r="B9" s="26" t="s">
        <v>135</v>
      </c>
      <c r="C9" s="26" t="s">
        <v>136</v>
      </c>
      <c r="D9" s="26" t="s">
        <v>138</v>
      </c>
      <c r="E9" s="26" t="s">
        <v>139</v>
      </c>
      <c r="F9" s="26" t="s">
        <v>150</v>
      </c>
      <c r="G9" s="26" t="s">
        <v>148</v>
      </c>
      <c r="H9" s="26" t="s">
        <v>149</v>
      </c>
      <c r="J9" s="26" t="s">
        <v>138</v>
      </c>
      <c r="K9" s="26" t="s">
        <v>139</v>
      </c>
      <c r="L9" s="26" t="s">
        <v>148</v>
      </c>
      <c r="M9" s="26" t="s">
        <v>149</v>
      </c>
    </row>
    <row r="10" spans="1:13">
      <c r="A10">
        <v>4.3</v>
      </c>
      <c r="B10">
        <v>3.86</v>
      </c>
      <c r="C10">
        <v>28.6</v>
      </c>
      <c r="D10">
        <f>LN(B10/0.38)/0.09 + 0.61*$B$4/1000 + 1.6</f>
        <v>28.895546774871612</v>
      </c>
      <c r="E10">
        <f>LN(B10/0.85/0.38)/0.09</f>
        <v>27.564112658180225</v>
      </c>
      <c r="F10">
        <f>C10-$B$5</f>
        <v>-0.82999999999999829</v>
      </c>
      <c r="G10">
        <f>D10-$B$5</f>
        <v>-0.534453225128388</v>
      </c>
      <c r="H10">
        <f>E10-$B$5</f>
        <v>-1.865887341819775</v>
      </c>
      <c r="J10">
        <f>(LN(B10/0.38)/0.09) + (0.61*$B$4/1000) + 1.6</f>
        <v>28.895546774871612</v>
      </c>
      <c r="K10">
        <f>LN(B10/0.38)/0.09</f>
        <v>25.758346774871612</v>
      </c>
      <c r="L10">
        <f>J10-$B$5</f>
        <v>-0.534453225128388</v>
      </c>
      <c r="M10">
        <f>K10-$B$5</f>
        <v>-3.671653225128388</v>
      </c>
    </row>
    <row r="11" spans="1:13">
      <c r="A11">
        <v>6</v>
      </c>
      <c r="B11">
        <v>3.89</v>
      </c>
      <c r="C11">
        <v>28.7</v>
      </c>
      <c r="D11">
        <f t="shared" ref="D11:D16" si="0">LN(B11/0.38)/0.09 + 0.61*$B$4/1000 + 1.6</f>
        <v>28.981568709911787</v>
      </c>
      <c r="E11">
        <f t="shared" ref="E11:E16" si="1">LN(B11/0.85/0.38)/0.09</f>
        <v>27.6501345932204</v>
      </c>
      <c r="J11">
        <f t="shared" ref="J11:J16" si="2">(LN(B11/0.38)/0.09) + (0.61*$B$4/1000) + 1.6</f>
        <v>28.981568709911787</v>
      </c>
      <c r="K11">
        <f t="shared" ref="K11:K16" si="3">LN(B11/0.38)/0.09</f>
        <v>25.844368709911787</v>
      </c>
    </row>
    <row r="12" spans="1:13">
      <c r="A12">
        <v>6.5</v>
      </c>
      <c r="B12">
        <v>4.08</v>
      </c>
      <c r="C12">
        <v>29.2</v>
      </c>
      <c r="D12">
        <f t="shared" si="0"/>
        <v>29.51143349641973</v>
      </c>
      <c r="E12">
        <f t="shared" si="1"/>
        <v>28.179999379728343</v>
      </c>
      <c r="J12">
        <f t="shared" si="2"/>
        <v>29.51143349641973</v>
      </c>
      <c r="K12">
        <f t="shared" si="3"/>
        <v>26.37423349641973</v>
      </c>
    </row>
    <row r="13" spans="1:13">
      <c r="A13">
        <v>7.3</v>
      </c>
      <c r="B13">
        <v>4.01</v>
      </c>
      <c r="C13">
        <v>29</v>
      </c>
      <c r="D13">
        <f t="shared" si="0"/>
        <v>29.319147417557591</v>
      </c>
      <c r="E13">
        <f t="shared" si="1"/>
        <v>27.987713300866204</v>
      </c>
      <c r="J13">
        <f t="shared" si="2"/>
        <v>29.319147417557591</v>
      </c>
      <c r="K13">
        <f t="shared" si="3"/>
        <v>26.181947417557591</v>
      </c>
    </row>
    <row r="14" spans="1:13">
      <c r="A14">
        <v>8.6</v>
      </c>
      <c r="B14">
        <v>3.8</v>
      </c>
      <c r="C14">
        <v>28.4</v>
      </c>
      <c r="D14">
        <f t="shared" si="0"/>
        <v>28.721478811044957</v>
      </c>
      <c r="E14">
        <f t="shared" si="1"/>
        <v>27.390044694353563</v>
      </c>
      <c r="J14">
        <f t="shared" si="2"/>
        <v>28.721478811044957</v>
      </c>
      <c r="K14">
        <f t="shared" si="3"/>
        <v>25.584278811044957</v>
      </c>
    </row>
    <row r="15" spans="1:13">
      <c r="A15">
        <v>9.1</v>
      </c>
      <c r="B15">
        <v>4.08</v>
      </c>
      <c r="C15">
        <v>29.2</v>
      </c>
      <c r="D15">
        <f t="shared" si="0"/>
        <v>29.51143349641973</v>
      </c>
      <c r="E15">
        <f t="shared" si="1"/>
        <v>28.179999379728343</v>
      </c>
      <c r="J15">
        <f t="shared" si="2"/>
        <v>29.51143349641973</v>
      </c>
      <c r="K15">
        <f t="shared" si="3"/>
        <v>26.37423349641973</v>
      </c>
    </row>
    <row r="16" spans="1:13">
      <c r="A16">
        <v>9.9</v>
      </c>
      <c r="B16">
        <v>4.04</v>
      </c>
      <c r="C16">
        <v>29.1</v>
      </c>
      <c r="D16">
        <f t="shared" si="0"/>
        <v>29.401963535941828</v>
      </c>
      <c r="E16">
        <f t="shared" si="1"/>
        <v>28.070529419250434</v>
      </c>
      <c r="J16">
        <f t="shared" si="2"/>
        <v>29.401963535941828</v>
      </c>
      <c r="K16">
        <f t="shared" si="3"/>
        <v>26.264763535941828</v>
      </c>
    </row>
  </sheetData>
  <mergeCells count="2">
    <mergeCell ref="D8:H8"/>
    <mergeCell ref="J8:M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9" sqref="J9:M10"/>
    </sheetView>
  </sheetViews>
  <sheetFormatPr baseColWidth="10" defaultColWidth="11" defaultRowHeight="15" x14ac:dyDescent="0"/>
  <cols>
    <col min="1" max="5" width="14" customWidth="1"/>
  </cols>
  <sheetData>
    <row r="1" spans="1:14">
      <c r="A1" s="26" t="s">
        <v>141</v>
      </c>
      <c r="B1" s="2">
        <v>7</v>
      </c>
    </row>
    <row r="2" spans="1:14">
      <c r="A2" s="26" t="s">
        <v>142</v>
      </c>
      <c r="B2" s="2" t="s">
        <v>151</v>
      </c>
    </row>
    <row r="3" spans="1:14">
      <c r="A3" s="26" t="s">
        <v>137</v>
      </c>
      <c r="B3" s="2" t="s">
        <v>24</v>
      </c>
    </row>
    <row r="4" spans="1:14">
      <c r="A4" s="26" t="s">
        <v>144</v>
      </c>
      <c r="B4" s="2">
        <v>964</v>
      </c>
    </row>
    <row r="5" spans="1:14">
      <c r="A5" s="26" t="s">
        <v>140</v>
      </c>
      <c r="B5" s="2">
        <v>29.39</v>
      </c>
    </row>
    <row r="6" spans="1:14">
      <c r="A6" s="26" t="s">
        <v>76</v>
      </c>
      <c r="B6" s="2" t="s">
        <v>97</v>
      </c>
    </row>
    <row r="7" spans="1:14">
      <c r="A7" s="26" t="s">
        <v>146</v>
      </c>
      <c r="B7" s="2" t="s">
        <v>139</v>
      </c>
    </row>
    <row r="8" spans="1:14">
      <c r="D8" s="27" t="s">
        <v>159</v>
      </c>
      <c r="E8" s="27"/>
      <c r="F8" s="27"/>
      <c r="G8" s="27"/>
      <c r="H8" s="27"/>
      <c r="J8" s="27" t="s">
        <v>160</v>
      </c>
      <c r="K8" s="27"/>
      <c r="L8" s="27"/>
      <c r="M8" s="27"/>
    </row>
    <row r="9" spans="1:14">
      <c r="A9" s="26" t="s">
        <v>145</v>
      </c>
      <c r="B9" s="26" t="s">
        <v>135</v>
      </c>
      <c r="C9" s="26" t="s">
        <v>136</v>
      </c>
      <c r="D9" s="26" t="s">
        <v>138</v>
      </c>
      <c r="E9" s="26" t="s">
        <v>139</v>
      </c>
      <c r="F9" s="26" t="s">
        <v>150</v>
      </c>
      <c r="G9" s="26" t="s">
        <v>148</v>
      </c>
      <c r="H9" s="26" t="s">
        <v>149</v>
      </c>
      <c r="J9" s="26" t="s">
        <v>138</v>
      </c>
      <c r="K9" s="26" t="s">
        <v>139</v>
      </c>
      <c r="L9" s="26" t="s">
        <v>148</v>
      </c>
      <c r="M9" s="26" t="s">
        <v>149</v>
      </c>
      <c r="N9" s="26"/>
    </row>
    <row r="10" spans="1:14">
      <c r="A10">
        <v>0</v>
      </c>
      <c r="B10">
        <v>5.0999999999999996</v>
      </c>
      <c r="C10">
        <v>28.56</v>
      </c>
      <c r="D10">
        <f>LN(B10*0.85/0.38)/0.09 + 0.61*$B$4/1000 + 1.6</f>
        <v>29.235880405491233</v>
      </c>
      <c r="E10">
        <f>LN(B10/0.38)/0.09</f>
        <v>28.853606288799842</v>
      </c>
      <c r="F10">
        <f>C10-$B$5</f>
        <v>-0.83000000000000185</v>
      </c>
      <c r="G10">
        <f>D10-$B$5</f>
        <v>-0.15411959450876722</v>
      </c>
      <c r="H10">
        <f>E10-$B$5</f>
        <v>-0.53639371120015866</v>
      </c>
      <c r="J10">
        <f>(LN(B10/0.38)/0.09) + (0.61*$B$4/1000) + 1.6</f>
        <v>31.041646288799843</v>
      </c>
      <c r="K10">
        <f>LN(B10/0.38)/0.09</f>
        <v>28.853606288799842</v>
      </c>
      <c r="L10">
        <f>J10-$B$5</f>
        <v>1.6516462887998422</v>
      </c>
      <c r="M10">
        <f>K10-$B$5</f>
        <v>-0.53639371120015866</v>
      </c>
    </row>
    <row r="11" spans="1:14">
      <c r="A11">
        <v>0.87</v>
      </c>
      <c r="B11">
        <v>5.0199999999999996</v>
      </c>
      <c r="C11">
        <v>28.38</v>
      </c>
      <c r="D11">
        <f t="shared" ref="D11:D22" si="0">LN(B11*0.85/0.38)/0.09 + 0.61*$B$4/1000 + 1.6</f>
        <v>29.060207005195206</v>
      </c>
      <c r="E11">
        <f t="shared" ref="E11:E22" si="1">LN(B11/0.38)/0.09</f>
        <v>28.677932888503815</v>
      </c>
      <c r="J11">
        <f t="shared" ref="J11:J22" si="2">(LN(B11/0.38)/0.09) + (0.61*$B$4/1000) + 1.6</f>
        <v>30.865972888503816</v>
      </c>
      <c r="K11">
        <f t="shared" ref="K11:K22" si="3">LN(B11/0.38)/0.09</f>
        <v>28.677932888503815</v>
      </c>
    </row>
    <row r="12" spans="1:14">
      <c r="A12">
        <v>1.61</v>
      </c>
      <c r="B12">
        <v>5.17</v>
      </c>
      <c r="C12">
        <v>28.72</v>
      </c>
      <c r="D12">
        <f t="shared" si="0"/>
        <v>29.387348725380761</v>
      </c>
      <c r="E12">
        <f t="shared" si="1"/>
        <v>29.005074608689373</v>
      </c>
      <c r="J12">
        <f t="shared" si="2"/>
        <v>31.193114608689374</v>
      </c>
      <c r="K12">
        <f t="shared" si="3"/>
        <v>29.005074608689373</v>
      </c>
    </row>
    <row r="13" spans="1:14">
      <c r="A13">
        <v>2.35</v>
      </c>
      <c r="B13">
        <v>4.97</v>
      </c>
      <c r="C13">
        <v>28.27</v>
      </c>
      <c r="D13">
        <f t="shared" si="0"/>
        <v>28.948983743027426</v>
      </c>
      <c r="E13">
        <f t="shared" si="1"/>
        <v>28.566709626336031</v>
      </c>
      <c r="J13">
        <f t="shared" si="2"/>
        <v>30.754749626336032</v>
      </c>
      <c r="K13">
        <f t="shared" si="3"/>
        <v>28.566709626336031</v>
      </c>
    </row>
    <row r="14" spans="1:14">
      <c r="A14">
        <v>3.08</v>
      </c>
      <c r="B14">
        <v>4.87</v>
      </c>
      <c r="C14">
        <v>28.06</v>
      </c>
      <c r="D14">
        <f t="shared" si="0"/>
        <v>28.723140376204771</v>
      </c>
      <c r="E14">
        <f t="shared" si="1"/>
        <v>28.34086625951338</v>
      </c>
      <c r="J14">
        <f t="shared" si="2"/>
        <v>30.528906259513381</v>
      </c>
      <c r="K14">
        <f t="shared" si="3"/>
        <v>28.34086625951338</v>
      </c>
    </row>
    <row r="15" spans="1:14">
      <c r="A15">
        <v>3.82</v>
      </c>
      <c r="B15">
        <v>5.27</v>
      </c>
      <c r="C15">
        <v>28.94</v>
      </c>
      <c r="D15">
        <f t="shared" si="0"/>
        <v>29.60021177019113</v>
      </c>
      <c r="E15">
        <f t="shared" si="1"/>
        <v>29.217937653499739</v>
      </c>
      <c r="J15">
        <f t="shared" si="2"/>
        <v>31.40597765349974</v>
      </c>
      <c r="K15">
        <f t="shared" si="3"/>
        <v>29.217937653499739</v>
      </c>
    </row>
    <row r="16" spans="1:14">
      <c r="A16">
        <v>4.5599999999999996</v>
      </c>
      <c r="B16">
        <v>4.91</v>
      </c>
      <c r="C16">
        <v>28.15</v>
      </c>
      <c r="D16">
        <f t="shared" si="0"/>
        <v>28.814029317448441</v>
      </c>
      <c r="E16">
        <f t="shared" si="1"/>
        <v>28.431755200757053</v>
      </c>
      <c r="J16">
        <f t="shared" si="2"/>
        <v>30.619795200757054</v>
      </c>
      <c r="K16">
        <f t="shared" si="3"/>
        <v>28.431755200757053</v>
      </c>
    </row>
    <row r="17" spans="1:11">
      <c r="A17">
        <v>5.29</v>
      </c>
      <c r="B17">
        <v>5.14</v>
      </c>
      <c r="C17">
        <v>28.65</v>
      </c>
      <c r="D17">
        <f t="shared" si="0"/>
        <v>29.322686402566717</v>
      </c>
      <c r="E17">
        <f t="shared" si="1"/>
        <v>28.940412285875329</v>
      </c>
      <c r="J17">
        <f t="shared" si="2"/>
        <v>31.12845228587533</v>
      </c>
      <c r="K17">
        <f t="shared" si="3"/>
        <v>28.940412285875329</v>
      </c>
    </row>
    <row r="18" spans="1:11">
      <c r="A18">
        <v>6.03</v>
      </c>
      <c r="B18">
        <v>5.03</v>
      </c>
      <c r="C18">
        <v>28.4</v>
      </c>
      <c r="D18">
        <f t="shared" si="0"/>
        <v>29.082318676395317</v>
      </c>
      <c r="E18">
        <f t="shared" si="1"/>
        <v>28.70004455970393</v>
      </c>
      <c r="J18">
        <f t="shared" si="2"/>
        <v>30.88808455970393</v>
      </c>
      <c r="K18">
        <f t="shared" si="3"/>
        <v>28.70004455970393</v>
      </c>
    </row>
    <row r="19" spans="1:11">
      <c r="A19">
        <v>6.77</v>
      </c>
      <c r="B19">
        <v>5</v>
      </c>
      <c r="C19">
        <v>28.35</v>
      </c>
      <c r="D19">
        <f t="shared" si="0"/>
        <v>29.015851213311457</v>
      </c>
      <c r="E19">
        <f t="shared" si="1"/>
        <v>28.633577096620066</v>
      </c>
      <c r="J19">
        <f t="shared" si="2"/>
        <v>30.821617096620066</v>
      </c>
      <c r="K19">
        <f t="shared" si="3"/>
        <v>28.633577096620066</v>
      </c>
    </row>
    <row r="20" spans="1:11">
      <c r="A20">
        <v>7.5</v>
      </c>
      <c r="B20">
        <v>4.99</v>
      </c>
      <c r="C20">
        <v>28.33</v>
      </c>
      <c r="D20">
        <f t="shared" si="0"/>
        <v>28.99360673919287</v>
      </c>
      <c r="E20">
        <f t="shared" si="1"/>
        <v>28.611332622501479</v>
      </c>
      <c r="J20">
        <f t="shared" si="2"/>
        <v>30.79937262250148</v>
      </c>
      <c r="K20">
        <f t="shared" si="3"/>
        <v>28.611332622501479</v>
      </c>
    </row>
    <row r="21" spans="1:11">
      <c r="A21">
        <v>8.24</v>
      </c>
      <c r="B21">
        <v>4.78</v>
      </c>
      <c r="C21">
        <v>27.84</v>
      </c>
      <c r="D21">
        <f t="shared" si="0"/>
        <v>28.515880480747725</v>
      </c>
      <c r="E21">
        <f t="shared" si="1"/>
        <v>28.133606364056337</v>
      </c>
      <c r="J21">
        <f t="shared" si="2"/>
        <v>30.321646364056338</v>
      </c>
      <c r="K21">
        <f t="shared" si="3"/>
        <v>28.133606364056337</v>
      </c>
    </row>
    <row r="22" spans="1:11">
      <c r="A22">
        <v>9.77</v>
      </c>
      <c r="B22">
        <v>4.83</v>
      </c>
      <c r="C22">
        <v>27.97</v>
      </c>
      <c r="D22">
        <f t="shared" si="0"/>
        <v>28.631501826982355</v>
      </c>
      <c r="E22">
        <f t="shared" si="1"/>
        <v>28.249227710290967</v>
      </c>
      <c r="J22">
        <f t="shared" si="2"/>
        <v>30.437267710290968</v>
      </c>
      <c r="K22">
        <f t="shared" si="3"/>
        <v>28.249227710290967</v>
      </c>
    </row>
  </sheetData>
  <mergeCells count="2">
    <mergeCell ref="D8:H8"/>
    <mergeCell ref="J8:M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J9" sqref="J9:M10"/>
    </sheetView>
  </sheetViews>
  <sheetFormatPr baseColWidth="10" defaultColWidth="11" defaultRowHeight="15" x14ac:dyDescent="0"/>
  <cols>
    <col min="1" max="5" width="14" customWidth="1"/>
  </cols>
  <sheetData>
    <row r="1" spans="1:13">
      <c r="A1" s="26" t="s">
        <v>141</v>
      </c>
      <c r="B1" s="2">
        <v>8</v>
      </c>
    </row>
    <row r="2" spans="1:13">
      <c r="A2" s="26" t="s">
        <v>142</v>
      </c>
      <c r="B2" s="2" t="s">
        <v>151</v>
      </c>
    </row>
    <row r="3" spans="1:13">
      <c r="A3" s="26" t="s">
        <v>137</v>
      </c>
      <c r="B3" s="2" t="s">
        <v>14</v>
      </c>
    </row>
    <row r="4" spans="1:13">
      <c r="A4" s="26" t="s">
        <v>144</v>
      </c>
      <c r="B4" s="2">
        <v>1855</v>
      </c>
    </row>
    <row r="5" spans="1:13">
      <c r="A5" s="26" t="s">
        <v>140</v>
      </c>
      <c r="B5" s="2">
        <v>29.08</v>
      </c>
    </row>
    <row r="6" spans="1:13">
      <c r="A6" s="26" t="s">
        <v>76</v>
      </c>
      <c r="B6" s="2" t="s">
        <v>97</v>
      </c>
    </row>
    <row r="7" spans="1:13">
      <c r="A7" s="26" t="s">
        <v>146</v>
      </c>
      <c r="B7" s="2" t="s">
        <v>156</v>
      </c>
    </row>
    <row r="8" spans="1:13">
      <c r="D8" s="27" t="s">
        <v>159</v>
      </c>
      <c r="E8" s="27"/>
      <c r="F8" s="27"/>
      <c r="G8" s="27"/>
      <c r="H8" s="27"/>
      <c r="J8" s="27" t="s">
        <v>160</v>
      </c>
      <c r="K8" s="27"/>
      <c r="L8" s="27"/>
      <c r="M8" s="27"/>
    </row>
    <row r="9" spans="1:13">
      <c r="A9" s="26" t="s">
        <v>145</v>
      </c>
      <c r="B9" s="26" t="s">
        <v>135</v>
      </c>
      <c r="C9" s="26" t="s">
        <v>136</v>
      </c>
      <c r="D9" s="26" t="s">
        <v>138</v>
      </c>
      <c r="E9" s="26" t="s">
        <v>139</v>
      </c>
      <c r="F9" s="26" t="s">
        <v>150</v>
      </c>
      <c r="G9" s="26" t="s">
        <v>148</v>
      </c>
      <c r="H9" s="26" t="s">
        <v>149</v>
      </c>
      <c r="J9" s="26" t="s">
        <v>138</v>
      </c>
      <c r="K9" s="26" t="s">
        <v>139</v>
      </c>
      <c r="L9" s="26" t="s">
        <v>148</v>
      </c>
      <c r="M9" s="26" t="s">
        <v>149</v>
      </c>
    </row>
    <row r="10" spans="1:13">
      <c r="A10">
        <v>0.751</v>
      </c>
      <c r="B10">
        <v>5.1100000000000003</v>
      </c>
      <c r="C10">
        <v>29.21</v>
      </c>
      <c r="D10">
        <f>LN(B10*0.85/0.38)/0.09 + 0.61*$B$4/1000 + 1.6</f>
        <v>29.80115556643938</v>
      </c>
      <c r="E10">
        <f>LN(B10/0.38)/0.09</f>
        <v>28.875371449747988</v>
      </c>
      <c r="F10">
        <f>C10-$B$5</f>
        <v>0.13000000000000256</v>
      </c>
      <c r="G10">
        <f>D10-$B$5</f>
        <v>0.72115556643938206</v>
      </c>
      <c r="H10">
        <f>E10-$B$5</f>
        <v>-0.20462855025201065</v>
      </c>
      <c r="J10">
        <f>(LN(B10/0.38)/0.09) + (0.61*$B$4/1000) + 1.6</f>
        <v>31.60692144974799</v>
      </c>
      <c r="K10">
        <f>LN(B10/0.38)/0.09</f>
        <v>28.875371449747988</v>
      </c>
      <c r="L10">
        <f>J10-$B$5</f>
        <v>2.5269214497479915</v>
      </c>
      <c r="M10">
        <f>K10-$B$5</f>
        <v>-0.20462855025201065</v>
      </c>
    </row>
    <row r="11" spans="1:13">
      <c r="A11">
        <v>1.1020000000000001</v>
      </c>
      <c r="B11">
        <v>5.0999999999999996</v>
      </c>
      <c r="C11">
        <v>29.17</v>
      </c>
      <c r="D11">
        <f t="shared" ref="D11:D32" si="0">LN(B11*0.85/0.38)/0.09 + 0.61*$B$4/1000 + 1.6</f>
        <v>29.779390405491235</v>
      </c>
      <c r="E11">
        <f t="shared" ref="E11:E32" si="1">LN(B11/0.38)/0.09</f>
        <v>28.853606288799842</v>
      </c>
      <c r="J11">
        <f t="shared" ref="J11:J32" si="2">(LN(B11/0.38)/0.09) + (0.61*$B$4/1000) + 1.6</f>
        <v>31.585156288799844</v>
      </c>
      <c r="K11">
        <f t="shared" ref="K11:K32" si="3">LN(B11/0.38)/0.09</f>
        <v>28.853606288799842</v>
      </c>
    </row>
    <row r="12" spans="1:13">
      <c r="A12">
        <v>1.2190000000000001</v>
      </c>
      <c r="B12">
        <v>4.99</v>
      </c>
      <c r="C12">
        <v>28.93</v>
      </c>
      <c r="D12">
        <f t="shared" si="0"/>
        <v>29.537116739192872</v>
      </c>
      <c r="E12">
        <f t="shared" si="1"/>
        <v>28.611332622501479</v>
      </c>
      <c r="J12">
        <f t="shared" si="2"/>
        <v>31.342882622501481</v>
      </c>
      <c r="K12">
        <f t="shared" si="3"/>
        <v>28.611332622501479</v>
      </c>
    </row>
    <row r="13" spans="1:13">
      <c r="A13">
        <v>1.4530000000000001</v>
      </c>
      <c r="B13">
        <v>5.33</v>
      </c>
      <c r="C13">
        <v>29.68</v>
      </c>
      <c r="D13">
        <f t="shared" si="0"/>
        <v>30.269509277129824</v>
      </c>
      <c r="E13">
        <f t="shared" si="1"/>
        <v>29.343725160438435</v>
      </c>
      <c r="J13">
        <f t="shared" si="2"/>
        <v>32.075275160438437</v>
      </c>
      <c r="K13">
        <f t="shared" si="3"/>
        <v>29.343725160438435</v>
      </c>
    </row>
    <row r="14" spans="1:13">
      <c r="A14">
        <v>2.0379999999999998</v>
      </c>
      <c r="B14">
        <v>5.0199999999999996</v>
      </c>
      <c r="C14">
        <v>29.01</v>
      </c>
      <c r="D14">
        <f t="shared" si="0"/>
        <v>29.603717005195207</v>
      </c>
      <c r="E14">
        <f t="shared" si="1"/>
        <v>28.677932888503815</v>
      </c>
      <c r="J14">
        <f t="shared" si="2"/>
        <v>31.409482888503817</v>
      </c>
      <c r="K14">
        <f t="shared" si="3"/>
        <v>28.677932888503815</v>
      </c>
    </row>
    <row r="15" spans="1:13">
      <c r="A15">
        <v>2.2709999999999999</v>
      </c>
      <c r="B15">
        <v>4.9800000000000004</v>
      </c>
      <c r="C15">
        <v>28.91</v>
      </c>
      <c r="D15">
        <f t="shared" si="0"/>
        <v>29.514827642227697</v>
      </c>
      <c r="E15">
        <f t="shared" si="1"/>
        <v>28.589043525536301</v>
      </c>
      <c r="J15">
        <f t="shared" si="2"/>
        <v>31.320593525536303</v>
      </c>
      <c r="K15">
        <f t="shared" si="3"/>
        <v>28.589043525536301</v>
      </c>
    </row>
    <row r="16" spans="1:13">
      <c r="A16">
        <v>2.6379999999999999</v>
      </c>
      <c r="B16">
        <v>4.92</v>
      </c>
      <c r="C16">
        <v>28.77</v>
      </c>
      <c r="D16">
        <f t="shared" si="0"/>
        <v>29.38014585853497</v>
      </c>
      <c r="E16">
        <f t="shared" si="1"/>
        <v>28.454361741843581</v>
      </c>
      <c r="J16">
        <f t="shared" si="2"/>
        <v>31.185911741843583</v>
      </c>
      <c r="K16">
        <f t="shared" si="3"/>
        <v>28.454361741843581</v>
      </c>
    </row>
    <row r="17" spans="1:11">
      <c r="A17">
        <v>3.7040000000000002</v>
      </c>
      <c r="B17">
        <v>5.0599999999999996</v>
      </c>
      <c r="C17">
        <v>29.08</v>
      </c>
      <c r="D17">
        <f t="shared" si="0"/>
        <v>29.691900889592276</v>
      </c>
      <c r="E17">
        <f t="shared" si="1"/>
        <v>28.766116772900887</v>
      </c>
      <c r="J17">
        <f t="shared" si="2"/>
        <v>31.497666772900889</v>
      </c>
      <c r="K17">
        <f t="shared" si="3"/>
        <v>28.766116772900887</v>
      </c>
    </row>
    <row r="18" spans="1:11">
      <c r="A18">
        <v>4.032</v>
      </c>
      <c r="B18">
        <v>5.0599999999999996</v>
      </c>
      <c r="C18">
        <v>29.09</v>
      </c>
      <c r="D18">
        <f t="shared" si="0"/>
        <v>29.691900889592276</v>
      </c>
      <c r="E18">
        <f t="shared" si="1"/>
        <v>28.766116772900887</v>
      </c>
      <c r="J18">
        <f t="shared" si="2"/>
        <v>31.497666772900889</v>
      </c>
      <c r="K18">
        <f t="shared" si="3"/>
        <v>28.766116772900887</v>
      </c>
    </row>
    <row r="19" spans="1:11">
      <c r="A19">
        <v>4.4390000000000001</v>
      </c>
      <c r="B19">
        <v>4.93</v>
      </c>
      <c r="C19">
        <v>28.79</v>
      </c>
      <c r="D19">
        <f t="shared" si="0"/>
        <v>29.402706497983658</v>
      </c>
      <c r="E19">
        <f t="shared" si="1"/>
        <v>28.476922381292269</v>
      </c>
      <c r="J19">
        <f t="shared" si="2"/>
        <v>31.208472381292271</v>
      </c>
      <c r="K19">
        <f t="shared" si="3"/>
        <v>28.476922381292269</v>
      </c>
    </row>
    <row r="20" spans="1:11">
      <c r="A20">
        <v>4.859</v>
      </c>
      <c r="B20">
        <v>4.9400000000000004</v>
      </c>
      <c r="C20">
        <v>28.81</v>
      </c>
      <c r="D20">
        <f t="shared" si="0"/>
        <v>29.425221421819575</v>
      </c>
      <c r="E20">
        <f t="shared" si="1"/>
        <v>28.499437305128186</v>
      </c>
      <c r="J20">
        <f t="shared" si="2"/>
        <v>31.230987305128188</v>
      </c>
      <c r="K20">
        <f t="shared" si="3"/>
        <v>28.499437305128186</v>
      </c>
    </row>
    <row r="21" spans="1:11">
      <c r="A21">
        <v>5.2789999999999999</v>
      </c>
      <c r="B21">
        <v>4.96</v>
      </c>
      <c r="C21">
        <v>28.87</v>
      </c>
      <c r="D21">
        <f t="shared" si="0"/>
        <v>29.470114861119633</v>
      </c>
      <c r="E21">
        <f t="shared" si="1"/>
        <v>28.544330744428244</v>
      </c>
      <c r="J21">
        <f t="shared" si="2"/>
        <v>31.275880744428246</v>
      </c>
      <c r="K21">
        <f t="shared" si="3"/>
        <v>28.544330744428244</v>
      </c>
    </row>
    <row r="22" spans="1:11">
      <c r="A22">
        <v>5.6989999999999998</v>
      </c>
      <c r="B22">
        <v>5.14</v>
      </c>
      <c r="C22">
        <v>29.27</v>
      </c>
      <c r="D22">
        <f t="shared" si="0"/>
        <v>29.866196402566718</v>
      </c>
      <c r="E22">
        <f t="shared" si="1"/>
        <v>28.940412285875329</v>
      </c>
      <c r="J22">
        <f t="shared" si="2"/>
        <v>31.671962285875331</v>
      </c>
      <c r="K22">
        <f t="shared" si="3"/>
        <v>28.940412285875329</v>
      </c>
    </row>
    <row r="23" spans="1:11">
      <c r="A23">
        <v>6.1189999999999998</v>
      </c>
      <c r="B23">
        <v>5.29</v>
      </c>
      <c r="C23">
        <v>29.58</v>
      </c>
      <c r="D23">
        <f t="shared" si="0"/>
        <v>30.185809362601542</v>
      </c>
      <c r="E23">
        <f t="shared" si="1"/>
        <v>29.260025245910153</v>
      </c>
      <c r="J23">
        <f t="shared" si="2"/>
        <v>31.991575245910155</v>
      </c>
      <c r="K23">
        <f t="shared" si="3"/>
        <v>29.260025245910153</v>
      </c>
    </row>
    <row r="24" spans="1:11">
      <c r="A24">
        <v>6.5389999999999997</v>
      </c>
      <c r="B24">
        <v>5.09</v>
      </c>
      <c r="C24">
        <v>29.15</v>
      </c>
      <c r="D24">
        <f t="shared" si="0"/>
        <v>29.757582525848466</v>
      </c>
      <c r="E24">
        <f t="shared" si="1"/>
        <v>28.831798409157077</v>
      </c>
      <c r="J24">
        <f t="shared" si="2"/>
        <v>31.563348409157079</v>
      </c>
      <c r="K24">
        <f t="shared" si="3"/>
        <v>28.831798409157077</v>
      </c>
    </row>
    <row r="25" spans="1:11">
      <c r="A25">
        <v>6.9589999999999996</v>
      </c>
      <c r="B25">
        <v>4.8099999999999996</v>
      </c>
      <c r="C25">
        <v>28.53</v>
      </c>
      <c r="D25">
        <f t="shared" si="0"/>
        <v>29.128907565351117</v>
      </c>
      <c r="E25">
        <f t="shared" si="1"/>
        <v>28.203123448659728</v>
      </c>
      <c r="J25">
        <f t="shared" si="2"/>
        <v>30.93467344865973</v>
      </c>
      <c r="K25">
        <f t="shared" si="3"/>
        <v>28.203123448659728</v>
      </c>
    </row>
    <row r="26" spans="1:11">
      <c r="A26">
        <v>7.3789999999999996</v>
      </c>
      <c r="B26">
        <v>5.5</v>
      </c>
      <c r="C26">
        <v>30.03</v>
      </c>
      <c r="D26">
        <f t="shared" si="0"/>
        <v>30.618363211137289</v>
      </c>
      <c r="E26">
        <f t="shared" si="1"/>
        <v>29.6925790944459</v>
      </c>
      <c r="J26">
        <f t="shared" si="2"/>
        <v>32.424129094445902</v>
      </c>
      <c r="K26">
        <f t="shared" si="3"/>
        <v>29.6925790944459</v>
      </c>
    </row>
    <row r="27" spans="1:11">
      <c r="A27">
        <v>8.0120000000000005</v>
      </c>
      <c r="B27">
        <v>4.88</v>
      </c>
      <c r="C27">
        <v>28.67</v>
      </c>
      <c r="D27">
        <f t="shared" si="0"/>
        <v>29.289442406988741</v>
      </c>
      <c r="E27">
        <f t="shared" si="1"/>
        <v>28.363658290297352</v>
      </c>
      <c r="J27">
        <f t="shared" si="2"/>
        <v>31.095208290297354</v>
      </c>
      <c r="K27">
        <f t="shared" si="3"/>
        <v>28.363658290297352</v>
      </c>
    </row>
    <row r="28" spans="1:11">
      <c r="A28">
        <v>8.4369999999999994</v>
      </c>
      <c r="B28">
        <v>4.83</v>
      </c>
      <c r="C28">
        <v>28.57</v>
      </c>
      <c r="D28">
        <f t="shared" si="0"/>
        <v>29.175011826982356</v>
      </c>
      <c r="E28">
        <f t="shared" si="1"/>
        <v>28.249227710290967</v>
      </c>
      <c r="J28">
        <f t="shared" si="2"/>
        <v>30.980777710290969</v>
      </c>
      <c r="K28">
        <f t="shared" si="3"/>
        <v>28.249227710290967</v>
      </c>
    </row>
    <row r="29" spans="1:11">
      <c r="A29">
        <v>8.8629999999999995</v>
      </c>
      <c r="B29">
        <v>5.24</v>
      </c>
      <c r="C29">
        <v>29.47</v>
      </c>
      <c r="D29">
        <f t="shared" si="0"/>
        <v>30.080289945520907</v>
      </c>
      <c r="E29">
        <f t="shared" si="1"/>
        <v>29.154505828829517</v>
      </c>
      <c r="J29">
        <f t="shared" si="2"/>
        <v>31.886055828829519</v>
      </c>
      <c r="K29">
        <f t="shared" si="3"/>
        <v>29.154505828829517</v>
      </c>
    </row>
    <row r="30" spans="1:11">
      <c r="A30">
        <v>9.2889999999999997</v>
      </c>
      <c r="B30">
        <v>4.99</v>
      </c>
      <c r="C30">
        <v>28.93</v>
      </c>
      <c r="D30">
        <f t="shared" si="0"/>
        <v>29.537116739192872</v>
      </c>
      <c r="E30">
        <f t="shared" si="1"/>
        <v>28.611332622501479</v>
      </c>
      <c r="J30">
        <f t="shared" si="2"/>
        <v>31.342882622501481</v>
      </c>
      <c r="K30">
        <f t="shared" si="3"/>
        <v>28.611332622501479</v>
      </c>
    </row>
    <row r="31" spans="1:11">
      <c r="A31">
        <v>9.7140000000000004</v>
      </c>
      <c r="B31">
        <v>4.97</v>
      </c>
      <c r="C31">
        <v>28.88</v>
      </c>
      <c r="D31">
        <f t="shared" si="0"/>
        <v>29.492493743027428</v>
      </c>
      <c r="E31">
        <f t="shared" si="1"/>
        <v>28.566709626336031</v>
      </c>
      <c r="J31">
        <f t="shared" si="2"/>
        <v>31.298259626336034</v>
      </c>
      <c r="K31">
        <f t="shared" si="3"/>
        <v>28.566709626336031</v>
      </c>
    </row>
    <row r="32" spans="1:11">
      <c r="A32">
        <v>10.14</v>
      </c>
      <c r="B32">
        <v>5.0599999999999996</v>
      </c>
      <c r="C32">
        <v>29.09</v>
      </c>
      <c r="D32">
        <f t="shared" si="0"/>
        <v>29.691900889592276</v>
      </c>
      <c r="E32">
        <f t="shared" si="1"/>
        <v>28.766116772900887</v>
      </c>
      <c r="J32">
        <f t="shared" si="2"/>
        <v>31.497666772900889</v>
      </c>
      <c r="K32">
        <f t="shared" si="3"/>
        <v>28.766116772900887</v>
      </c>
    </row>
  </sheetData>
  <mergeCells count="2">
    <mergeCell ref="D8:H8"/>
    <mergeCell ref="J8:M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workbookViewId="0">
      <selection activeCell="J9" sqref="J9:M10"/>
    </sheetView>
  </sheetViews>
  <sheetFormatPr baseColWidth="10" defaultColWidth="11" defaultRowHeight="15" x14ac:dyDescent="0"/>
  <cols>
    <col min="1" max="5" width="14" customWidth="1"/>
  </cols>
  <sheetData>
    <row r="1" spans="1:13">
      <c r="A1" s="26" t="s">
        <v>141</v>
      </c>
      <c r="B1" s="2">
        <v>9</v>
      </c>
    </row>
    <row r="2" spans="1:13">
      <c r="A2" s="26" t="s">
        <v>142</v>
      </c>
      <c r="B2" s="2" t="s">
        <v>151</v>
      </c>
    </row>
    <row r="3" spans="1:13">
      <c r="A3" s="26" t="s">
        <v>137</v>
      </c>
      <c r="B3" s="2" t="s">
        <v>157</v>
      </c>
    </row>
    <row r="4" spans="1:13">
      <c r="A4" s="26" t="s">
        <v>144</v>
      </c>
      <c r="B4" s="2">
        <v>482</v>
      </c>
    </row>
    <row r="5" spans="1:13">
      <c r="A5" s="26" t="s">
        <v>140</v>
      </c>
      <c r="B5" s="2">
        <v>29.06</v>
      </c>
    </row>
    <row r="6" spans="1:13">
      <c r="A6" s="26" t="s">
        <v>76</v>
      </c>
      <c r="B6" s="2" t="s">
        <v>93</v>
      </c>
    </row>
    <row r="7" spans="1:13">
      <c r="A7" s="26" t="s">
        <v>146</v>
      </c>
      <c r="B7" s="2" t="s">
        <v>139</v>
      </c>
    </row>
    <row r="8" spans="1:13">
      <c r="D8" s="27" t="s">
        <v>159</v>
      </c>
      <c r="E8" s="27"/>
      <c r="F8" s="27"/>
      <c r="G8" s="27"/>
      <c r="H8" s="27"/>
      <c r="J8" s="27" t="s">
        <v>160</v>
      </c>
      <c r="K8" s="27"/>
      <c r="L8" s="27"/>
      <c r="M8" s="27"/>
    </row>
    <row r="9" spans="1:13">
      <c r="A9" s="26" t="s">
        <v>145</v>
      </c>
      <c r="B9" s="26" t="s">
        <v>135</v>
      </c>
      <c r="C9" s="26" t="s">
        <v>136</v>
      </c>
      <c r="D9" s="26" t="s">
        <v>138</v>
      </c>
      <c r="E9" s="26" t="s">
        <v>139</v>
      </c>
      <c r="F9" s="26" t="s">
        <v>150</v>
      </c>
      <c r="G9" s="26" t="s">
        <v>148</v>
      </c>
      <c r="H9" s="26" t="s">
        <v>149</v>
      </c>
      <c r="J9" s="26" t="s">
        <v>138</v>
      </c>
      <c r="K9" s="26" t="s">
        <v>139</v>
      </c>
      <c r="L9" s="26" t="s">
        <v>148</v>
      </c>
      <c r="M9" s="26" t="s">
        <v>149</v>
      </c>
    </row>
    <row r="10" spans="1:13">
      <c r="A10">
        <v>0.107</v>
      </c>
      <c r="B10">
        <v>4.84</v>
      </c>
      <c r="C10">
        <v>28.28</v>
      </c>
      <c r="D10">
        <f>LN(B10/0.38)/0.09 + 0.61*$B$4/1000 + 1.6</f>
        <v>30.166228299891625</v>
      </c>
      <c r="E10">
        <f>LN(B10/0.85/0.38)/0.09</f>
        <v>30.077974183200233</v>
      </c>
      <c r="F10">
        <f>C10-$B$5</f>
        <v>-0.77999999999999758</v>
      </c>
      <c r="G10">
        <f>D10-$B$5</f>
        <v>1.106228299891626</v>
      </c>
      <c r="H10">
        <f>E10-$B$5</f>
        <v>1.0179741832002343</v>
      </c>
      <c r="J10">
        <f>(LN(B10/0.38)/0.09) + (0.61*$B$4/1000) + 1.6</f>
        <v>30.166228299891625</v>
      </c>
      <c r="K10">
        <f>LN(B10/0.38)/0.09</f>
        <v>28.272208299891624</v>
      </c>
      <c r="L10">
        <f>J10-$B$5</f>
        <v>1.106228299891626</v>
      </c>
      <c r="M10">
        <f>K10-$B$5</f>
        <v>-0.78779170010837518</v>
      </c>
    </row>
    <row r="11" spans="1:13">
      <c r="A11">
        <v>0.152</v>
      </c>
      <c r="B11">
        <v>4.7</v>
      </c>
      <c r="C11">
        <v>27.93</v>
      </c>
      <c r="D11">
        <f t="shared" ref="D11:D74" si="0">LN(B11/0.38)/0.09 + 0.61*$B$4/1000 + 1.6</f>
        <v>29.840092610863543</v>
      </c>
      <c r="E11">
        <f t="shared" ref="E11:E74" si="1">LN(B11/0.85/0.38)/0.09</f>
        <v>29.751838494172148</v>
      </c>
      <c r="J11">
        <f t="shared" ref="J11:J74" si="2">(LN(B11/0.38)/0.09) + (0.61*$B$4/1000) + 1.6</f>
        <v>29.840092610863543</v>
      </c>
      <c r="K11">
        <f t="shared" ref="K11:K74" si="3">LN(B11/0.38)/0.09</f>
        <v>27.946072610863542</v>
      </c>
    </row>
    <row r="12" spans="1:13">
      <c r="A12">
        <v>0.19700000000000001</v>
      </c>
      <c r="B12">
        <v>4.68</v>
      </c>
      <c r="C12">
        <v>27.89</v>
      </c>
      <c r="D12">
        <f t="shared" si="0"/>
        <v>29.792710402125124</v>
      </c>
      <c r="E12">
        <f t="shared" si="1"/>
        <v>29.704456285433732</v>
      </c>
      <c r="J12">
        <f t="shared" si="2"/>
        <v>29.792710402125124</v>
      </c>
      <c r="K12">
        <f t="shared" si="3"/>
        <v>27.898690402125123</v>
      </c>
    </row>
    <row r="13" spans="1:13">
      <c r="A13">
        <v>0.24199999999999999</v>
      </c>
      <c r="B13">
        <v>4.53</v>
      </c>
      <c r="C13">
        <v>27.54</v>
      </c>
      <c r="D13">
        <f t="shared" si="0"/>
        <v>29.430752952851648</v>
      </c>
      <c r="E13">
        <f t="shared" si="1"/>
        <v>29.34249883616026</v>
      </c>
      <c r="J13">
        <f t="shared" si="2"/>
        <v>29.430752952851648</v>
      </c>
      <c r="K13">
        <f t="shared" si="3"/>
        <v>27.536732952851647</v>
      </c>
    </row>
    <row r="14" spans="1:13">
      <c r="A14">
        <v>0.28799999999999998</v>
      </c>
      <c r="B14">
        <v>4.41</v>
      </c>
      <c r="C14">
        <v>27.25</v>
      </c>
      <c r="D14">
        <f t="shared" si="0"/>
        <v>29.132450174671785</v>
      </c>
      <c r="E14">
        <f t="shared" si="1"/>
        <v>29.04419605798039</v>
      </c>
      <c r="J14">
        <f t="shared" si="2"/>
        <v>29.132450174671785</v>
      </c>
      <c r="K14">
        <f t="shared" si="3"/>
        <v>27.238430174671784</v>
      </c>
    </row>
    <row r="15" spans="1:13">
      <c r="A15">
        <v>0.33300000000000002</v>
      </c>
      <c r="B15">
        <v>4.7300000000000004</v>
      </c>
      <c r="C15">
        <v>28.01</v>
      </c>
      <c r="D15">
        <f t="shared" si="0"/>
        <v>29.910789208506085</v>
      </c>
      <c r="E15">
        <f t="shared" si="1"/>
        <v>29.822535091814689</v>
      </c>
      <c r="J15">
        <f t="shared" si="2"/>
        <v>29.910789208506085</v>
      </c>
      <c r="K15">
        <f t="shared" si="3"/>
        <v>28.016769208506084</v>
      </c>
    </row>
    <row r="16" spans="1:13">
      <c r="A16">
        <v>0.378</v>
      </c>
      <c r="B16">
        <v>4.97</v>
      </c>
      <c r="C16">
        <v>28.56</v>
      </c>
      <c r="D16">
        <f t="shared" si="0"/>
        <v>30.460729626336033</v>
      </c>
      <c r="E16">
        <f t="shared" si="1"/>
        <v>30.372475509644644</v>
      </c>
      <c r="J16">
        <f t="shared" si="2"/>
        <v>30.460729626336033</v>
      </c>
      <c r="K16">
        <f t="shared" si="3"/>
        <v>28.566709626336031</v>
      </c>
    </row>
    <row r="17" spans="1:11">
      <c r="A17">
        <v>0.42299999999999999</v>
      </c>
      <c r="B17">
        <v>4.8499999999999996</v>
      </c>
      <c r="C17">
        <v>28.3</v>
      </c>
      <c r="D17">
        <f t="shared" si="0"/>
        <v>30.189161457901083</v>
      </c>
      <c r="E17">
        <f t="shared" si="1"/>
        <v>30.100907341209695</v>
      </c>
      <c r="J17">
        <f t="shared" si="2"/>
        <v>30.189161457901083</v>
      </c>
      <c r="K17">
        <f t="shared" si="3"/>
        <v>28.295141457901082</v>
      </c>
    </row>
    <row r="18" spans="1:11">
      <c r="A18">
        <v>0.46800000000000003</v>
      </c>
      <c r="B18">
        <v>5.27</v>
      </c>
      <c r="C18">
        <v>29.21</v>
      </c>
      <c r="D18">
        <f t="shared" si="0"/>
        <v>31.11195765349974</v>
      </c>
      <c r="E18">
        <f t="shared" si="1"/>
        <v>31.023703536808352</v>
      </c>
      <c r="J18">
        <f t="shared" si="2"/>
        <v>31.11195765349974</v>
      </c>
      <c r="K18">
        <f t="shared" si="3"/>
        <v>29.217937653499739</v>
      </c>
    </row>
    <row r="19" spans="1:11">
      <c r="A19">
        <v>0.51300000000000001</v>
      </c>
      <c r="B19">
        <v>4.54</v>
      </c>
      <c r="C19">
        <v>27.57</v>
      </c>
      <c r="D19">
        <f t="shared" si="0"/>
        <v>29.45525375905514</v>
      </c>
      <c r="E19">
        <f t="shared" si="1"/>
        <v>29.366999642363748</v>
      </c>
      <c r="J19">
        <f t="shared" si="2"/>
        <v>29.45525375905514</v>
      </c>
      <c r="K19">
        <f t="shared" si="3"/>
        <v>27.561233759055138</v>
      </c>
    </row>
    <row r="20" spans="1:11">
      <c r="A20">
        <v>0.55800000000000005</v>
      </c>
      <c r="B20">
        <v>5.2</v>
      </c>
      <c r="C20">
        <v>29.06</v>
      </c>
      <c r="D20">
        <f t="shared" si="0"/>
        <v>30.963382798323195</v>
      </c>
      <c r="E20">
        <f t="shared" si="1"/>
        <v>30.875128681631807</v>
      </c>
      <c r="J20">
        <f t="shared" si="2"/>
        <v>30.963382798323195</v>
      </c>
      <c r="K20">
        <f t="shared" si="3"/>
        <v>29.069362798323194</v>
      </c>
    </row>
    <row r="21" spans="1:11">
      <c r="A21">
        <v>0.60299999999999998</v>
      </c>
      <c r="B21">
        <v>5.03</v>
      </c>
      <c r="C21">
        <v>28.71</v>
      </c>
      <c r="D21">
        <f t="shared" si="0"/>
        <v>30.594064559703931</v>
      </c>
      <c r="E21">
        <f t="shared" si="1"/>
        <v>30.505810443012539</v>
      </c>
      <c r="J21">
        <f t="shared" si="2"/>
        <v>30.594064559703931</v>
      </c>
      <c r="K21">
        <f t="shared" si="3"/>
        <v>28.70004455970393</v>
      </c>
    </row>
    <row r="22" spans="1:11">
      <c r="A22">
        <v>0.64800000000000002</v>
      </c>
      <c r="B22">
        <v>4.79</v>
      </c>
      <c r="C22">
        <v>28.15</v>
      </c>
      <c r="D22">
        <f t="shared" si="0"/>
        <v>30.050847085383662</v>
      </c>
      <c r="E22">
        <f t="shared" si="1"/>
        <v>29.962592968692274</v>
      </c>
      <c r="J22">
        <f t="shared" si="2"/>
        <v>30.050847085383662</v>
      </c>
      <c r="K22">
        <f t="shared" si="3"/>
        <v>28.156827085383661</v>
      </c>
    </row>
    <row r="23" spans="1:11">
      <c r="A23">
        <v>0.69299999999999995</v>
      </c>
      <c r="B23">
        <v>4.82</v>
      </c>
      <c r="C23">
        <v>28.22</v>
      </c>
      <c r="D23">
        <f t="shared" si="0"/>
        <v>30.120219492491273</v>
      </c>
      <c r="E23">
        <f t="shared" si="1"/>
        <v>30.031965375799885</v>
      </c>
      <c r="J23">
        <f t="shared" si="2"/>
        <v>30.120219492491273</v>
      </c>
      <c r="K23">
        <f t="shared" si="3"/>
        <v>28.226199492491272</v>
      </c>
    </row>
    <row r="24" spans="1:11">
      <c r="A24">
        <v>0.79300000000000004</v>
      </c>
      <c r="B24">
        <v>4.95</v>
      </c>
      <c r="C24">
        <v>28.53</v>
      </c>
      <c r="D24">
        <f t="shared" si="0"/>
        <v>30.41592669824783</v>
      </c>
      <c r="E24">
        <f t="shared" si="1"/>
        <v>30.327672581556438</v>
      </c>
      <c r="J24">
        <f t="shared" si="2"/>
        <v>30.41592669824783</v>
      </c>
      <c r="K24">
        <f t="shared" si="3"/>
        <v>28.521906698247829</v>
      </c>
    </row>
    <row r="25" spans="1:11">
      <c r="A25">
        <v>0.94699999999999995</v>
      </c>
      <c r="B25">
        <v>4.68</v>
      </c>
      <c r="C25">
        <v>27.91</v>
      </c>
      <c r="D25">
        <f t="shared" si="0"/>
        <v>29.792710402125124</v>
      </c>
      <c r="E25">
        <f t="shared" si="1"/>
        <v>29.704456285433732</v>
      </c>
      <c r="J25">
        <f t="shared" si="2"/>
        <v>29.792710402125124</v>
      </c>
      <c r="K25">
        <f t="shared" si="3"/>
        <v>27.898690402125123</v>
      </c>
    </row>
    <row r="26" spans="1:11">
      <c r="A26">
        <v>1.101</v>
      </c>
      <c r="B26">
        <v>4.6500000000000004</v>
      </c>
      <c r="C26">
        <v>27.84</v>
      </c>
      <c r="D26">
        <f t="shared" si="0"/>
        <v>29.721256065121899</v>
      </c>
      <c r="E26">
        <f t="shared" si="1"/>
        <v>29.633001948430511</v>
      </c>
      <c r="J26">
        <f t="shared" si="2"/>
        <v>29.721256065121899</v>
      </c>
      <c r="K26">
        <f t="shared" si="3"/>
        <v>27.827236065121898</v>
      </c>
    </row>
    <row r="27" spans="1:11">
      <c r="A27">
        <v>1.2549999999999999</v>
      </c>
      <c r="B27">
        <v>4.8</v>
      </c>
      <c r="C27">
        <v>28.18</v>
      </c>
      <c r="D27">
        <f t="shared" si="0"/>
        <v>30.074019379728345</v>
      </c>
      <c r="E27">
        <f t="shared" si="1"/>
        <v>29.985765263036953</v>
      </c>
      <c r="J27">
        <f t="shared" si="2"/>
        <v>30.074019379728345</v>
      </c>
      <c r="K27">
        <f t="shared" si="3"/>
        <v>28.179999379728343</v>
      </c>
    </row>
    <row r="28" spans="1:11">
      <c r="A28">
        <v>1.4079999999999999</v>
      </c>
      <c r="B28">
        <v>5.05</v>
      </c>
      <c r="C28">
        <v>28.75</v>
      </c>
      <c r="D28">
        <f t="shared" si="0"/>
        <v>30.638156328321937</v>
      </c>
      <c r="E28">
        <f t="shared" si="1"/>
        <v>30.549902211630549</v>
      </c>
      <c r="J28">
        <f t="shared" si="2"/>
        <v>30.638156328321937</v>
      </c>
      <c r="K28">
        <f t="shared" si="3"/>
        <v>28.744136328321936</v>
      </c>
    </row>
    <row r="29" spans="1:11">
      <c r="A29">
        <v>1.5620000000000001</v>
      </c>
      <c r="B29">
        <v>4.88</v>
      </c>
      <c r="C29">
        <v>28.37</v>
      </c>
      <c r="D29">
        <f t="shared" si="0"/>
        <v>30.257678290297353</v>
      </c>
      <c r="E29">
        <f t="shared" si="1"/>
        <v>30.169424173605957</v>
      </c>
      <c r="J29">
        <f t="shared" si="2"/>
        <v>30.257678290297353</v>
      </c>
      <c r="K29">
        <f t="shared" si="3"/>
        <v>28.363658290297352</v>
      </c>
    </row>
    <row r="30" spans="1:11">
      <c r="A30">
        <v>1.716</v>
      </c>
      <c r="B30">
        <v>5.24</v>
      </c>
      <c r="C30">
        <v>29.15</v>
      </c>
      <c r="D30">
        <f t="shared" si="0"/>
        <v>31.048525828829519</v>
      </c>
      <c r="E30">
        <f t="shared" si="1"/>
        <v>30.960271712138127</v>
      </c>
      <c r="J30">
        <f t="shared" si="2"/>
        <v>31.048525828829519</v>
      </c>
      <c r="K30">
        <f t="shared" si="3"/>
        <v>29.154505828829517</v>
      </c>
    </row>
    <row r="31" spans="1:11">
      <c r="A31">
        <v>1.87</v>
      </c>
      <c r="B31">
        <v>4.7699999999999996</v>
      </c>
      <c r="C31">
        <v>28.1</v>
      </c>
      <c r="D31">
        <f t="shared" si="0"/>
        <v>30.004357012910617</v>
      </c>
      <c r="E31">
        <f t="shared" si="1"/>
        <v>29.916102896219225</v>
      </c>
      <c r="J31">
        <f t="shared" si="2"/>
        <v>30.004357012910617</v>
      </c>
      <c r="K31">
        <f t="shared" si="3"/>
        <v>28.110337012910616</v>
      </c>
    </row>
    <row r="32" spans="1:11">
      <c r="A32">
        <v>2.024</v>
      </c>
      <c r="B32">
        <v>4.8899999999999997</v>
      </c>
      <c r="C32">
        <v>28.38</v>
      </c>
      <c r="D32">
        <f t="shared" si="0"/>
        <v>30.280423663872071</v>
      </c>
      <c r="E32">
        <f t="shared" si="1"/>
        <v>30.192169547180679</v>
      </c>
      <c r="J32">
        <f t="shared" si="2"/>
        <v>30.280423663872071</v>
      </c>
      <c r="K32">
        <f t="shared" si="3"/>
        <v>28.38640366387207</v>
      </c>
    </row>
    <row r="33" spans="1:11">
      <c r="A33">
        <v>2.1779999999999999</v>
      </c>
      <c r="B33">
        <v>4.54</v>
      </c>
      <c r="C33">
        <v>27.56</v>
      </c>
      <c r="D33">
        <f t="shared" si="0"/>
        <v>29.45525375905514</v>
      </c>
      <c r="E33">
        <f t="shared" si="1"/>
        <v>29.366999642363748</v>
      </c>
      <c r="J33">
        <f t="shared" si="2"/>
        <v>29.45525375905514</v>
      </c>
      <c r="K33">
        <f t="shared" si="3"/>
        <v>27.561233759055138</v>
      </c>
    </row>
    <row r="34" spans="1:11">
      <c r="A34">
        <v>2.3119999999999998</v>
      </c>
      <c r="B34">
        <v>4.88</v>
      </c>
      <c r="C34">
        <v>28.36</v>
      </c>
      <c r="D34">
        <f t="shared" si="0"/>
        <v>30.257678290297353</v>
      </c>
      <c r="E34">
        <f t="shared" si="1"/>
        <v>30.169424173605957</v>
      </c>
      <c r="J34">
        <f t="shared" si="2"/>
        <v>30.257678290297353</v>
      </c>
      <c r="K34">
        <f t="shared" si="3"/>
        <v>28.363658290297352</v>
      </c>
    </row>
    <row r="35" spans="1:11">
      <c r="A35">
        <v>2.4129999999999998</v>
      </c>
      <c r="B35">
        <v>4.68</v>
      </c>
      <c r="C35">
        <v>27.89</v>
      </c>
      <c r="D35">
        <f t="shared" si="0"/>
        <v>29.792710402125124</v>
      </c>
      <c r="E35">
        <f t="shared" si="1"/>
        <v>29.704456285433732</v>
      </c>
      <c r="J35">
        <f t="shared" si="2"/>
        <v>29.792710402125124</v>
      </c>
      <c r="K35">
        <f t="shared" si="3"/>
        <v>27.898690402125123</v>
      </c>
    </row>
    <row r="36" spans="1:11">
      <c r="A36">
        <v>2.5139999999999998</v>
      </c>
      <c r="B36">
        <v>5.18</v>
      </c>
      <c r="C36">
        <v>29.03</v>
      </c>
      <c r="D36">
        <f t="shared" si="0"/>
        <v>30.920565361478857</v>
      </c>
      <c r="E36">
        <f t="shared" si="1"/>
        <v>30.832311244787469</v>
      </c>
      <c r="J36">
        <f t="shared" si="2"/>
        <v>30.920565361478857</v>
      </c>
      <c r="K36">
        <f t="shared" si="3"/>
        <v>29.026545361478856</v>
      </c>
    </row>
    <row r="37" spans="1:11">
      <c r="A37">
        <v>2.6150000000000002</v>
      </c>
      <c r="B37">
        <v>5</v>
      </c>
      <c r="C37">
        <v>28.64</v>
      </c>
      <c r="D37">
        <f t="shared" si="0"/>
        <v>30.527597096620067</v>
      </c>
      <c r="E37">
        <f t="shared" si="1"/>
        <v>30.439342979928679</v>
      </c>
      <c r="J37">
        <f t="shared" si="2"/>
        <v>30.527597096620067</v>
      </c>
      <c r="K37">
        <f t="shared" si="3"/>
        <v>28.633577096620066</v>
      </c>
    </row>
    <row r="38" spans="1:11">
      <c r="A38">
        <v>2.8170000000000002</v>
      </c>
      <c r="B38">
        <v>4.9000000000000004</v>
      </c>
      <c r="C38">
        <v>28.4</v>
      </c>
      <c r="D38">
        <f t="shared" si="0"/>
        <v>30.303122570869853</v>
      </c>
      <c r="E38">
        <f t="shared" si="1"/>
        <v>30.214868454178465</v>
      </c>
      <c r="J38">
        <f t="shared" si="2"/>
        <v>30.303122570869853</v>
      </c>
      <c r="K38">
        <f t="shared" si="3"/>
        <v>28.409102570869852</v>
      </c>
    </row>
    <row r="39" spans="1:11">
      <c r="A39">
        <v>2.9180000000000001</v>
      </c>
      <c r="B39">
        <v>4.92</v>
      </c>
      <c r="C39">
        <v>28.45</v>
      </c>
      <c r="D39">
        <f t="shared" si="0"/>
        <v>30.348381741843582</v>
      </c>
      <c r="E39">
        <f t="shared" si="1"/>
        <v>30.260127625152194</v>
      </c>
      <c r="J39">
        <f t="shared" si="2"/>
        <v>30.348381741843582</v>
      </c>
      <c r="K39">
        <f t="shared" si="3"/>
        <v>28.454361741843581</v>
      </c>
    </row>
    <row r="40" spans="1:11">
      <c r="A40">
        <v>3.0190000000000001</v>
      </c>
      <c r="B40">
        <v>4.8099999999999996</v>
      </c>
      <c r="C40">
        <v>28.2</v>
      </c>
      <c r="D40">
        <f t="shared" si="0"/>
        <v>30.097143448659729</v>
      </c>
      <c r="E40">
        <f t="shared" si="1"/>
        <v>30.008889331968337</v>
      </c>
      <c r="J40">
        <f t="shared" si="2"/>
        <v>30.097143448659729</v>
      </c>
      <c r="K40">
        <f t="shared" si="3"/>
        <v>28.203123448659728</v>
      </c>
    </row>
    <row r="41" spans="1:11">
      <c r="A41">
        <v>3.12</v>
      </c>
      <c r="B41">
        <v>5.0199999999999996</v>
      </c>
      <c r="C41">
        <v>28.67</v>
      </c>
      <c r="D41">
        <f t="shared" si="0"/>
        <v>30.571952888503816</v>
      </c>
      <c r="E41">
        <f t="shared" si="1"/>
        <v>30.483698771812428</v>
      </c>
      <c r="J41">
        <f t="shared" si="2"/>
        <v>30.571952888503816</v>
      </c>
      <c r="K41">
        <f t="shared" si="3"/>
        <v>28.677932888503815</v>
      </c>
    </row>
    <row r="42" spans="1:11">
      <c r="A42">
        <v>3.2210000000000001</v>
      </c>
      <c r="B42">
        <v>4.9000000000000004</v>
      </c>
      <c r="C42">
        <v>28.41</v>
      </c>
      <c r="D42">
        <f t="shared" si="0"/>
        <v>30.303122570869853</v>
      </c>
      <c r="E42">
        <f t="shared" si="1"/>
        <v>30.214868454178465</v>
      </c>
      <c r="J42">
        <f t="shared" si="2"/>
        <v>30.303122570869853</v>
      </c>
      <c r="K42">
        <f t="shared" si="3"/>
        <v>28.409102570869852</v>
      </c>
    </row>
    <row r="43" spans="1:11">
      <c r="A43">
        <v>3.3220000000000001</v>
      </c>
      <c r="B43">
        <v>4.95</v>
      </c>
      <c r="C43">
        <v>28.52</v>
      </c>
      <c r="D43">
        <f t="shared" si="0"/>
        <v>30.41592669824783</v>
      </c>
      <c r="E43">
        <f t="shared" si="1"/>
        <v>30.327672581556438</v>
      </c>
      <c r="J43">
        <f t="shared" si="2"/>
        <v>30.41592669824783</v>
      </c>
      <c r="K43">
        <f t="shared" si="3"/>
        <v>28.521906698247829</v>
      </c>
    </row>
    <row r="44" spans="1:11">
      <c r="A44">
        <v>3.423</v>
      </c>
      <c r="B44">
        <v>5.01</v>
      </c>
      <c r="C44">
        <v>28.66</v>
      </c>
      <c r="D44">
        <f t="shared" si="0"/>
        <v>30.549797126205323</v>
      </c>
      <c r="E44">
        <f t="shared" si="1"/>
        <v>30.461543009513935</v>
      </c>
      <c r="J44">
        <f t="shared" si="2"/>
        <v>30.549797126205323</v>
      </c>
      <c r="K44">
        <f t="shared" si="3"/>
        <v>28.655777126205322</v>
      </c>
    </row>
    <row r="45" spans="1:11">
      <c r="A45">
        <v>3.524</v>
      </c>
      <c r="B45">
        <v>4.91</v>
      </c>
      <c r="C45">
        <v>28.44</v>
      </c>
      <c r="D45">
        <f t="shared" si="0"/>
        <v>30.325775200757054</v>
      </c>
      <c r="E45">
        <f t="shared" si="1"/>
        <v>30.237521084065666</v>
      </c>
      <c r="J45">
        <f t="shared" si="2"/>
        <v>30.325775200757054</v>
      </c>
      <c r="K45">
        <f t="shared" si="3"/>
        <v>28.431755200757053</v>
      </c>
    </row>
    <row r="46" spans="1:11">
      <c r="A46">
        <v>3.625</v>
      </c>
      <c r="B46">
        <v>4.8099999999999996</v>
      </c>
      <c r="C46">
        <v>28.19</v>
      </c>
      <c r="D46">
        <f t="shared" si="0"/>
        <v>30.097143448659729</v>
      </c>
      <c r="E46">
        <f t="shared" si="1"/>
        <v>30.008889331968337</v>
      </c>
      <c r="J46">
        <f t="shared" si="2"/>
        <v>30.097143448659729</v>
      </c>
      <c r="K46">
        <f t="shared" si="3"/>
        <v>28.203123448659728</v>
      </c>
    </row>
    <row r="47" spans="1:11">
      <c r="A47">
        <v>3.726</v>
      </c>
      <c r="B47">
        <v>4.93</v>
      </c>
      <c r="C47">
        <v>28.48</v>
      </c>
      <c r="D47">
        <f t="shared" si="0"/>
        <v>30.37094238129227</v>
      </c>
      <c r="E47">
        <f t="shared" si="1"/>
        <v>30.282688264600882</v>
      </c>
      <c r="J47">
        <f t="shared" si="2"/>
        <v>30.37094238129227</v>
      </c>
      <c r="K47">
        <f t="shared" si="3"/>
        <v>28.476922381292269</v>
      </c>
    </row>
    <row r="48" spans="1:11">
      <c r="A48">
        <v>3.827</v>
      </c>
      <c r="B48">
        <v>4.72</v>
      </c>
      <c r="C48">
        <v>27.99</v>
      </c>
      <c r="D48">
        <f t="shared" si="0"/>
        <v>29.887273620657446</v>
      </c>
      <c r="E48">
        <f t="shared" si="1"/>
        <v>29.799019503966051</v>
      </c>
      <c r="J48">
        <f t="shared" si="2"/>
        <v>29.887273620657446</v>
      </c>
      <c r="K48">
        <f t="shared" si="3"/>
        <v>27.993253620657445</v>
      </c>
    </row>
    <row r="49" spans="1:11">
      <c r="A49">
        <v>3.9279999999999999</v>
      </c>
      <c r="B49">
        <v>4.83</v>
      </c>
      <c r="C49">
        <v>28.24</v>
      </c>
      <c r="D49">
        <f t="shared" si="0"/>
        <v>30.143247710290968</v>
      </c>
      <c r="E49">
        <f t="shared" si="1"/>
        <v>30.054993593599576</v>
      </c>
      <c r="J49">
        <f t="shared" si="2"/>
        <v>30.143247710290968</v>
      </c>
      <c r="K49">
        <f t="shared" si="3"/>
        <v>28.249227710290967</v>
      </c>
    </row>
    <row r="50" spans="1:11">
      <c r="A50">
        <v>4.0289999999999999</v>
      </c>
      <c r="B50">
        <v>5.12</v>
      </c>
      <c r="C50">
        <v>28.9</v>
      </c>
      <c r="D50">
        <f t="shared" si="0"/>
        <v>30.79111405903469</v>
      </c>
      <c r="E50">
        <f t="shared" si="1"/>
        <v>30.702859942343299</v>
      </c>
      <c r="J50">
        <f t="shared" si="2"/>
        <v>30.79111405903469</v>
      </c>
      <c r="K50">
        <f t="shared" si="3"/>
        <v>28.897094059034689</v>
      </c>
    </row>
    <row r="51" spans="1:11">
      <c r="A51">
        <v>4.1390000000000002</v>
      </c>
      <c r="B51">
        <v>4.63</v>
      </c>
      <c r="C51">
        <v>27.78</v>
      </c>
      <c r="D51">
        <f t="shared" si="0"/>
        <v>29.673363270664986</v>
      </c>
      <c r="E51">
        <f t="shared" si="1"/>
        <v>29.58510915397359</v>
      </c>
      <c r="J51">
        <f t="shared" si="2"/>
        <v>29.673363270664986</v>
      </c>
      <c r="K51">
        <f t="shared" si="3"/>
        <v>27.779343270664985</v>
      </c>
    </row>
    <row r="52" spans="1:11">
      <c r="A52">
        <v>4.2649999999999997</v>
      </c>
      <c r="B52">
        <v>4.7699999999999996</v>
      </c>
      <c r="C52">
        <v>28.11</v>
      </c>
      <c r="D52">
        <f t="shared" si="0"/>
        <v>30.004357012910617</v>
      </c>
      <c r="E52">
        <f t="shared" si="1"/>
        <v>29.916102896219225</v>
      </c>
      <c r="J52">
        <f t="shared" si="2"/>
        <v>30.004357012910617</v>
      </c>
      <c r="K52">
        <f t="shared" si="3"/>
        <v>28.110337012910616</v>
      </c>
    </row>
    <row r="53" spans="1:11">
      <c r="A53">
        <v>4.391</v>
      </c>
      <c r="B53">
        <v>4.91</v>
      </c>
      <c r="C53">
        <v>28.43</v>
      </c>
      <c r="D53">
        <f t="shared" si="0"/>
        <v>30.325775200757054</v>
      </c>
      <c r="E53">
        <f t="shared" si="1"/>
        <v>30.237521084065666</v>
      </c>
      <c r="J53">
        <f t="shared" si="2"/>
        <v>30.325775200757054</v>
      </c>
      <c r="K53">
        <f t="shared" si="3"/>
        <v>28.431755200757053</v>
      </c>
    </row>
    <row r="54" spans="1:11">
      <c r="A54">
        <v>4.5170000000000003</v>
      </c>
      <c r="B54">
        <v>4.83</v>
      </c>
      <c r="C54">
        <v>28.25</v>
      </c>
      <c r="D54">
        <f t="shared" si="0"/>
        <v>30.143247710290968</v>
      </c>
      <c r="E54">
        <f t="shared" si="1"/>
        <v>30.054993593599576</v>
      </c>
      <c r="J54">
        <f t="shared" si="2"/>
        <v>30.143247710290968</v>
      </c>
      <c r="K54">
        <f t="shared" si="3"/>
        <v>28.249227710290967</v>
      </c>
    </row>
    <row r="55" spans="1:11">
      <c r="A55">
        <v>4.6420000000000003</v>
      </c>
      <c r="B55">
        <v>5.07</v>
      </c>
      <c r="C55">
        <v>28.79</v>
      </c>
      <c r="D55">
        <f t="shared" si="0"/>
        <v>30.682073820719975</v>
      </c>
      <c r="E55">
        <f t="shared" si="1"/>
        <v>30.593819704028583</v>
      </c>
      <c r="J55">
        <f t="shared" si="2"/>
        <v>30.682073820719975</v>
      </c>
      <c r="K55">
        <f t="shared" si="3"/>
        <v>28.788053820719973</v>
      </c>
    </row>
    <row r="56" spans="1:11">
      <c r="A56">
        <v>4.7679999999999998</v>
      </c>
      <c r="B56">
        <v>5.0599999999999996</v>
      </c>
      <c r="C56">
        <v>28.77</v>
      </c>
      <c r="D56">
        <f t="shared" si="0"/>
        <v>30.660136772900888</v>
      </c>
      <c r="E56">
        <f t="shared" si="1"/>
        <v>30.5718826562095</v>
      </c>
      <c r="J56">
        <f t="shared" si="2"/>
        <v>30.660136772900888</v>
      </c>
      <c r="K56">
        <f t="shared" si="3"/>
        <v>28.766116772900887</v>
      </c>
    </row>
    <row r="57" spans="1:11">
      <c r="A57">
        <v>4.8940000000000001</v>
      </c>
      <c r="B57">
        <v>5.0199999999999996</v>
      </c>
      <c r="C57">
        <v>28.69</v>
      </c>
      <c r="D57">
        <f t="shared" si="0"/>
        <v>30.571952888503816</v>
      </c>
      <c r="E57">
        <f t="shared" si="1"/>
        <v>30.483698771812428</v>
      </c>
      <c r="J57">
        <f t="shared" si="2"/>
        <v>30.571952888503816</v>
      </c>
      <c r="K57">
        <f t="shared" si="3"/>
        <v>28.677932888503815</v>
      </c>
    </row>
    <row r="58" spans="1:11">
      <c r="A58">
        <v>4.968</v>
      </c>
      <c r="B58">
        <v>4.91</v>
      </c>
      <c r="C58">
        <v>28.42</v>
      </c>
      <c r="D58">
        <f t="shared" si="0"/>
        <v>30.325775200757054</v>
      </c>
      <c r="E58">
        <f t="shared" si="1"/>
        <v>30.237521084065666</v>
      </c>
      <c r="J58">
        <f t="shared" si="2"/>
        <v>30.325775200757054</v>
      </c>
      <c r="K58">
        <f t="shared" si="3"/>
        <v>28.431755200757053</v>
      </c>
    </row>
    <row r="59" spans="1:11">
      <c r="A59">
        <v>5.0410000000000004</v>
      </c>
      <c r="B59">
        <v>5.01</v>
      </c>
      <c r="C59">
        <v>28.65</v>
      </c>
      <c r="D59">
        <f t="shared" si="0"/>
        <v>30.549797126205323</v>
      </c>
      <c r="E59">
        <f t="shared" si="1"/>
        <v>30.461543009513935</v>
      </c>
      <c r="J59">
        <f t="shared" si="2"/>
        <v>30.549797126205323</v>
      </c>
      <c r="K59">
        <f t="shared" si="3"/>
        <v>28.655777126205322</v>
      </c>
    </row>
    <row r="60" spans="1:11">
      <c r="A60">
        <v>5.1150000000000002</v>
      </c>
      <c r="B60">
        <v>4.74</v>
      </c>
      <c r="C60">
        <v>28.05</v>
      </c>
      <c r="D60">
        <f t="shared" si="0"/>
        <v>29.934255132985456</v>
      </c>
      <c r="E60">
        <f t="shared" si="1"/>
        <v>29.846001016294061</v>
      </c>
      <c r="J60">
        <f t="shared" si="2"/>
        <v>29.934255132985456</v>
      </c>
      <c r="K60">
        <f t="shared" si="3"/>
        <v>28.040235132985455</v>
      </c>
    </row>
    <row r="61" spans="1:11">
      <c r="A61">
        <v>5.1890000000000001</v>
      </c>
      <c r="B61">
        <v>5.26</v>
      </c>
      <c r="C61">
        <v>29.19</v>
      </c>
      <c r="D61">
        <f t="shared" si="0"/>
        <v>31.090853922348046</v>
      </c>
      <c r="E61">
        <f t="shared" si="1"/>
        <v>31.002599805656658</v>
      </c>
      <c r="J61">
        <f t="shared" si="2"/>
        <v>31.090853922348046</v>
      </c>
      <c r="K61">
        <f t="shared" si="3"/>
        <v>29.196833922348045</v>
      </c>
    </row>
    <row r="62" spans="1:11">
      <c r="A62">
        <v>5.2629999999999999</v>
      </c>
      <c r="B62">
        <v>4.66</v>
      </c>
      <c r="C62">
        <v>27.86</v>
      </c>
      <c r="D62">
        <f t="shared" si="0"/>
        <v>29.745125271102896</v>
      </c>
      <c r="E62">
        <f t="shared" si="1"/>
        <v>29.656871154411501</v>
      </c>
      <c r="J62">
        <f t="shared" si="2"/>
        <v>29.745125271102896</v>
      </c>
      <c r="K62">
        <f t="shared" si="3"/>
        <v>27.851105271102895</v>
      </c>
    </row>
    <row r="63" spans="1:11">
      <c r="A63">
        <v>5.3360000000000003</v>
      </c>
      <c r="B63">
        <v>5.21</v>
      </c>
      <c r="C63">
        <v>29.08</v>
      </c>
      <c r="D63">
        <f t="shared" si="0"/>
        <v>30.984729800299792</v>
      </c>
      <c r="E63">
        <f t="shared" si="1"/>
        <v>30.896475683608401</v>
      </c>
      <c r="J63">
        <f t="shared" si="2"/>
        <v>30.984729800299792</v>
      </c>
      <c r="K63">
        <f t="shared" si="3"/>
        <v>29.090709800299791</v>
      </c>
    </row>
    <row r="64" spans="1:11">
      <c r="A64">
        <v>5.41</v>
      </c>
      <c r="B64">
        <v>4.5999999999999996</v>
      </c>
      <c r="C64">
        <v>27.72</v>
      </c>
      <c r="D64">
        <f t="shared" si="0"/>
        <v>29.601134775075057</v>
      </c>
      <c r="E64">
        <f t="shared" si="1"/>
        <v>29.512880658383661</v>
      </c>
      <c r="J64">
        <f t="shared" si="2"/>
        <v>29.601134775075057</v>
      </c>
      <c r="K64">
        <f t="shared" si="3"/>
        <v>27.707114775075055</v>
      </c>
    </row>
    <row r="65" spans="1:11">
      <c r="A65">
        <v>5.484</v>
      </c>
      <c r="B65">
        <v>4.9400000000000004</v>
      </c>
      <c r="C65">
        <v>28.49</v>
      </c>
      <c r="D65">
        <f t="shared" si="0"/>
        <v>30.393457305128187</v>
      </c>
      <c r="E65">
        <f t="shared" si="1"/>
        <v>30.305203188436799</v>
      </c>
      <c r="J65">
        <f t="shared" si="2"/>
        <v>30.393457305128187</v>
      </c>
      <c r="K65">
        <f t="shared" si="3"/>
        <v>28.499437305128186</v>
      </c>
    </row>
    <row r="66" spans="1:11">
      <c r="A66">
        <v>5.5570000000000004</v>
      </c>
      <c r="B66">
        <v>5.09</v>
      </c>
      <c r="C66">
        <v>28.83</v>
      </c>
      <c r="D66">
        <f t="shared" si="0"/>
        <v>30.725818409157078</v>
      </c>
      <c r="E66">
        <f t="shared" si="1"/>
        <v>30.63756429246569</v>
      </c>
      <c r="J66">
        <f t="shared" si="2"/>
        <v>30.725818409157078</v>
      </c>
      <c r="K66">
        <f t="shared" si="3"/>
        <v>28.831798409157077</v>
      </c>
    </row>
    <row r="67" spans="1:11">
      <c r="A67">
        <v>5.6310000000000002</v>
      </c>
      <c r="B67">
        <v>5.01</v>
      </c>
      <c r="C67">
        <v>28.65</v>
      </c>
      <c r="D67">
        <f t="shared" si="0"/>
        <v>30.549797126205323</v>
      </c>
      <c r="E67">
        <f t="shared" si="1"/>
        <v>30.461543009513935</v>
      </c>
      <c r="J67">
        <f t="shared" si="2"/>
        <v>30.549797126205323</v>
      </c>
      <c r="K67">
        <f t="shared" si="3"/>
        <v>28.655777126205322</v>
      </c>
    </row>
    <row r="68" spans="1:11">
      <c r="A68">
        <v>5.7149999999999999</v>
      </c>
      <c r="B68">
        <v>5.14</v>
      </c>
      <c r="C68">
        <v>28.94</v>
      </c>
      <c r="D68">
        <f t="shared" si="0"/>
        <v>30.83443228587533</v>
      </c>
      <c r="E68">
        <f t="shared" si="1"/>
        <v>30.746178169183935</v>
      </c>
      <c r="J68">
        <f t="shared" si="2"/>
        <v>30.83443228587533</v>
      </c>
      <c r="K68">
        <f t="shared" si="3"/>
        <v>28.940412285875329</v>
      </c>
    </row>
    <row r="69" spans="1:11">
      <c r="A69">
        <v>5.798</v>
      </c>
      <c r="B69">
        <v>4.92</v>
      </c>
      <c r="C69">
        <v>28.45</v>
      </c>
      <c r="D69">
        <f t="shared" si="0"/>
        <v>30.348381741843582</v>
      </c>
      <c r="E69">
        <f t="shared" si="1"/>
        <v>30.260127625152194</v>
      </c>
      <c r="J69">
        <f t="shared" si="2"/>
        <v>30.348381741843582</v>
      </c>
      <c r="K69">
        <f t="shared" si="3"/>
        <v>28.454361741843581</v>
      </c>
    </row>
    <row r="70" spans="1:11">
      <c r="A70">
        <v>5.8819999999999997</v>
      </c>
      <c r="B70">
        <v>4.76</v>
      </c>
      <c r="C70">
        <v>28.08</v>
      </c>
      <c r="D70">
        <f t="shared" si="0"/>
        <v>29.981038827833718</v>
      </c>
      <c r="E70">
        <f t="shared" si="1"/>
        <v>29.892784711142323</v>
      </c>
      <c r="J70">
        <f t="shared" si="2"/>
        <v>29.981038827833718</v>
      </c>
      <c r="K70">
        <f t="shared" si="3"/>
        <v>28.087018827833717</v>
      </c>
    </row>
    <row r="71" spans="1:11">
      <c r="A71">
        <v>5.9550000000000001</v>
      </c>
      <c r="B71">
        <v>4.72</v>
      </c>
      <c r="C71">
        <v>27.99</v>
      </c>
      <c r="D71">
        <f t="shared" si="0"/>
        <v>29.887273620657446</v>
      </c>
      <c r="E71">
        <f t="shared" si="1"/>
        <v>29.799019503966051</v>
      </c>
      <c r="J71">
        <f t="shared" si="2"/>
        <v>29.887273620657446</v>
      </c>
      <c r="K71">
        <f t="shared" si="3"/>
        <v>27.993253620657445</v>
      </c>
    </row>
    <row r="72" spans="1:11">
      <c r="A72">
        <v>6.0490000000000004</v>
      </c>
      <c r="B72">
        <v>5.0199999999999996</v>
      </c>
      <c r="C72">
        <v>28.68</v>
      </c>
      <c r="D72">
        <f t="shared" si="0"/>
        <v>30.571952888503816</v>
      </c>
      <c r="E72">
        <f t="shared" si="1"/>
        <v>30.483698771812428</v>
      </c>
      <c r="J72">
        <f t="shared" si="2"/>
        <v>30.571952888503816</v>
      </c>
      <c r="K72">
        <f t="shared" si="3"/>
        <v>28.677932888503815</v>
      </c>
    </row>
    <row r="73" spans="1:11">
      <c r="A73">
        <v>6.1319999999999997</v>
      </c>
      <c r="B73">
        <v>5.09</v>
      </c>
      <c r="C73">
        <v>28.83</v>
      </c>
      <c r="D73">
        <f t="shared" si="0"/>
        <v>30.725818409157078</v>
      </c>
      <c r="E73">
        <f t="shared" si="1"/>
        <v>30.63756429246569</v>
      </c>
      <c r="J73">
        <f t="shared" si="2"/>
        <v>30.725818409157078</v>
      </c>
      <c r="K73">
        <f t="shared" si="3"/>
        <v>28.831798409157077</v>
      </c>
    </row>
    <row r="74" spans="1:11">
      <c r="A74">
        <v>6.2160000000000002</v>
      </c>
      <c r="B74">
        <v>5.13</v>
      </c>
      <c r="C74">
        <v>28.92</v>
      </c>
      <c r="D74">
        <f t="shared" si="0"/>
        <v>30.812794282715377</v>
      </c>
      <c r="E74">
        <f t="shared" si="1"/>
        <v>30.724540166023985</v>
      </c>
      <c r="J74">
        <f t="shared" si="2"/>
        <v>30.812794282715377</v>
      </c>
      <c r="K74">
        <f t="shared" si="3"/>
        <v>28.918774282715376</v>
      </c>
    </row>
    <row r="75" spans="1:11">
      <c r="A75">
        <v>6.2990000000000004</v>
      </c>
      <c r="B75">
        <v>5.04</v>
      </c>
      <c r="C75">
        <v>28.73</v>
      </c>
      <c r="D75">
        <f t="shared" ref="D75:D93" si="4">LN(B75/0.38)/0.09 + 0.61*$B$4/1000 + 1.6</f>
        <v>30.616132314944252</v>
      </c>
      <c r="E75">
        <f t="shared" ref="E75:E93" si="5">LN(B75/0.85/0.38)/0.09</f>
        <v>30.527878198252864</v>
      </c>
      <c r="J75">
        <f t="shared" ref="J75:J93" si="6">(LN(B75/0.38)/0.09) + (0.61*$B$4/1000) + 1.6</f>
        <v>30.616132314944252</v>
      </c>
      <c r="K75">
        <f t="shared" ref="K75:K93" si="7">LN(B75/0.38)/0.09</f>
        <v>28.722112314944251</v>
      </c>
    </row>
    <row r="76" spans="1:11">
      <c r="A76">
        <v>6.4770000000000003</v>
      </c>
      <c r="B76">
        <v>5.15</v>
      </c>
      <c r="C76">
        <v>28.96</v>
      </c>
      <c r="D76">
        <f t="shared" si="4"/>
        <v>30.856028232637232</v>
      </c>
      <c r="E76">
        <f t="shared" si="5"/>
        <v>30.767774115945837</v>
      </c>
      <c r="J76">
        <f t="shared" si="6"/>
        <v>30.856028232637232</v>
      </c>
      <c r="K76">
        <f t="shared" si="7"/>
        <v>28.962008232637231</v>
      </c>
    </row>
    <row r="77" spans="1:11">
      <c r="A77">
        <v>6.5880000000000001</v>
      </c>
      <c r="B77">
        <v>4.83</v>
      </c>
      <c r="C77">
        <v>28.25</v>
      </c>
      <c r="D77">
        <f t="shared" si="4"/>
        <v>30.143247710290968</v>
      </c>
      <c r="E77">
        <f t="shared" si="5"/>
        <v>30.054993593599576</v>
      </c>
      <c r="J77">
        <f t="shared" si="6"/>
        <v>30.143247710290968</v>
      </c>
      <c r="K77">
        <f t="shared" si="7"/>
        <v>28.249227710290967</v>
      </c>
    </row>
    <row r="78" spans="1:11">
      <c r="A78">
        <v>6.6989999999999998</v>
      </c>
      <c r="B78">
        <v>5.21</v>
      </c>
      <c r="C78">
        <v>29.09</v>
      </c>
      <c r="D78">
        <f t="shared" si="4"/>
        <v>30.984729800299792</v>
      </c>
      <c r="E78">
        <f t="shared" si="5"/>
        <v>30.896475683608401</v>
      </c>
      <c r="J78">
        <f t="shared" si="6"/>
        <v>30.984729800299792</v>
      </c>
      <c r="K78">
        <f t="shared" si="7"/>
        <v>29.090709800299791</v>
      </c>
    </row>
    <row r="79" spans="1:11">
      <c r="A79">
        <v>6.8109999999999999</v>
      </c>
      <c r="B79">
        <v>4.9400000000000004</v>
      </c>
      <c r="C79">
        <v>28.49</v>
      </c>
      <c r="D79">
        <f t="shared" si="4"/>
        <v>30.393457305128187</v>
      </c>
      <c r="E79">
        <f t="shared" si="5"/>
        <v>30.305203188436799</v>
      </c>
      <c r="J79">
        <f t="shared" si="6"/>
        <v>30.393457305128187</v>
      </c>
      <c r="K79">
        <f t="shared" si="7"/>
        <v>28.499437305128186</v>
      </c>
    </row>
    <row r="80" spans="1:11">
      <c r="A80">
        <v>6.9219999999999997</v>
      </c>
      <c r="B80">
        <v>4.9400000000000004</v>
      </c>
      <c r="C80">
        <v>28.5</v>
      </c>
      <c r="D80">
        <f t="shared" si="4"/>
        <v>30.393457305128187</v>
      </c>
      <c r="E80">
        <f t="shared" si="5"/>
        <v>30.305203188436799</v>
      </c>
      <c r="J80">
        <f t="shared" si="6"/>
        <v>30.393457305128187</v>
      </c>
      <c r="K80">
        <f t="shared" si="7"/>
        <v>28.499437305128186</v>
      </c>
    </row>
    <row r="81" spans="1:11">
      <c r="A81">
        <v>7.1449999999999996</v>
      </c>
      <c r="B81">
        <v>4.88</v>
      </c>
      <c r="C81">
        <v>28.36</v>
      </c>
      <c r="D81">
        <f t="shared" si="4"/>
        <v>30.257678290297353</v>
      </c>
      <c r="E81">
        <f t="shared" si="5"/>
        <v>30.169424173605957</v>
      </c>
      <c r="J81">
        <f t="shared" si="6"/>
        <v>30.257678290297353</v>
      </c>
      <c r="K81">
        <f t="shared" si="7"/>
        <v>28.363658290297352</v>
      </c>
    </row>
    <row r="82" spans="1:11">
      <c r="A82">
        <v>7.2560000000000002</v>
      </c>
      <c r="B82">
        <v>5.14</v>
      </c>
      <c r="C82">
        <v>28.94</v>
      </c>
      <c r="D82">
        <f t="shared" si="4"/>
        <v>30.83443228587533</v>
      </c>
      <c r="E82">
        <f t="shared" si="5"/>
        <v>30.746178169183935</v>
      </c>
      <c r="J82">
        <f t="shared" si="6"/>
        <v>30.83443228587533</v>
      </c>
      <c r="K82">
        <f t="shared" si="7"/>
        <v>28.940412285875329</v>
      </c>
    </row>
    <row r="83" spans="1:11">
      <c r="A83">
        <v>7.367</v>
      </c>
      <c r="B83">
        <v>5.0999999999999996</v>
      </c>
      <c r="C83">
        <v>28.85</v>
      </c>
      <c r="D83">
        <f t="shared" si="4"/>
        <v>30.747626288799843</v>
      </c>
      <c r="E83">
        <f t="shared" si="5"/>
        <v>30.659372172108451</v>
      </c>
      <c r="J83">
        <f t="shared" si="6"/>
        <v>30.747626288799843</v>
      </c>
      <c r="K83">
        <f t="shared" si="7"/>
        <v>28.853606288799842</v>
      </c>
    </row>
    <row r="84" spans="1:11">
      <c r="A84">
        <v>7.4790000000000001</v>
      </c>
      <c r="B84">
        <v>4.93</v>
      </c>
      <c r="C84">
        <v>28.48</v>
      </c>
      <c r="D84">
        <f t="shared" si="4"/>
        <v>30.37094238129227</v>
      </c>
      <c r="E84">
        <f t="shared" si="5"/>
        <v>30.282688264600882</v>
      </c>
      <c r="J84">
        <f t="shared" si="6"/>
        <v>30.37094238129227</v>
      </c>
      <c r="K84">
        <f t="shared" si="7"/>
        <v>28.476922381292269</v>
      </c>
    </row>
    <row r="85" spans="1:11">
      <c r="A85">
        <v>7.6509999999999998</v>
      </c>
      <c r="B85">
        <v>5.25</v>
      </c>
      <c r="C85">
        <v>29.18</v>
      </c>
      <c r="D85">
        <f t="shared" si="4"/>
        <v>31.069710031835978</v>
      </c>
      <c r="E85">
        <f t="shared" si="5"/>
        <v>30.98145591514459</v>
      </c>
      <c r="J85">
        <f t="shared" si="6"/>
        <v>31.069710031835978</v>
      </c>
      <c r="K85">
        <f t="shared" si="7"/>
        <v>29.175690031835977</v>
      </c>
    </row>
    <row r="86" spans="1:11">
      <c r="A86">
        <v>8.359</v>
      </c>
      <c r="B86">
        <v>4.92</v>
      </c>
      <c r="C86">
        <v>28.45</v>
      </c>
      <c r="D86">
        <f t="shared" si="4"/>
        <v>30.348381741843582</v>
      </c>
      <c r="E86">
        <f t="shared" si="5"/>
        <v>30.260127625152194</v>
      </c>
      <c r="J86">
        <f t="shared" si="6"/>
        <v>30.348381741843582</v>
      </c>
      <c r="K86">
        <f t="shared" si="7"/>
        <v>28.454361741843581</v>
      </c>
    </row>
    <row r="87" spans="1:11">
      <c r="A87">
        <v>8.7129999999999992</v>
      </c>
      <c r="B87">
        <v>5.01</v>
      </c>
      <c r="C87">
        <v>28.65</v>
      </c>
      <c r="D87">
        <f t="shared" si="4"/>
        <v>30.549797126205323</v>
      </c>
      <c r="E87">
        <f t="shared" si="5"/>
        <v>30.461543009513935</v>
      </c>
      <c r="J87">
        <f t="shared" si="6"/>
        <v>30.549797126205323</v>
      </c>
      <c r="K87">
        <f t="shared" si="7"/>
        <v>28.655777126205322</v>
      </c>
    </row>
    <row r="88" spans="1:11">
      <c r="A88">
        <v>9.0670000000000002</v>
      </c>
      <c r="B88">
        <v>4.87</v>
      </c>
      <c r="C88">
        <v>28.34</v>
      </c>
      <c r="D88">
        <f t="shared" si="4"/>
        <v>30.234886259513381</v>
      </c>
      <c r="E88">
        <f t="shared" si="5"/>
        <v>30.146632142821993</v>
      </c>
      <c r="J88">
        <f t="shared" si="6"/>
        <v>30.234886259513381</v>
      </c>
      <c r="K88">
        <f t="shared" si="7"/>
        <v>28.34086625951338</v>
      </c>
    </row>
    <row r="89" spans="1:11">
      <c r="A89">
        <v>9.4209999999999994</v>
      </c>
      <c r="B89">
        <v>4.79</v>
      </c>
      <c r="C89">
        <v>28.15</v>
      </c>
      <c r="D89">
        <f t="shared" si="4"/>
        <v>30.050847085383662</v>
      </c>
      <c r="E89">
        <f t="shared" si="5"/>
        <v>29.962592968692274</v>
      </c>
      <c r="J89">
        <f t="shared" si="6"/>
        <v>30.050847085383662</v>
      </c>
      <c r="K89">
        <f t="shared" si="7"/>
        <v>28.156827085383661</v>
      </c>
    </row>
    <row r="90" spans="1:11">
      <c r="A90">
        <v>9.7750000000000004</v>
      </c>
      <c r="B90">
        <v>4.84</v>
      </c>
      <c r="C90">
        <v>28.27</v>
      </c>
      <c r="D90">
        <f t="shared" si="4"/>
        <v>30.166228299891625</v>
      </c>
      <c r="E90">
        <f t="shared" si="5"/>
        <v>30.077974183200233</v>
      </c>
      <c r="J90">
        <f t="shared" si="6"/>
        <v>30.166228299891625</v>
      </c>
      <c r="K90">
        <f t="shared" si="7"/>
        <v>28.272208299891624</v>
      </c>
    </row>
    <row r="91" spans="1:11">
      <c r="A91">
        <v>10.129</v>
      </c>
      <c r="B91">
        <v>5.01</v>
      </c>
      <c r="C91">
        <v>28.65</v>
      </c>
      <c r="D91">
        <f t="shared" si="4"/>
        <v>30.549797126205323</v>
      </c>
      <c r="E91">
        <f t="shared" si="5"/>
        <v>30.461543009513935</v>
      </c>
      <c r="J91">
        <f t="shared" si="6"/>
        <v>30.549797126205323</v>
      </c>
      <c r="K91">
        <f t="shared" si="7"/>
        <v>28.655777126205322</v>
      </c>
    </row>
    <row r="92" spans="1:11">
      <c r="A92">
        <v>10.483000000000001</v>
      </c>
      <c r="B92">
        <v>4.57</v>
      </c>
      <c r="C92">
        <v>27.64</v>
      </c>
      <c r="D92">
        <f t="shared" si="4"/>
        <v>29.528433679642436</v>
      </c>
      <c r="E92">
        <f t="shared" si="5"/>
        <v>29.440179562951048</v>
      </c>
      <c r="J92">
        <f t="shared" si="6"/>
        <v>29.528433679642436</v>
      </c>
      <c r="K92">
        <f t="shared" si="7"/>
        <v>27.634413679642435</v>
      </c>
    </row>
    <row r="93" spans="1:11">
      <c r="A93">
        <v>10.837</v>
      </c>
      <c r="B93">
        <v>4.7300000000000004</v>
      </c>
      <c r="C93">
        <v>28.01</v>
      </c>
      <c r="D93">
        <f t="shared" si="4"/>
        <v>29.910789208506085</v>
      </c>
      <c r="E93">
        <f t="shared" si="5"/>
        <v>29.822535091814689</v>
      </c>
      <c r="J93">
        <f t="shared" si="6"/>
        <v>29.910789208506085</v>
      </c>
      <c r="K93">
        <f t="shared" si="7"/>
        <v>28.016769208506084</v>
      </c>
    </row>
  </sheetData>
  <mergeCells count="2">
    <mergeCell ref="D8:H8"/>
    <mergeCell ref="J8:M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1"/>
  <sheetViews>
    <sheetView workbookViewId="0">
      <selection activeCell="J9" sqref="J9:M10"/>
    </sheetView>
  </sheetViews>
  <sheetFormatPr baseColWidth="10" defaultColWidth="11" defaultRowHeight="15" x14ac:dyDescent="0"/>
  <cols>
    <col min="1" max="5" width="14" customWidth="1"/>
  </cols>
  <sheetData>
    <row r="1" spans="1:13">
      <c r="A1" s="26" t="s">
        <v>141</v>
      </c>
      <c r="B1" s="2">
        <v>10</v>
      </c>
    </row>
    <row r="2" spans="1:13">
      <c r="A2" s="26" t="s">
        <v>142</v>
      </c>
      <c r="B2" s="2" t="s">
        <v>151</v>
      </c>
    </row>
    <row r="3" spans="1:13">
      <c r="A3" s="26" t="s">
        <v>137</v>
      </c>
      <c r="B3" s="2" t="s">
        <v>12</v>
      </c>
    </row>
    <row r="4" spans="1:13">
      <c r="A4" s="26" t="s">
        <v>144</v>
      </c>
      <c r="B4" s="2">
        <v>2382</v>
      </c>
    </row>
    <row r="5" spans="1:13">
      <c r="A5" s="26" t="s">
        <v>140</v>
      </c>
      <c r="B5" s="2">
        <v>28.62</v>
      </c>
    </row>
    <row r="6" spans="1:13">
      <c r="A6" s="26" t="s">
        <v>76</v>
      </c>
      <c r="B6" s="2" t="s">
        <v>93</v>
      </c>
    </row>
    <row r="7" spans="1:13">
      <c r="A7" s="26" t="s">
        <v>146</v>
      </c>
      <c r="B7" s="2" t="s">
        <v>153</v>
      </c>
    </row>
    <row r="8" spans="1:13">
      <c r="D8" s="27" t="s">
        <v>159</v>
      </c>
      <c r="E8" s="27"/>
      <c r="F8" s="27"/>
      <c r="G8" s="27"/>
      <c r="H8" s="27"/>
      <c r="J8" s="27" t="s">
        <v>160</v>
      </c>
      <c r="K8" s="27"/>
      <c r="L8" s="27"/>
      <c r="M8" s="27"/>
    </row>
    <row r="9" spans="1:13">
      <c r="A9" s="26" t="s">
        <v>145</v>
      </c>
      <c r="B9" s="26" t="s">
        <v>135</v>
      </c>
      <c r="C9" s="26" t="s">
        <v>136</v>
      </c>
      <c r="D9" s="26" t="s">
        <v>138</v>
      </c>
      <c r="E9" s="26" t="s">
        <v>139</v>
      </c>
      <c r="F9" s="26" t="s">
        <v>150</v>
      </c>
      <c r="G9" s="26" t="s">
        <v>148</v>
      </c>
      <c r="H9" s="26" t="s">
        <v>149</v>
      </c>
      <c r="J9" s="26" t="s">
        <v>138</v>
      </c>
      <c r="K9" s="26" t="s">
        <v>139</v>
      </c>
      <c r="L9" s="26" t="s">
        <v>148</v>
      </c>
      <c r="M9" s="26" t="s">
        <v>149</v>
      </c>
    </row>
    <row r="10" spans="1:13">
      <c r="A10">
        <v>0.13933999999999999</v>
      </c>
      <c r="B10">
        <v>4.88</v>
      </c>
      <c r="C10">
        <v>28.4</v>
      </c>
      <c r="D10">
        <f>LN(B10/0.38)/0.09 + 0.61*$B$4/1000 + 1.6</f>
        <v>31.416678290297352</v>
      </c>
      <c r="E10">
        <f>LN(B10/0.85/0.38)/0.09</f>
        <v>30.169424173605957</v>
      </c>
      <c r="F10">
        <f>C10-$B$5</f>
        <v>-0.22000000000000242</v>
      </c>
      <c r="G10">
        <f>D10-$B$5</f>
        <v>2.7966782902973506</v>
      </c>
      <c r="H10">
        <f>E10-$B$5</f>
        <v>1.5494241736059564</v>
      </c>
      <c r="J10">
        <f>(LN(B10/0.38)/0.09) + (0.61*$B$4/1000) + 1.6</f>
        <v>31.416678290297352</v>
      </c>
      <c r="K10">
        <f>LN(B10/0.38)/0.09</f>
        <v>28.363658290297352</v>
      </c>
      <c r="L10">
        <f>J10-$B$5</f>
        <v>2.7966782902973506</v>
      </c>
      <c r="M10">
        <f>K10-$B$5</f>
        <v>-0.25634170970264947</v>
      </c>
    </row>
    <row r="11" spans="1:13">
      <c r="A11">
        <v>0.16106999999999999</v>
      </c>
      <c r="B11">
        <v>4.97</v>
      </c>
      <c r="C11">
        <v>28.6</v>
      </c>
      <c r="D11">
        <f t="shared" ref="D11:D74" si="0">LN(B11/0.38)/0.09 + 0.61*$B$4/1000 + 1.6</f>
        <v>31.619729626336031</v>
      </c>
      <c r="E11">
        <f t="shared" ref="E11:E74" si="1">LN(B11/0.85/0.38)/0.09</f>
        <v>30.372475509644644</v>
      </c>
      <c r="J11">
        <f t="shared" ref="J11:J74" si="2">(LN(B11/0.38)/0.09) + (0.61*$B$4/1000) + 1.6</f>
        <v>31.619729626336031</v>
      </c>
      <c r="K11">
        <f t="shared" ref="K11:K74" si="3">LN(B11/0.38)/0.09</f>
        <v>28.566709626336031</v>
      </c>
    </row>
    <row r="12" spans="1:13">
      <c r="A12">
        <v>0.18281</v>
      </c>
      <c r="B12">
        <v>5.28</v>
      </c>
      <c r="C12">
        <v>29.2</v>
      </c>
      <c r="D12">
        <f t="shared" si="0"/>
        <v>32.292021377554171</v>
      </c>
      <c r="E12">
        <f t="shared" si="1"/>
        <v>31.044767260862788</v>
      </c>
      <c r="J12">
        <f t="shared" si="2"/>
        <v>32.292021377554171</v>
      </c>
      <c r="K12">
        <f t="shared" si="3"/>
        <v>29.239001377554175</v>
      </c>
    </row>
    <row r="13" spans="1:13">
      <c r="A13">
        <v>0.20454</v>
      </c>
      <c r="B13">
        <v>5.04</v>
      </c>
      <c r="C13">
        <v>28.7</v>
      </c>
      <c r="D13">
        <f t="shared" si="0"/>
        <v>31.775132314944251</v>
      </c>
      <c r="E13">
        <f t="shared" si="1"/>
        <v>30.527878198252864</v>
      </c>
      <c r="J13">
        <f t="shared" si="2"/>
        <v>31.775132314944251</v>
      </c>
      <c r="K13">
        <f t="shared" si="3"/>
        <v>28.722112314944251</v>
      </c>
    </row>
    <row r="14" spans="1:13">
      <c r="A14">
        <v>0.22627</v>
      </c>
      <c r="B14">
        <v>5.03</v>
      </c>
      <c r="C14">
        <v>28.7</v>
      </c>
      <c r="D14">
        <f t="shared" si="0"/>
        <v>31.75306455970393</v>
      </c>
      <c r="E14">
        <f t="shared" si="1"/>
        <v>30.505810443012539</v>
      </c>
      <c r="J14">
        <f t="shared" si="2"/>
        <v>31.75306455970393</v>
      </c>
      <c r="K14">
        <f t="shared" si="3"/>
        <v>28.70004455970393</v>
      </c>
    </row>
    <row r="15" spans="1:13">
      <c r="A15">
        <v>0.24798999999999999</v>
      </c>
      <c r="B15">
        <v>4.96</v>
      </c>
      <c r="C15">
        <v>28.5</v>
      </c>
      <c r="D15">
        <f t="shared" si="0"/>
        <v>31.597350744428244</v>
      </c>
      <c r="E15">
        <f t="shared" si="1"/>
        <v>30.35009662773685</v>
      </c>
      <c r="J15">
        <f t="shared" si="2"/>
        <v>31.597350744428244</v>
      </c>
      <c r="K15">
        <f t="shared" si="3"/>
        <v>28.544330744428244</v>
      </c>
    </row>
    <row r="16" spans="1:13">
      <c r="A16">
        <v>0.26972000000000002</v>
      </c>
      <c r="B16">
        <v>4.68</v>
      </c>
      <c r="C16">
        <v>27.9</v>
      </c>
      <c r="D16">
        <f t="shared" si="0"/>
        <v>30.951710402125123</v>
      </c>
      <c r="E16">
        <f t="shared" si="1"/>
        <v>29.704456285433732</v>
      </c>
      <c r="J16">
        <f t="shared" si="2"/>
        <v>30.951710402125123</v>
      </c>
      <c r="K16">
        <f t="shared" si="3"/>
        <v>27.898690402125123</v>
      </c>
    </row>
    <row r="17" spans="1:11">
      <c r="A17">
        <v>0.29144999999999999</v>
      </c>
      <c r="B17">
        <v>4.7699999999999996</v>
      </c>
      <c r="C17">
        <v>28.1</v>
      </c>
      <c r="D17">
        <f t="shared" si="0"/>
        <v>31.163357012910616</v>
      </c>
      <c r="E17">
        <f t="shared" si="1"/>
        <v>29.916102896219225</v>
      </c>
      <c r="J17">
        <f t="shared" si="2"/>
        <v>31.163357012910616</v>
      </c>
      <c r="K17">
        <f t="shared" si="3"/>
        <v>28.110337012910616</v>
      </c>
    </row>
    <row r="18" spans="1:11">
      <c r="A18">
        <v>0.31319000000000002</v>
      </c>
      <c r="B18">
        <v>4.87</v>
      </c>
      <c r="C18">
        <v>28.3</v>
      </c>
      <c r="D18">
        <f t="shared" si="0"/>
        <v>31.39388625951338</v>
      </c>
      <c r="E18">
        <f t="shared" si="1"/>
        <v>30.146632142821993</v>
      </c>
      <c r="J18">
        <f t="shared" si="2"/>
        <v>31.39388625951338</v>
      </c>
      <c r="K18">
        <f t="shared" si="3"/>
        <v>28.34086625951338</v>
      </c>
    </row>
    <row r="19" spans="1:11">
      <c r="A19">
        <v>0.33492</v>
      </c>
      <c r="B19">
        <v>4.71</v>
      </c>
      <c r="C19">
        <v>28</v>
      </c>
      <c r="D19">
        <f t="shared" si="0"/>
        <v>31.022708158778133</v>
      </c>
      <c r="E19">
        <f t="shared" si="1"/>
        <v>29.775454042086743</v>
      </c>
      <c r="J19">
        <f t="shared" si="2"/>
        <v>31.022708158778133</v>
      </c>
      <c r="K19">
        <f t="shared" si="3"/>
        <v>27.969688158778133</v>
      </c>
    </row>
    <row r="20" spans="1:11">
      <c r="A20">
        <v>0.35665000000000002</v>
      </c>
      <c r="B20">
        <v>4.93</v>
      </c>
      <c r="C20">
        <v>28.5</v>
      </c>
      <c r="D20">
        <f t="shared" si="0"/>
        <v>31.529942381292269</v>
      </c>
      <c r="E20">
        <f t="shared" si="1"/>
        <v>30.282688264600882</v>
      </c>
      <c r="J20">
        <f t="shared" si="2"/>
        <v>31.529942381292269</v>
      </c>
      <c r="K20">
        <f t="shared" si="3"/>
        <v>28.476922381292269</v>
      </c>
    </row>
    <row r="21" spans="1:11">
      <c r="A21">
        <v>0.37836999999999998</v>
      </c>
      <c r="B21">
        <v>5.23</v>
      </c>
      <c r="C21">
        <v>29.1</v>
      </c>
      <c r="D21">
        <f t="shared" si="0"/>
        <v>32.186301159317075</v>
      </c>
      <c r="E21">
        <f t="shared" si="1"/>
        <v>30.939047042625692</v>
      </c>
      <c r="J21">
        <f t="shared" si="2"/>
        <v>32.186301159317075</v>
      </c>
      <c r="K21">
        <f t="shared" si="3"/>
        <v>29.133281159317079</v>
      </c>
    </row>
    <row r="22" spans="1:11">
      <c r="A22">
        <v>0.40010000000000001</v>
      </c>
      <c r="B22">
        <v>5.08</v>
      </c>
      <c r="C22">
        <v>28.8</v>
      </c>
      <c r="D22">
        <f t="shared" si="0"/>
        <v>31.862967642801067</v>
      </c>
      <c r="E22">
        <f t="shared" si="1"/>
        <v>30.61571352610968</v>
      </c>
      <c r="J22">
        <f t="shared" si="2"/>
        <v>31.862967642801067</v>
      </c>
      <c r="K22">
        <f t="shared" si="3"/>
        <v>28.809947642801067</v>
      </c>
    </row>
    <row r="23" spans="1:11">
      <c r="A23">
        <v>0.42182999999999998</v>
      </c>
      <c r="B23">
        <v>4.9000000000000004</v>
      </c>
      <c r="C23">
        <v>28.4</v>
      </c>
      <c r="D23">
        <f t="shared" si="0"/>
        <v>31.462122570869852</v>
      </c>
      <c r="E23">
        <f t="shared" si="1"/>
        <v>30.214868454178465</v>
      </c>
      <c r="J23">
        <f t="shared" si="2"/>
        <v>31.462122570869852</v>
      </c>
      <c r="K23">
        <f t="shared" si="3"/>
        <v>28.409102570869852</v>
      </c>
    </row>
    <row r="24" spans="1:11">
      <c r="A24">
        <v>0.44356000000000001</v>
      </c>
      <c r="B24">
        <v>6.23</v>
      </c>
      <c r="C24">
        <v>31.1</v>
      </c>
      <c r="D24">
        <f t="shared" si="0"/>
        <v>34.13035732290075</v>
      </c>
      <c r="E24">
        <f t="shared" si="1"/>
        <v>32.883103206209356</v>
      </c>
      <c r="J24">
        <f t="shared" si="2"/>
        <v>34.13035732290075</v>
      </c>
      <c r="K24">
        <f t="shared" si="3"/>
        <v>31.07733732290075</v>
      </c>
    </row>
    <row r="25" spans="1:11">
      <c r="A25">
        <v>0.46529999999999999</v>
      </c>
      <c r="B25">
        <v>4.82</v>
      </c>
      <c r="C25">
        <v>28.2</v>
      </c>
      <c r="D25">
        <f t="shared" si="0"/>
        <v>31.279219492491272</v>
      </c>
      <c r="E25">
        <f t="shared" si="1"/>
        <v>30.031965375799885</v>
      </c>
      <c r="J25">
        <f t="shared" si="2"/>
        <v>31.279219492491272</v>
      </c>
      <c r="K25">
        <f t="shared" si="3"/>
        <v>28.226199492491272</v>
      </c>
    </row>
    <row r="26" spans="1:11">
      <c r="A26">
        <v>0.48703000000000002</v>
      </c>
      <c r="B26">
        <v>4.92</v>
      </c>
      <c r="C26">
        <v>28.5</v>
      </c>
      <c r="D26">
        <f t="shared" si="0"/>
        <v>31.507381741843581</v>
      </c>
      <c r="E26">
        <f t="shared" si="1"/>
        <v>30.260127625152194</v>
      </c>
      <c r="J26">
        <f t="shared" si="2"/>
        <v>31.507381741843581</v>
      </c>
      <c r="K26">
        <f t="shared" si="3"/>
        <v>28.454361741843581</v>
      </c>
    </row>
    <row r="27" spans="1:11">
      <c r="A27">
        <v>0.50875999999999999</v>
      </c>
      <c r="B27">
        <v>5.0199999999999996</v>
      </c>
      <c r="C27">
        <v>28.7</v>
      </c>
      <c r="D27">
        <f t="shared" si="0"/>
        <v>31.730952888503815</v>
      </c>
      <c r="E27">
        <f t="shared" si="1"/>
        <v>30.483698771812428</v>
      </c>
      <c r="J27">
        <f t="shared" si="2"/>
        <v>31.730952888503815</v>
      </c>
      <c r="K27">
        <f t="shared" si="3"/>
        <v>28.677932888503815</v>
      </c>
    </row>
    <row r="28" spans="1:11">
      <c r="A28">
        <v>0.51961999999999997</v>
      </c>
      <c r="B28">
        <v>5.44</v>
      </c>
      <c r="C28">
        <v>29.6</v>
      </c>
      <c r="D28">
        <f t="shared" si="0"/>
        <v>32.623720968106191</v>
      </c>
      <c r="E28">
        <f t="shared" si="1"/>
        <v>31.376466851414797</v>
      </c>
      <c r="J28">
        <f t="shared" si="2"/>
        <v>32.623720968106191</v>
      </c>
      <c r="K28">
        <f t="shared" si="3"/>
        <v>29.570700968106191</v>
      </c>
    </row>
    <row r="29" spans="1:11">
      <c r="A29">
        <v>0.53047999999999995</v>
      </c>
      <c r="B29">
        <v>4.8600000000000003</v>
      </c>
      <c r="C29">
        <v>28.3</v>
      </c>
      <c r="D29">
        <f t="shared" si="0"/>
        <v>31.371047379712312</v>
      </c>
      <c r="E29">
        <f t="shared" si="1"/>
        <v>30.123793263020918</v>
      </c>
      <c r="J29">
        <f t="shared" si="2"/>
        <v>31.371047379712312</v>
      </c>
      <c r="K29">
        <f t="shared" si="3"/>
        <v>28.318027379712312</v>
      </c>
    </row>
    <row r="30" spans="1:11">
      <c r="A30">
        <v>0.56106</v>
      </c>
      <c r="B30">
        <v>5.05</v>
      </c>
      <c r="C30">
        <v>28.7</v>
      </c>
      <c r="D30">
        <f t="shared" si="0"/>
        <v>31.797156328321936</v>
      </c>
      <c r="E30">
        <f t="shared" si="1"/>
        <v>30.549902211630549</v>
      </c>
      <c r="J30">
        <f t="shared" si="2"/>
        <v>31.797156328321936</v>
      </c>
      <c r="K30">
        <f t="shared" si="3"/>
        <v>28.744136328321936</v>
      </c>
    </row>
    <row r="31" spans="1:11">
      <c r="A31">
        <v>0.58396000000000003</v>
      </c>
      <c r="B31">
        <v>5.15</v>
      </c>
      <c r="C31">
        <v>29</v>
      </c>
      <c r="D31">
        <f t="shared" si="0"/>
        <v>32.015028232637228</v>
      </c>
      <c r="E31">
        <f t="shared" si="1"/>
        <v>30.767774115945837</v>
      </c>
      <c r="J31">
        <f t="shared" si="2"/>
        <v>32.015028232637228</v>
      </c>
      <c r="K31">
        <f t="shared" si="3"/>
        <v>28.962008232637231</v>
      </c>
    </row>
    <row r="32" spans="1:11">
      <c r="A32">
        <v>0.60955000000000004</v>
      </c>
      <c r="B32">
        <v>4.75</v>
      </c>
      <c r="C32">
        <v>28.1</v>
      </c>
      <c r="D32">
        <f t="shared" si="0"/>
        <v>31.116671603425065</v>
      </c>
      <c r="E32">
        <f t="shared" si="1"/>
        <v>29.869417486733671</v>
      </c>
      <c r="J32">
        <f t="shared" si="2"/>
        <v>31.116671603425065</v>
      </c>
      <c r="K32">
        <f t="shared" si="3"/>
        <v>28.063651603425065</v>
      </c>
    </row>
    <row r="33" spans="1:11">
      <c r="A33">
        <v>0.63792000000000004</v>
      </c>
      <c r="B33">
        <v>4.9400000000000004</v>
      </c>
      <c r="C33">
        <v>28.5</v>
      </c>
      <c r="D33">
        <f t="shared" si="0"/>
        <v>31.552457305128186</v>
      </c>
      <c r="E33">
        <f t="shared" si="1"/>
        <v>30.305203188436799</v>
      </c>
      <c r="J33">
        <f t="shared" si="2"/>
        <v>31.552457305128186</v>
      </c>
      <c r="K33">
        <f t="shared" si="3"/>
        <v>28.499437305128186</v>
      </c>
    </row>
    <row r="34" spans="1:11">
      <c r="A34">
        <v>0.66915000000000002</v>
      </c>
      <c r="B34">
        <v>5.13</v>
      </c>
      <c r="C34">
        <v>28.9</v>
      </c>
      <c r="D34">
        <f t="shared" si="0"/>
        <v>31.971794282715376</v>
      </c>
      <c r="E34">
        <f t="shared" si="1"/>
        <v>30.724540166023985</v>
      </c>
      <c r="J34">
        <f t="shared" si="2"/>
        <v>31.971794282715376</v>
      </c>
      <c r="K34">
        <f t="shared" si="3"/>
        <v>28.918774282715376</v>
      </c>
    </row>
    <row r="35" spans="1:11">
      <c r="A35">
        <v>0.70325000000000004</v>
      </c>
      <c r="B35">
        <v>5.08</v>
      </c>
      <c r="C35">
        <v>28.8</v>
      </c>
      <c r="D35">
        <f t="shared" si="0"/>
        <v>31.862967642801067</v>
      </c>
      <c r="E35">
        <f t="shared" si="1"/>
        <v>30.61571352610968</v>
      </c>
      <c r="J35">
        <f t="shared" si="2"/>
        <v>31.862967642801067</v>
      </c>
      <c r="K35">
        <f t="shared" si="3"/>
        <v>28.809947642801067</v>
      </c>
    </row>
    <row r="36" spans="1:11">
      <c r="A36">
        <v>0.72136999999999996</v>
      </c>
      <c r="B36">
        <v>4.99</v>
      </c>
      <c r="C36">
        <v>28.6</v>
      </c>
      <c r="D36">
        <f t="shared" si="0"/>
        <v>31.664352622501479</v>
      </c>
      <c r="E36">
        <f t="shared" si="1"/>
        <v>30.417098505810088</v>
      </c>
      <c r="J36">
        <f t="shared" si="2"/>
        <v>31.664352622501479</v>
      </c>
      <c r="K36">
        <f t="shared" si="3"/>
        <v>28.611332622501479</v>
      </c>
    </row>
    <row r="37" spans="1:11">
      <c r="A37">
        <v>0.74021000000000003</v>
      </c>
      <c r="B37">
        <v>4.91</v>
      </c>
      <c r="C37">
        <v>28.4</v>
      </c>
      <c r="D37">
        <f t="shared" si="0"/>
        <v>31.484775200757053</v>
      </c>
      <c r="E37">
        <f t="shared" si="1"/>
        <v>30.237521084065666</v>
      </c>
      <c r="J37">
        <f t="shared" si="2"/>
        <v>31.484775200757053</v>
      </c>
      <c r="K37">
        <f t="shared" si="3"/>
        <v>28.431755200757053</v>
      </c>
    </row>
    <row r="38" spans="1:11">
      <c r="A38">
        <v>0.78002000000000005</v>
      </c>
      <c r="B38">
        <v>4.8899999999999997</v>
      </c>
      <c r="C38">
        <v>28.4</v>
      </c>
      <c r="D38">
        <f t="shared" si="0"/>
        <v>31.43942366387207</v>
      </c>
      <c r="E38">
        <f t="shared" si="1"/>
        <v>30.192169547180679</v>
      </c>
      <c r="J38">
        <f t="shared" si="2"/>
        <v>31.43942366387207</v>
      </c>
      <c r="K38">
        <f t="shared" si="3"/>
        <v>28.38640366387207</v>
      </c>
    </row>
    <row r="39" spans="1:11">
      <c r="A39">
        <v>0.82260999999999995</v>
      </c>
      <c r="B39">
        <v>5.62</v>
      </c>
      <c r="C39">
        <v>29.9</v>
      </c>
      <c r="D39">
        <f t="shared" si="0"/>
        <v>32.985416557414503</v>
      </c>
      <c r="E39">
        <f t="shared" si="1"/>
        <v>31.738162440723116</v>
      </c>
      <c r="J39">
        <f t="shared" si="2"/>
        <v>32.985416557414503</v>
      </c>
      <c r="K39">
        <f t="shared" si="3"/>
        <v>29.932396557414503</v>
      </c>
    </row>
    <row r="40" spans="1:11">
      <c r="A40">
        <v>0.86790999999999996</v>
      </c>
      <c r="B40">
        <v>5.23</v>
      </c>
      <c r="C40">
        <v>29.1</v>
      </c>
      <c r="D40">
        <f t="shared" si="0"/>
        <v>32.186301159317075</v>
      </c>
      <c r="E40">
        <f t="shared" si="1"/>
        <v>30.939047042625692</v>
      </c>
      <c r="J40">
        <f t="shared" si="2"/>
        <v>32.186301159317075</v>
      </c>
      <c r="K40">
        <f t="shared" si="3"/>
        <v>29.133281159317079</v>
      </c>
    </row>
    <row r="41" spans="1:11">
      <c r="A41">
        <v>0.91581999999999997</v>
      </c>
      <c r="B41">
        <v>5.14</v>
      </c>
      <c r="C41">
        <v>28.9</v>
      </c>
      <c r="D41">
        <f t="shared" si="0"/>
        <v>31.993432285875329</v>
      </c>
      <c r="E41">
        <f t="shared" si="1"/>
        <v>30.746178169183935</v>
      </c>
      <c r="J41">
        <f t="shared" si="2"/>
        <v>31.993432285875329</v>
      </c>
      <c r="K41">
        <f t="shared" si="3"/>
        <v>28.940412285875329</v>
      </c>
    </row>
    <row r="42" spans="1:11">
      <c r="A42">
        <v>0.97055999999999998</v>
      </c>
      <c r="B42">
        <v>4.78</v>
      </c>
      <c r="C42">
        <v>28.1</v>
      </c>
      <c r="D42">
        <f t="shared" si="0"/>
        <v>31.186626364056337</v>
      </c>
      <c r="E42">
        <f t="shared" si="1"/>
        <v>29.939372247364947</v>
      </c>
      <c r="J42">
        <f t="shared" si="2"/>
        <v>31.186626364056337</v>
      </c>
      <c r="K42">
        <f t="shared" si="3"/>
        <v>28.133606364056337</v>
      </c>
    </row>
    <row r="43" spans="1:11">
      <c r="A43">
        <v>1.0371999999999999</v>
      </c>
      <c r="B43">
        <v>5.38</v>
      </c>
      <c r="C43">
        <v>29.4</v>
      </c>
      <c r="D43">
        <f t="shared" si="0"/>
        <v>32.500491115948876</v>
      </c>
      <c r="E43">
        <f t="shared" si="1"/>
        <v>31.253236999257485</v>
      </c>
      <c r="J43">
        <f t="shared" si="2"/>
        <v>32.500491115948876</v>
      </c>
      <c r="K43">
        <f t="shared" si="3"/>
        <v>29.447471115948876</v>
      </c>
    </row>
    <row r="44" spans="1:11">
      <c r="A44">
        <v>1.0602</v>
      </c>
      <c r="B44">
        <v>5.03</v>
      </c>
      <c r="C44">
        <v>28.7</v>
      </c>
      <c r="D44">
        <f t="shared" si="0"/>
        <v>31.75306455970393</v>
      </c>
      <c r="E44">
        <f t="shared" si="1"/>
        <v>30.505810443012539</v>
      </c>
      <c r="J44">
        <f t="shared" si="2"/>
        <v>31.75306455970393</v>
      </c>
      <c r="K44">
        <f t="shared" si="3"/>
        <v>28.70004455970393</v>
      </c>
    </row>
    <row r="45" spans="1:11">
      <c r="A45">
        <v>1.1557999999999999</v>
      </c>
      <c r="B45">
        <v>5.01</v>
      </c>
      <c r="C45">
        <v>28.7</v>
      </c>
      <c r="D45">
        <f t="shared" si="0"/>
        <v>31.708797126205322</v>
      </c>
      <c r="E45">
        <f t="shared" si="1"/>
        <v>30.461543009513935</v>
      </c>
      <c r="J45">
        <f t="shared" si="2"/>
        <v>31.708797126205322</v>
      </c>
      <c r="K45">
        <f t="shared" si="3"/>
        <v>28.655777126205322</v>
      </c>
    </row>
    <row r="46" spans="1:11">
      <c r="A46">
        <v>1.2565999999999999</v>
      </c>
      <c r="B46">
        <v>5.25</v>
      </c>
      <c r="C46">
        <v>29.2</v>
      </c>
      <c r="D46">
        <f t="shared" si="0"/>
        <v>32.228710031835973</v>
      </c>
      <c r="E46">
        <f t="shared" si="1"/>
        <v>30.98145591514459</v>
      </c>
      <c r="J46">
        <f t="shared" si="2"/>
        <v>32.228710031835973</v>
      </c>
      <c r="K46">
        <f t="shared" si="3"/>
        <v>29.175690031835977</v>
      </c>
    </row>
    <row r="47" spans="1:11">
      <c r="A47">
        <v>1.3619000000000001</v>
      </c>
      <c r="B47">
        <v>5</v>
      </c>
      <c r="C47">
        <v>28.6</v>
      </c>
      <c r="D47">
        <f t="shared" si="0"/>
        <v>31.686597096620066</v>
      </c>
      <c r="E47">
        <f t="shared" si="1"/>
        <v>30.439342979928679</v>
      </c>
      <c r="J47">
        <f t="shared" si="2"/>
        <v>31.686597096620066</v>
      </c>
      <c r="K47">
        <f t="shared" si="3"/>
        <v>28.633577096620066</v>
      </c>
    </row>
    <row r="48" spans="1:11">
      <c r="A48">
        <v>1.4709000000000001</v>
      </c>
      <c r="B48">
        <v>5.0999999999999996</v>
      </c>
      <c r="C48">
        <v>28.9</v>
      </c>
      <c r="D48">
        <f t="shared" si="0"/>
        <v>31.906626288799842</v>
      </c>
      <c r="E48">
        <f t="shared" si="1"/>
        <v>30.659372172108451</v>
      </c>
      <c r="J48">
        <f t="shared" si="2"/>
        <v>31.906626288799842</v>
      </c>
      <c r="K48">
        <f t="shared" si="3"/>
        <v>28.853606288799842</v>
      </c>
    </row>
    <row r="49" spans="1:11">
      <c r="A49">
        <v>1.583</v>
      </c>
      <c r="B49">
        <v>5.4</v>
      </c>
      <c r="C49">
        <v>29.5</v>
      </c>
      <c r="D49">
        <f t="shared" si="0"/>
        <v>32.54171977591038</v>
      </c>
      <c r="E49">
        <f t="shared" si="1"/>
        <v>31.294465659218996</v>
      </c>
      <c r="J49">
        <f t="shared" si="2"/>
        <v>32.54171977591038</v>
      </c>
      <c r="K49">
        <f t="shared" si="3"/>
        <v>29.488699775910383</v>
      </c>
    </row>
    <row r="50" spans="1:11">
      <c r="A50">
        <v>1.6972</v>
      </c>
      <c r="B50">
        <v>4.84</v>
      </c>
      <c r="C50">
        <v>28.3</v>
      </c>
      <c r="D50">
        <f t="shared" si="0"/>
        <v>31.325228299891624</v>
      </c>
      <c r="E50">
        <f t="shared" si="1"/>
        <v>30.077974183200233</v>
      </c>
      <c r="J50">
        <f t="shared" si="2"/>
        <v>31.325228299891624</v>
      </c>
      <c r="K50">
        <f t="shared" si="3"/>
        <v>28.272208299891624</v>
      </c>
    </row>
    <row r="51" spans="1:11">
      <c r="A51">
        <v>1.8129</v>
      </c>
      <c r="B51">
        <v>4.99</v>
      </c>
      <c r="C51">
        <v>28.6</v>
      </c>
      <c r="D51">
        <f t="shared" si="0"/>
        <v>31.664352622501479</v>
      </c>
      <c r="E51">
        <f t="shared" si="1"/>
        <v>30.417098505810088</v>
      </c>
      <c r="J51">
        <f t="shared" si="2"/>
        <v>31.664352622501479</v>
      </c>
      <c r="K51">
        <f t="shared" si="3"/>
        <v>28.611332622501479</v>
      </c>
    </row>
    <row r="52" spans="1:11">
      <c r="A52">
        <v>1.9116</v>
      </c>
      <c r="B52">
        <v>5.1100000000000003</v>
      </c>
      <c r="C52">
        <v>28.9</v>
      </c>
      <c r="D52">
        <f t="shared" si="0"/>
        <v>31.928391449747988</v>
      </c>
      <c r="E52">
        <f t="shared" si="1"/>
        <v>30.681137333056601</v>
      </c>
      <c r="J52">
        <f t="shared" si="2"/>
        <v>31.928391449747988</v>
      </c>
      <c r="K52">
        <f t="shared" si="3"/>
        <v>28.875371449747988</v>
      </c>
    </row>
    <row r="53" spans="1:11">
      <c r="A53">
        <v>1.9569000000000001</v>
      </c>
      <c r="B53">
        <v>4.95</v>
      </c>
      <c r="C53">
        <v>28.5</v>
      </c>
      <c r="D53">
        <f t="shared" si="0"/>
        <v>31.574926698247829</v>
      </c>
      <c r="E53">
        <f t="shared" si="1"/>
        <v>30.327672581556438</v>
      </c>
      <c r="J53">
        <f t="shared" si="2"/>
        <v>31.574926698247829</v>
      </c>
      <c r="K53">
        <f t="shared" si="3"/>
        <v>28.521906698247829</v>
      </c>
    </row>
    <row r="54" spans="1:11">
      <c r="A54">
        <v>2.0022000000000002</v>
      </c>
      <c r="B54">
        <v>4.75</v>
      </c>
      <c r="C54">
        <v>28.1</v>
      </c>
      <c r="D54">
        <f t="shared" si="0"/>
        <v>31.116671603425065</v>
      </c>
      <c r="E54">
        <f t="shared" si="1"/>
        <v>29.869417486733671</v>
      </c>
      <c r="J54">
        <f t="shared" si="2"/>
        <v>31.116671603425065</v>
      </c>
      <c r="K54">
        <f t="shared" si="3"/>
        <v>28.063651603425065</v>
      </c>
    </row>
    <row r="55" spans="1:11">
      <c r="A55">
        <v>2.0474000000000001</v>
      </c>
      <c r="B55">
        <v>4.7</v>
      </c>
      <c r="C55">
        <v>28</v>
      </c>
      <c r="D55">
        <f t="shared" si="0"/>
        <v>30.999092610863542</v>
      </c>
      <c r="E55">
        <f t="shared" si="1"/>
        <v>29.751838494172148</v>
      </c>
      <c r="J55">
        <f t="shared" si="2"/>
        <v>30.999092610863542</v>
      </c>
      <c r="K55">
        <f t="shared" si="3"/>
        <v>27.946072610863542</v>
      </c>
    </row>
    <row r="56" spans="1:11">
      <c r="A56">
        <v>2.0926</v>
      </c>
      <c r="B56">
        <v>5.01</v>
      </c>
      <c r="C56">
        <v>28.7</v>
      </c>
      <c r="D56">
        <f t="shared" si="0"/>
        <v>31.708797126205322</v>
      </c>
      <c r="E56">
        <f t="shared" si="1"/>
        <v>30.461543009513935</v>
      </c>
      <c r="J56">
        <f t="shared" si="2"/>
        <v>31.708797126205322</v>
      </c>
      <c r="K56">
        <f t="shared" si="3"/>
        <v>28.655777126205322</v>
      </c>
    </row>
    <row r="57" spans="1:11">
      <c r="A57">
        <v>2.1038999999999999</v>
      </c>
      <c r="B57">
        <v>5.12</v>
      </c>
      <c r="C57">
        <v>28.9</v>
      </c>
      <c r="D57">
        <f t="shared" si="0"/>
        <v>31.950114059034689</v>
      </c>
      <c r="E57">
        <f t="shared" si="1"/>
        <v>30.702859942343299</v>
      </c>
      <c r="J57">
        <f t="shared" si="2"/>
        <v>31.950114059034689</v>
      </c>
      <c r="K57">
        <f t="shared" si="3"/>
        <v>28.897094059034689</v>
      </c>
    </row>
    <row r="58" spans="1:11">
      <c r="A58">
        <v>2.1377000000000002</v>
      </c>
      <c r="B58">
        <v>5.26</v>
      </c>
      <c r="C58">
        <v>29.2</v>
      </c>
      <c r="D58">
        <f t="shared" si="0"/>
        <v>32.249853922348045</v>
      </c>
      <c r="E58">
        <f t="shared" si="1"/>
        <v>31.002599805656658</v>
      </c>
      <c r="J58">
        <f t="shared" si="2"/>
        <v>32.249853922348045</v>
      </c>
      <c r="K58">
        <f t="shared" si="3"/>
        <v>29.196833922348045</v>
      </c>
    </row>
    <row r="59" spans="1:11">
      <c r="A59">
        <v>2.1825999999999999</v>
      </c>
      <c r="B59">
        <v>5.1100000000000003</v>
      </c>
      <c r="C59">
        <v>28.9</v>
      </c>
      <c r="D59">
        <f t="shared" si="0"/>
        <v>31.928391449747988</v>
      </c>
      <c r="E59">
        <f t="shared" si="1"/>
        <v>30.681137333056601</v>
      </c>
      <c r="J59">
        <f t="shared" si="2"/>
        <v>31.928391449747988</v>
      </c>
      <c r="K59">
        <f t="shared" si="3"/>
        <v>28.875371449747988</v>
      </c>
    </row>
    <row r="60" spans="1:11">
      <c r="A60">
        <v>2.2275</v>
      </c>
      <c r="B60">
        <v>5.24</v>
      </c>
      <c r="C60">
        <v>29.1</v>
      </c>
      <c r="D60">
        <f t="shared" si="0"/>
        <v>32.207525828829517</v>
      </c>
      <c r="E60">
        <f t="shared" si="1"/>
        <v>30.960271712138127</v>
      </c>
      <c r="J60">
        <f t="shared" si="2"/>
        <v>32.207525828829517</v>
      </c>
      <c r="K60">
        <f t="shared" si="3"/>
        <v>29.154505828829517</v>
      </c>
    </row>
    <row r="61" spans="1:11">
      <c r="A61">
        <v>2.2721</v>
      </c>
      <c r="B61">
        <v>4.93</v>
      </c>
      <c r="C61">
        <v>28.5</v>
      </c>
      <c r="D61">
        <f t="shared" si="0"/>
        <v>31.529942381292269</v>
      </c>
      <c r="E61">
        <f t="shared" si="1"/>
        <v>30.282688264600882</v>
      </c>
      <c r="J61">
        <f t="shared" si="2"/>
        <v>31.529942381292269</v>
      </c>
      <c r="K61">
        <f t="shared" si="3"/>
        <v>28.476922381292269</v>
      </c>
    </row>
    <row r="62" spans="1:11">
      <c r="A62">
        <v>2.3165</v>
      </c>
      <c r="B62">
        <v>5.03</v>
      </c>
      <c r="C62">
        <v>28.7</v>
      </c>
      <c r="D62">
        <f t="shared" si="0"/>
        <v>31.75306455970393</v>
      </c>
      <c r="E62">
        <f t="shared" si="1"/>
        <v>30.505810443012539</v>
      </c>
      <c r="J62">
        <f t="shared" si="2"/>
        <v>31.75306455970393</v>
      </c>
      <c r="K62">
        <f t="shared" si="3"/>
        <v>28.70004455970393</v>
      </c>
    </row>
    <row r="63" spans="1:11">
      <c r="A63">
        <v>2.3607</v>
      </c>
      <c r="B63">
        <v>4.95</v>
      </c>
      <c r="C63">
        <v>28.5</v>
      </c>
      <c r="D63">
        <f t="shared" si="0"/>
        <v>31.574926698247829</v>
      </c>
      <c r="E63">
        <f t="shared" si="1"/>
        <v>30.327672581556438</v>
      </c>
      <c r="J63">
        <f t="shared" si="2"/>
        <v>31.574926698247829</v>
      </c>
      <c r="K63">
        <f t="shared" si="3"/>
        <v>28.521906698247829</v>
      </c>
    </row>
    <row r="64" spans="1:11">
      <c r="A64">
        <v>2.3826999999999998</v>
      </c>
      <c r="B64">
        <v>5.17</v>
      </c>
      <c r="C64">
        <v>29</v>
      </c>
      <c r="D64">
        <f t="shared" si="0"/>
        <v>32.058094608689373</v>
      </c>
      <c r="E64">
        <f t="shared" si="1"/>
        <v>30.810840491997979</v>
      </c>
      <c r="J64">
        <f t="shared" si="2"/>
        <v>32.058094608689373</v>
      </c>
      <c r="K64">
        <f t="shared" si="3"/>
        <v>29.005074608689373</v>
      </c>
    </row>
    <row r="65" spans="1:11">
      <c r="A65">
        <v>2.4047000000000001</v>
      </c>
      <c r="B65">
        <v>5.25</v>
      </c>
      <c r="C65">
        <v>29.2</v>
      </c>
      <c r="D65">
        <f t="shared" si="0"/>
        <v>32.228710031835973</v>
      </c>
      <c r="E65">
        <f t="shared" si="1"/>
        <v>30.98145591514459</v>
      </c>
      <c r="J65">
        <f t="shared" si="2"/>
        <v>32.228710031835973</v>
      </c>
      <c r="K65">
        <f t="shared" si="3"/>
        <v>29.175690031835977</v>
      </c>
    </row>
    <row r="66" spans="1:11">
      <c r="A66">
        <v>2.4483999999999999</v>
      </c>
      <c r="B66">
        <v>5.18</v>
      </c>
      <c r="C66">
        <v>29</v>
      </c>
      <c r="D66">
        <f t="shared" si="0"/>
        <v>32.079565361478856</v>
      </c>
      <c r="E66">
        <f t="shared" si="1"/>
        <v>30.832311244787469</v>
      </c>
      <c r="J66">
        <f t="shared" si="2"/>
        <v>32.079565361478856</v>
      </c>
      <c r="K66">
        <f t="shared" si="3"/>
        <v>29.026545361478856</v>
      </c>
    </row>
    <row r="67" spans="1:11">
      <c r="A67">
        <v>2.4918</v>
      </c>
      <c r="B67">
        <v>5.16</v>
      </c>
      <c r="C67">
        <v>29</v>
      </c>
      <c r="D67">
        <f t="shared" si="0"/>
        <v>32.036582286168631</v>
      </c>
      <c r="E67">
        <f t="shared" si="1"/>
        <v>30.789328169477244</v>
      </c>
      <c r="J67">
        <f t="shared" si="2"/>
        <v>32.036582286168631</v>
      </c>
      <c r="K67">
        <f t="shared" si="3"/>
        <v>28.983562286168635</v>
      </c>
    </row>
    <row r="68" spans="1:11">
      <c r="A68">
        <v>2.5348000000000002</v>
      </c>
      <c r="B68">
        <v>5.46</v>
      </c>
      <c r="C68">
        <v>29.6</v>
      </c>
      <c r="D68">
        <f t="shared" si="0"/>
        <v>32.664495733539098</v>
      </c>
      <c r="E68">
        <f t="shared" si="1"/>
        <v>31.417241616847715</v>
      </c>
      <c r="J68">
        <f t="shared" si="2"/>
        <v>32.664495733539098</v>
      </c>
      <c r="K68">
        <f t="shared" si="3"/>
        <v>29.611475733539102</v>
      </c>
    </row>
    <row r="69" spans="1:11">
      <c r="A69">
        <v>2.5775999999999999</v>
      </c>
      <c r="B69">
        <v>5.15</v>
      </c>
      <c r="C69">
        <v>29</v>
      </c>
      <c r="D69">
        <f t="shared" si="0"/>
        <v>32.015028232637228</v>
      </c>
      <c r="E69">
        <f t="shared" si="1"/>
        <v>30.767774115945837</v>
      </c>
      <c r="J69">
        <f t="shared" si="2"/>
        <v>32.015028232637228</v>
      </c>
      <c r="K69">
        <f t="shared" si="3"/>
        <v>28.962008232637231</v>
      </c>
    </row>
    <row r="70" spans="1:11">
      <c r="A70">
        <v>2.62</v>
      </c>
      <c r="B70">
        <v>5.5</v>
      </c>
      <c r="C70">
        <v>29.7</v>
      </c>
      <c r="D70">
        <f t="shared" si="0"/>
        <v>32.7455990944459</v>
      </c>
      <c r="E70">
        <f t="shared" si="1"/>
        <v>31.49834497775451</v>
      </c>
      <c r="J70">
        <f t="shared" si="2"/>
        <v>32.7455990944459</v>
      </c>
      <c r="K70">
        <f t="shared" si="3"/>
        <v>29.6925790944459</v>
      </c>
    </row>
    <row r="71" spans="1:11">
      <c r="A71">
        <v>2.6516000000000002</v>
      </c>
      <c r="B71">
        <v>5.09</v>
      </c>
      <c r="C71">
        <v>28.8</v>
      </c>
      <c r="D71">
        <f t="shared" si="0"/>
        <v>31.884818409157077</v>
      </c>
      <c r="E71">
        <f t="shared" si="1"/>
        <v>30.63756429246569</v>
      </c>
      <c r="J71">
        <f t="shared" si="2"/>
        <v>31.884818409157077</v>
      </c>
      <c r="K71">
        <f t="shared" si="3"/>
        <v>28.831798409157077</v>
      </c>
    </row>
    <row r="72" spans="1:11">
      <c r="A72">
        <v>2.6621000000000001</v>
      </c>
      <c r="B72">
        <v>5.29</v>
      </c>
      <c r="C72">
        <v>29.3</v>
      </c>
      <c r="D72">
        <f t="shared" si="0"/>
        <v>32.313045245910153</v>
      </c>
      <c r="E72">
        <f t="shared" si="1"/>
        <v>31.065791129218759</v>
      </c>
      <c r="J72">
        <f t="shared" si="2"/>
        <v>32.313045245910153</v>
      </c>
      <c r="K72">
        <f t="shared" si="3"/>
        <v>29.260025245910153</v>
      </c>
    </row>
    <row r="73" spans="1:11">
      <c r="A73">
        <v>2.7</v>
      </c>
      <c r="B73">
        <v>5.5</v>
      </c>
      <c r="C73">
        <v>29.7</v>
      </c>
      <c r="D73">
        <f t="shared" si="0"/>
        <v>32.7455990944459</v>
      </c>
      <c r="E73">
        <f t="shared" si="1"/>
        <v>31.49834497775451</v>
      </c>
      <c r="J73">
        <f t="shared" si="2"/>
        <v>32.7455990944459</v>
      </c>
      <c r="K73">
        <f t="shared" si="3"/>
        <v>29.6925790944459</v>
      </c>
    </row>
    <row r="74" spans="1:11">
      <c r="A74">
        <v>2.7263000000000002</v>
      </c>
      <c r="B74">
        <v>5.0999999999999996</v>
      </c>
      <c r="C74">
        <v>28.9</v>
      </c>
      <c r="D74">
        <f t="shared" si="0"/>
        <v>31.906626288799842</v>
      </c>
      <c r="E74">
        <f t="shared" si="1"/>
        <v>30.659372172108451</v>
      </c>
      <c r="J74">
        <f t="shared" si="2"/>
        <v>31.906626288799842</v>
      </c>
      <c r="K74">
        <f t="shared" si="3"/>
        <v>28.853606288799842</v>
      </c>
    </row>
    <row r="75" spans="1:11">
      <c r="A75">
        <v>2.7524000000000002</v>
      </c>
      <c r="B75">
        <v>5.41</v>
      </c>
      <c r="C75">
        <v>29.5</v>
      </c>
      <c r="D75">
        <f t="shared" ref="D75:D138" si="4">LN(B75/0.38)/0.09 + 0.61*$B$4/1000 + 1.6</f>
        <v>32.562276879112176</v>
      </c>
      <c r="E75">
        <f t="shared" ref="E75:E138" si="5">LN(B75/0.85/0.38)/0.09</f>
        <v>31.315022762420785</v>
      </c>
      <c r="J75">
        <f t="shared" ref="J75:J138" si="6">(LN(B75/0.38)/0.09) + (0.61*$B$4/1000) + 1.6</f>
        <v>32.562276879112176</v>
      </c>
      <c r="K75">
        <f t="shared" ref="K75:K138" si="7">LN(B75/0.38)/0.09</f>
        <v>29.509256879112179</v>
      </c>
    </row>
    <row r="76" spans="1:11">
      <c r="A76">
        <v>2.7783000000000002</v>
      </c>
      <c r="B76">
        <v>6.26</v>
      </c>
      <c r="C76">
        <v>31.1</v>
      </c>
      <c r="D76">
        <f t="shared" si="4"/>
        <v>34.183733459707923</v>
      </c>
      <c r="E76">
        <f t="shared" si="5"/>
        <v>32.936479343016529</v>
      </c>
      <c r="J76">
        <f t="shared" si="6"/>
        <v>34.183733459707923</v>
      </c>
      <c r="K76">
        <f t="shared" si="7"/>
        <v>31.13071345970792</v>
      </c>
    </row>
    <row r="77" spans="1:11">
      <c r="A77">
        <v>2.8041</v>
      </c>
      <c r="B77">
        <v>5.44</v>
      </c>
      <c r="C77">
        <v>29.6</v>
      </c>
      <c r="D77">
        <f t="shared" si="4"/>
        <v>32.623720968106191</v>
      </c>
      <c r="E77">
        <f t="shared" si="5"/>
        <v>31.376466851414797</v>
      </c>
      <c r="J77">
        <f t="shared" si="6"/>
        <v>32.623720968106191</v>
      </c>
      <c r="K77">
        <f t="shared" si="7"/>
        <v>29.570700968106191</v>
      </c>
    </row>
    <row r="78" spans="1:11">
      <c r="A78">
        <v>2.8298000000000001</v>
      </c>
      <c r="B78">
        <v>4.88</v>
      </c>
      <c r="C78">
        <v>28.4</v>
      </c>
      <c r="D78">
        <f t="shared" si="4"/>
        <v>31.416678290297352</v>
      </c>
      <c r="E78">
        <f t="shared" si="5"/>
        <v>30.169424173605957</v>
      </c>
      <c r="J78">
        <f t="shared" si="6"/>
        <v>31.416678290297352</v>
      </c>
      <c r="K78">
        <f t="shared" si="7"/>
        <v>28.363658290297352</v>
      </c>
    </row>
    <row r="79" spans="1:11">
      <c r="A79">
        <v>2.8553000000000002</v>
      </c>
      <c r="B79">
        <v>5.01</v>
      </c>
      <c r="C79">
        <v>28.6</v>
      </c>
      <c r="D79">
        <f t="shared" si="4"/>
        <v>31.708797126205322</v>
      </c>
      <c r="E79">
        <f t="shared" si="5"/>
        <v>30.461543009513935</v>
      </c>
      <c r="J79">
        <f t="shared" si="6"/>
        <v>31.708797126205322</v>
      </c>
      <c r="K79">
        <f t="shared" si="7"/>
        <v>28.655777126205322</v>
      </c>
    </row>
    <row r="80" spans="1:11">
      <c r="A80">
        <v>2.8805999999999998</v>
      </c>
      <c r="B80">
        <v>5.01</v>
      </c>
      <c r="C80">
        <v>28.6</v>
      </c>
      <c r="D80">
        <f t="shared" si="4"/>
        <v>31.708797126205322</v>
      </c>
      <c r="E80">
        <f t="shared" si="5"/>
        <v>30.461543009513935</v>
      </c>
      <c r="J80">
        <f t="shared" si="6"/>
        <v>31.708797126205322</v>
      </c>
      <c r="K80">
        <f t="shared" si="7"/>
        <v>28.655777126205322</v>
      </c>
    </row>
    <row r="81" spans="1:11">
      <c r="A81">
        <v>2.9058000000000002</v>
      </c>
      <c r="B81">
        <v>5.28</v>
      </c>
      <c r="C81">
        <v>29.2</v>
      </c>
      <c r="D81">
        <f t="shared" si="4"/>
        <v>32.292021377554171</v>
      </c>
      <c r="E81">
        <f t="shared" si="5"/>
        <v>31.044767260862788</v>
      </c>
      <c r="J81">
        <f t="shared" si="6"/>
        <v>32.292021377554171</v>
      </c>
      <c r="K81">
        <f t="shared" si="7"/>
        <v>29.239001377554175</v>
      </c>
    </row>
    <row r="82" spans="1:11">
      <c r="A82">
        <v>2.9308000000000001</v>
      </c>
      <c r="B82">
        <v>5.28</v>
      </c>
      <c r="C82">
        <v>29.2</v>
      </c>
      <c r="D82">
        <f t="shared" si="4"/>
        <v>32.292021377554171</v>
      </c>
      <c r="E82">
        <f t="shared" si="5"/>
        <v>31.044767260862788</v>
      </c>
      <c r="J82">
        <f t="shared" si="6"/>
        <v>32.292021377554171</v>
      </c>
      <c r="K82">
        <f t="shared" si="7"/>
        <v>29.239001377554175</v>
      </c>
    </row>
    <row r="83" spans="1:11">
      <c r="A83">
        <v>2.9557000000000002</v>
      </c>
      <c r="B83">
        <v>4.74</v>
      </c>
      <c r="C83">
        <v>28</v>
      </c>
      <c r="D83">
        <f t="shared" si="4"/>
        <v>31.093255132985455</v>
      </c>
      <c r="E83">
        <f t="shared" si="5"/>
        <v>29.846001016294061</v>
      </c>
      <c r="J83">
        <f t="shared" si="6"/>
        <v>31.093255132985455</v>
      </c>
      <c r="K83">
        <f t="shared" si="7"/>
        <v>28.040235132985455</v>
      </c>
    </row>
    <row r="84" spans="1:11">
      <c r="A84">
        <v>2.9803999999999999</v>
      </c>
      <c r="B84">
        <v>5.44</v>
      </c>
      <c r="C84">
        <v>29.6</v>
      </c>
      <c r="D84">
        <f t="shared" si="4"/>
        <v>32.623720968106191</v>
      </c>
      <c r="E84">
        <f t="shared" si="5"/>
        <v>31.376466851414797</v>
      </c>
      <c r="J84">
        <f t="shared" si="6"/>
        <v>32.623720968106191</v>
      </c>
      <c r="K84">
        <f t="shared" si="7"/>
        <v>29.570700968106191</v>
      </c>
    </row>
    <row r="85" spans="1:11">
      <c r="A85">
        <v>3.0049999999999999</v>
      </c>
      <c r="B85">
        <v>5.33</v>
      </c>
      <c r="C85">
        <v>29.3</v>
      </c>
      <c r="D85">
        <f t="shared" si="4"/>
        <v>32.396745160438435</v>
      </c>
      <c r="E85">
        <f t="shared" si="5"/>
        <v>31.149491043747041</v>
      </c>
      <c r="J85">
        <f t="shared" si="6"/>
        <v>32.396745160438435</v>
      </c>
      <c r="K85">
        <f t="shared" si="7"/>
        <v>29.343725160438435</v>
      </c>
    </row>
    <row r="86" spans="1:11">
      <c r="A86">
        <v>3.0293999999999999</v>
      </c>
      <c r="B86">
        <v>5.19</v>
      </c>
      <c r="C86">
        <v>29</v>
      </c>
      <c r="D86">
        <f t="shared" si="4"/>
        <v>32.100994704883362</v>
      </c>
      <c r="E86">
        <f t="shared" si="5"/>
        <v>30.853740588191979</v>
      </c>
      <c r="J86">
        <f t="shared" si="6"/>
        <v>32.100994704883362</v>
      </c>
      <c r="K86">
        <f t="shared" si="7"/>
        <v>29.047974704883366</v>
      </c>
    </row>
    <row r="87" spans="1:11">
      <c r="A87">
        <v>3.0537000000000001</v>
      </c>
      <c r="B87">
        <v>5.37</v>
      </c>
      <c r="C87">
        <v>29.4</v>
      </c>
      <c r="D87">
        <f t="shared" si="4"/>
        <v>32.479819275360875</v>
      </c>
      <c r="E87">
        <f t="shared" si="5"/>
        <v>31.232565158669491</v>
      </c>
      <c r="J87">
        <f t="shared" si="6"/>
        <v>32.479819275360875</v>
      </c>
      <c r="K87">
        <f t="shared" si="7"/>
        <v>29.426799275360878</v>
      </c>
    </row>
    <row r="88" spans="1:11">
      <c r="A88">
        <v>3.0777999999999999</v>
      </c>
      <c r="B88">
        <v>4.9400000000000004</v>
      </c>
      <c r="C88">
        <v>28.5</v>
      </c>
      <c r="D88">
        <f t="shared" si="4"/>
        <v>31.552457305128186</v>
      </c>
      <c r="E88">
        <f t="shared" si="5"/>
        <v>30.305203188436799</v>
      </c>
      <c r="J88">
        <f t="shared" si="6"/>
        <v>31.552457305128186</v>
      </c>
      <c r="K88">
        <f t="shared" si="7"/>
        <v>28.499437305128186</v>
      </c>
    </row>
    <row r="89" spans="1:11">
      <c r="A89">
        <v>3.1017999999999999</v>
      </c>
      <c r="B89">
        <v>5.46</v>
      </c>
      <c r="C89">
        <v>29.6</v>
      </c>
      <c r="D89">
        <f t="shared" si="4"/>
        <v>32.664495733539098</v>
      </c>
      <c r="E89">
        <f t="shared" si="5"/>
        <v>31.417241616847715</v>
      </c>
      <c r="J89">
        <f t="shared" si="6"/>
        <v>32.664495733539098</v>
      </c>
      <c r="K89">
        <f t="shared" si="7"/>
        <v>29.611475733539102</v>
      </c>
    </row>
    <row r="90" spans="1:11">
      <c r="A90">
        <v>3.1724000000000001</v>
      </c>
      <c r="B90">
        <v>5.23</v>
      </c>
      <c r="C90">
        <v>29.1</v>
      </c>
      <c r="D90">
        <f t="shared" si="4"/>
        <v>32.186301159317075</v>
      </c>
      <c r="E90">
        <f t="shared" si="5"/>
        <v>30.939047042625692</v>
      </c>
      <c r="J90">
        <f t="shared" si="6"/>
        <v>32.186301159317075</v>
      </c>
      <c r="K90">
        <f t="shared" si="7"/>
        <v>29.133281159317079</v>
      </c>
    </row>
    <row r="91" spans="1:11">
      <c r="A91">
        <v>3.2416999999999998</v>
      </c>
      <c r="B91">
        <v>4.92</v>
      </c>
      <c r="C91">
        <v>28.5</v>
      </c>
      <c r="D91">
        <f t="shared" si="4"/>
        <v>31.507381741843581</v>
      </c>
      <c r="E91">
        <f t="shared" si="5"/>
        <v>30.260127625152194</v>
      </c>
      <c r="J91">
        <f t="shared" si="6"/>
        <v>31.507381741843581</v>
      </c>
      <c r="K91">
        <f t="shared" si="7"/>
        <v>28.454361741843581</v>
      </c>
    </row>
    <row r="92" spans="1:11">
      <c r="A92">
        <v>3.3098999999999998</v>
      </c>
      <c r="B92">
        <v>4.95</v>
      </c>
      <c r="C92">
        <v>28.5</v>
      </c>
      <c r="D92">
        <f t="shared" si="4"/>
        <v>31.574926698247829</v>
      </c>
      <c r="E92">
        <f t="shared" si="5"/>
        <v>30.327672581556438</v>
      </c>
      <c r="J92">
        <f t="shared" si="6"/>
        <v>31.574926698247829</v>
      </c>
      <c r="K92">
        <f t="shared" si="7"/>
        <v>28.521906698247829</v>
      </c>
    </row>
    <row r="93" spans="1:11">
      <c r="A93">
        <v>3.3769999999999998</v>
      </c>
      <c r="B93">
        <v>5.64</v>
      </c>
      <c r="C93">
        <v>30</v>
      </c>
      <c r="D93">
        <f t="shared" si="4"/>
        <v>33.024887686351924</v>
      </c>
      <c r="E93">
        <f t="shared" si="5"/>
        <v>31.777633569660534</v>
      </c>
      <c r="J93">
        <f t="shared" si="6"/>
        <v>33.024887686351924</v>
      </c>
      <c r="K93">
        <f t="shared" si="7"/>
        <v>29.971867686351924</v>
      </c>
    </row>
    <row r="94" spans="1:11">
      <c r="A94">
        <v>3.4432</v>
      </c>
      <c r="B94">
        <v>5.32</v>
      </c>
      <c r="C94">
        <v>29.3</v>
      </c>
      <c r="D94">
        <f t="shared" si="4"/>
        <v>32.375879217947315</v>
      </c>
      <c r="E94">
        <f t="shared" si="5"/>
        <v>31.128625101255928</v>
      </c>
      <c r="J94">
        <f t="shared" si="6"/>
        <v>32.375879217947315</v>
      </c>
      <c r="K94">
        <f t="shared" si="7"/>
        <v>29.322859217947318</v>
      </c>
    </row>
    <row r="95" spans="1:11">
      <c r="A95">
        <v>3.5085999999999999</v>
      </c>
      <c r="B95">
        <v>5.15</v>
      </c>
      <c r="C95">
        <v>29</v>
      </c>
      <c r="D95">
        <f t="shared" si="4"/>
        <v>32.015028232637228</v>
      </c>
      <c r="E95">
        <f t="shared" si="5"/>
        <v>30.767774115945837</v>
      </c>
      <c r="J95">
        <f t="shared" si="6"/>
        <v>32.015028232637228</v>
      </c>
      <c r="K95">
        <f t="shared" si="7"/>
        <v>28.962008232637231</v>
      </c>
    </row>
    <row r="96" spans="1:11">
      <c r="A96">
        <v>3.5731999999999999</v>
      </c>
      <c r="B96">
        <v>4.96</v>
      </c>
      <c r="C96">
        <v>28.5</v>
      </c>
      <c r="D96">
        <f t="shared" si="4"/>
        <v>31.597350744428244</v>
      </c>
      <c r="E96">
        <f t="shared" si="5"/>
        <v>30.35009662773685</v>
      </c>
      <c r="J96">
        <f t="shared" si="6"/>
        <v>31.597350744428244</v>
      </c>
      <c r="K96">
        <f t="shared" si="7"/>
        <v>28.544330744428244</v>
      </c>
    </row>
    <row r="97" spans="1:11">
      <c r="A97">
        <v>3.6213000000000002</v>
      </c>
      <c r="B97">
        <v>5.03</v>
      </c>
      <c r="C97">
        <v>28.7</v>
      </c>
      <c r="D97">
        <f t="shared" si="4"/>
        <v>31.75306455970393</v>
      </c>
      <c r="E97">
        <f t="shared" si="5"/>
        <v>30.505810443012539</v>
      </c>
      <c r="J97">
        <f t="shared" si="6"/>
        <v>31.75306455970393</v>
      </c>
      <c r="K97">
        <f t="shared" si="7"/>
        <v>28.70004455970393</v>
      </c>
    </row>
    <row r="98" spans="1:11">
      <c r="A98">
        <v>3.6373000000000002</v>
      </c>
      <c r="B98">
        <v>5.04</v>
      </c>
      <c r="C98">
        <v>28.7</v>
      </c>
      <c r="D98">
        <f t="shared" si="4"/>
        <v>31.775132314944251</v>
      </c>
      <c r="E98">
        <f t="shared" si="5"/>
        <v>30.527878198252864</v>
      </c>
      <c r="J98">
        <f t="shared" si="6"/>
        <v>31.775132314944251</v>
      </c>
      <c r="K98">
        <f t="shared" si="7"/>
        <v>28.722112314944251</v>
      </c>
    </row>
    <row r="99" spans="1:11">
      <c r="A99">
        <v>3.7010000000000001</v>
      </c>
      <c r="B99">
        <v>4.8899999999999997</v>
      </c>
      <c r="C99">
        <v>28.4</v>
      </c>
      <c r="D99">
        <f t="shared" si="4"/>
        <v>31.43942366387207</v>
      </c>
      <c r="E99">
        <f t="shared" si="5"/>
        <v>30.192169547180679</v>
      </c>
      <c r="J99">
        <f t="shared" si="6"/>
        <v>31.43942366387207</v>
      </c>
      <c r="K99">
        <f t="shared" si="7"/>
        <v>28.38640366387207</v>
      </c>
    </row>
    <row r="100" spans="1:11">
      <c r="A100">
        <v>3.7645</v>
      </c>
      <c r="B100">
        <v>5.03</v>
      </c>
      <c r="C100">
        <v>28.7</v>
      </c>
      <c r="D100">
        <f t="shared" si="4"/>
        <v>31.75306455970393</v>
      </c>
      <c r="E100">
        <f t="shared" si="5"/>
        <v>30.505810443012539</v>
      </c>
      <c r="J100">
        <f t="shared" si="6"/>
        <v>31.75306455970393</v>
      </c>
      <c r="K100">
        <f t="shared" si="7"/>
        <v>28.70004455970393</v>
      </c>
    </row>
    <row r="101" spans="1:11">
      <c r="A101">
        <v>3.8279000000000001</v>
      </c>
      <c r="B101">
        <v>5.0999999999999996</v>
      </c>
      <c r="C101">
        <v>28.9</v>
      </c>
      <c r="D101">
        <f t="shared" si="4"/>
        <v>31.906626288799842</v>
      </c>
      <c r="E101">
        <f t="shared" si="5"/>
        <v>30.659372172108451</v>
      </c>
      <c r="J101">
        <f t="shared" si="6"/>
        <v>31.906626288799842</v>
      </c>
      <c r="K101">
        <f t="shared" si="7"/>
        <v>28.853606288799842</v>
      </c>
    </row>
    <row r="102" spans="1:11">
      <c r="A102">
        <v>3.8914</v>
      </c>
      <c r="B102">
        <v>4.99</v>
      </c>
      <c r="C102">
        <v>28.6</v>
      </c>
      <c r="D102">
        <f t="shared" si="4"/>
        <v>31.664352622501479</v>
      </c>
      <c r="E102">
        <f t="shared" si="5"/>
        <v>30.417098505810088</v>
      </c>
      <c r="J102">
        <f t="shared" si="6"/>
        <v>31.664352622501479</v>
      </c>
      <c r="K102">
        <f t="shared" si="7"/>
        <v>28.611332622501479</v>
      </c>
    </row>
    <row r="103" spans="1:11">
      <c r="A103">
        <v>3.9552</v>
      </c>
      <c r="B103">
        <v>4.8600000000000003</v>
      </c>
      <c r="C103">
        <v>28.3</v>
      </c>
      <c r="D103">
        <f t="shared" si="4"/>
        <v>31.371047379712312</v>
      </c>
      <c r="E103">
        <f t="shared" si="5"/>
        <v>30.123793263020918</v>
      </c>
      <c r="J103">
        <f t="shared" si="6"/>
        <v>31.371047379712312</v>
      </c>
      <c r="K103">
        <f t="shared" si="7"/>
        <v>28.318027379712312</v>
      </c>
    </row>
    <row r="104" spans="1:11">
      <c r="A104">
        <v>4.0194999999999999</v>
      </c>
      <c r="B104">
        <v>5.0599999999999996</v>
      </c>
      <c r="C104">
        <v>28.8</v>
      </c>
      <c r="D104">
        <f t="shared" si="4"/>
        <v>31.819136772900887</v>
      </c>
      <c r="E104">
        <f t="shared" si="5"/>
        <v>30.5718826562095</v>
      </c>
      <c r="J104">
        <f t="shared" si="6"/>
        <v>31.819136772900887</v>
      </c>
      <c r="K104">
        <f t="shared" si="7"/>
        <v>28.766116772900887</v>
      </c>
    </row>
    <row r="105" spans="1:11">
      <c r="A105">
        <v>4.0845000000000002</v>
      </c>
      <c r="B105">
        <v>4.63</v>
      </c>
      <c r="C105">
        <v>27.8</v>
      </c>
      <c r="D105">
        <f t="shared" si="4"/>
        <v>30.832363270664985</v>
      </c>
      <c r="E105">
        <f t="shared" si="5"/>
        <v>29.58510915397359</v>
      </c>
      <c r="J105">
        <f t="shared" si="6"/>
        <v>30.832363270664985</v>
      </c>
      <c r="K105">
        <f t="shared" si="7"/>
        <v>27.779343270664985</v>
      </c>
    </row>
    <row r="106" spans="1:11">
      <c r="A106">
        <v>4.1069000000000004</v>
      </c>
      <c r="B106">
        <v>4.91</v>
      </c>
      <c r="C106">
        <v>28.4</v>
      </c>
      <c r="D106">
        <f t="shared" si="4"/>
        <v>31.484775200757053</v>
      </c>
      <c r="E106">
        <f t="shared" si="5"/>
        <v>30.237521084065666</v>
      </c>
      <c r="J106">
        <f t="shared" si="6"/>
        <v>31.484775200757053</v>
      </c>
      <c r="K106">
        <f t="shared" si="7"/>
        <v>28.431755200757053</v>
      </c>
    </row>
    <row r="107" spans="1:11">
      <c r="A107">
        <v>4.1292999999999997</v>
      </c>
      <c r="B107">
        <v>5.2</v>
      </c>
      <c r="C107">
        <v>29.1</v>
      </c>
      <c r="D107">
        <f t="shared" si="4"/>
        <v>32.122382798323194</v>
      </c>
      <c r="E107">
        <f t="shared" si="5"/>
        <v>30.875128681631807</v>
      </c>
      <c r="J107">
        <f t="shared" si="6"/>
        <v>32.122382798323194</v>
      </c>
      <c r="K107">
        <f t="shared" si="7"/>
        <v>29.069362798323194</v>
      </c>
    </row>
    <row r="108" spans="1:11">
      <c r="A108">
        <v>4.1519000000000004</v>
      </c>
      <c r="B108">
        <v>5.0599999999999996</v>
      </c>
      <c r="C108">
        <v>28.8</v>
      </c>
      <c r="D108">
        <f t="shared" si="4"/>
        <v>31.819136772900887</v>
      </c>
      <c r="E108">
        <f t="shared" si="5"/>
        <v>30.5718826562095</v>
      </c>
      <c r="J108">
        <f t="shared" si="6"/>
        <v>31.819136772900887</v>
      </c>
      <c r="K108">
        <f t="shared" si="7"/>
        <v>28.766116772900887</v>
      </c>
    </row>
    <row r="109" spans="1:11">
      <c r="A109">
        <v>4.1745999999999999</v>
      </c>
      <c r="B109">
        <v>4.68</v>
      </c>
      <c r="C109">
        <v>27.9</v>
      </c>
      <c r="D109">
        <f t="shared" si="4"/>
        <v>30.951710402125123</v>
      </c>
      <c r="E109">
        <f t="shared" si="5"/>
        <v>29.704456285433732</v>
      </c>
      <c r="J109">
        <f t="shared" si="6"/>
        <v>30.951710402125123</v>
      </c>
      <c r="K109">
        <f t="shared" si="7"/>
        <v>27.898690402125123</v>
      </c>
    </row>
    <row r="110" spans="1:11">
      <c r="A110">
        <v>4.1974</v>
      </c>
      <c r="B110">
        <v>5.05</v>
      </c>
      <c r="C110">
        <v>28.7</v>
      </c>
      <c r="D110">
        <f t="shared" si="4"/>
        <v>31.797156328321936</v>
      </c>
      <c r="E110">
        <f t="shared" si="5"/>
        <v>30.549902211630549</v>
      </c>
      <c r="J110">
        <f t="shared" si="6"/>
        <v>31.797156328321936</v>
      </c>
      <c r="K110">
        <f t="shared" si="7"/>
        <v>28.744136328321936</v>
      </c>
    </row>
    <row r="111" spans="1:11">
      <c r="A111">
        <v>4.2031000000000001</v>
      </c>
      <c r="B111">
        <v>5.54</v>
      </c>
      <c r="C111">
        <v>29.8</v>
      </c>
      <c r="D111">
        <f t="shared" si="4"/>
        <v>32.826114744676644</v>
      </c>
      <c r="E111">
        <f t="shared" si="5"/>
        <v>31.578860627985257</v>
      </c>
      <c r="J111">
        <f t="shared" si="6"/>
        <v>32.826114744676644</v>
      </c>
      <c r="K111">
        <f t="shared" si="7"/>
        <v>29.773094744676648</v>
      </c>
    </row>
    <row r="112" spans="1:11">
      <c r="A112">
        <v>4.2202999999999999</v>
      </c>
      <c r="B112">
        <v>5.1100000000000003</v>
      </c>
      <c r="C112">
        <v>28.9</v>
      </c>
      <c r="D112">
        <f t="shared" si="4"/>
        <v>31.928391449747988</v>
      </c>
      <c r="E112">
        <f t="shared" si="5"/>
        <v>30.681137333056601</v>
      </c>
      <c r="J112">
        <f t="shared" si="6"/>
        <v>31.928391449747988</v>
      </c>
      <c r="K112">
        <f t="shared" si="7"/>
        <v>28.875371449747988</v>
      </c>
    </row>
    <row r="113" spans="1:11">
      <c r="A113">
        <v>4.2434000000000003</v>
      </c>
      <c r="B113">
        <v>4.9400000000000004</v>
      </c>
      <c r="C113">
        <v>28.5</v>
      </c>
      <c r="D113">
        <f t="shared" si="4"/>
        <v>31.552457305128186</v>
      </c>
      <c r="E113">
        <f t="shared" si="5"/>
        <v>30.305203188436799</v>
      </c>
      <c r="J113">
        <f t="shared" si="6"/>
        <v>31.552457305128186</v>
      </c>
      <c r="K113">
        <f t="shared" si="7"/>
        <v>28.499437305128186</v>
      </c>
    </row>
    <row r="114" spans="1:11">
      <c r="A114">
        <v>4.2667000000000002</v>
      </c>
      <c r="B114">
        <v>5.03</v>
      </c>
      <c r="C114">
        <v>28.7</v>
      </c>
      <c r="D114">
        <f t="shared" si="4"/>
        <v>31.75306455970393</v>
      </c>
      <c r="E114">
        <f t="shared" si="5"/>
        <v>30.505810443012539</v>
      </c>
      <c r="J114">
        <f t="shared" si="6"/>
        <v>31.75306455970393</v>
      </c>
      <c r="K114">
        <f t="shared" si="7"/>
        <v>28.70004455970393</v>
      </c>
    </row>
    <row r="115" spans="1:11">
      <c r="A115">
        <v>4.2900999999999998</v>
      </c>
      <c r="B115">
        <v>4.99</v>
      </c>
      <c r="C115">
        <v>28.6</v>
      </c>
      <c r="D115">
        <f t="shared" si="4"/>
        <v>31.664352622501479</v>
      </c>
      <c r="E115">
        <f t="shared" si="5"/>
        <v>30.417098505810088</v>
      </c>
      <c r="J115">
        <f t="shared" si="6"/>
        <v>31.664352622501479</v>
      </c>
      <c r="K115">
        <f t="shared" si="7"/>
        <v>28.611332622501479</v>
      </c>
    </row>
    <row r="116" spans="1:11">
      <c r="A116">
        <v>4.3136999999999999</v>
      </c>
      <c r="B116">
        <v>5.05</v>
      </c>
      <c r="C116">
        <v>28.7</v>
      </c>
      <c r="D116">
        <f t="shared" si="4"/>
        <v>31.797156328321936</v>
      </c>
      <c r="E116">
        <f t="shared" si="5"/>
        <v>30.549902211630549</v>
      </c>
      <c r="J116">
        <f t="shared" si="6"/>
        <v>31.797156328321936</v>
      </c>
      <c r="K116">
        <f t="shared" si="7"/>
        <v>28.744136328321936</v>
      </c>
    </row>
    <row r="117" spans="1:11">
      <c r="A117">
        <v>4.3742000000000001</v>
      </c>
      <c r="B117">
        <v>5.05</v>
      </c>
      <c r="C117">
        <v>28.7</v>
      </c>
      <c r="D117">
        <f t="shared" si="4"/>
        <v>31.797156328321936</v>
      </c>
      <c r="E117">
        <f t="shared" si="5"/>
        <v>30.549902211630549</v>
      </c>
      <c r="J117">
        <f t="shared" si="6"/>
        <v>31.797156328321936</v>
      </c>
      <c r="K117">
        <f t="shared" si="7"/>
        <v>28.744136328321936</v>
      </c>
    </row>
    <row r="118" spans="1:11">
      <c r="A118">
        <v>4.4359999999999999</v>
      </c>
      <c r="B118">
        <v>5.29</v>
      </c>
      <c r="C118">
        <v>29.3</v>
      </c>
      <c r="D118">
        <f t="shared" si="4"/>
        <v>32.313045245910153</v>
      </c>
      <c r="E118">
        <f t="shared" si="5"/>
        <v>31.065791129218759</v>
      </c>
      <c r="J118">
        <f t="shared" si="6"/>
        <v>32.313045245910153</v>
      </c>
      <c r="K118">
        <f t="shared" si="7"/>
        <v>29.260025245910153</v>
      </c>
    </row>
    <row r="119" spans="1:11">
      <c r="A119">
        <v>4.4992000000000001</v>
      </c>
      <c r="B119">
        <v>4.8600000000000003</v>
      </c>
      <c r="C119">
        <v>28.3</v>
      </c>
      <c r="D119">
        <f t="shared" si="4"/>
        <v>31.371047379712312</v>
      </c>
      <c r="E119">
        <f t="shared" si="5"/>
        <v>30.123793263020918</v>
      </c>
      <c r="J119">
        <f t="shared" si="6"/>
        <v>31.371047379712312</v>
      </c>
      <c r="K119">
        <f t="shared" si="7"/>
        <v>28.318027379712312</v>
      </c>
    </row>
    <row r="120" spans="1:11">
      <c r="A120">
        <v>4.5637999999999996</v>
      </c>
      <c r="B120">
        <v>5.29</v>
      </c>
      <c r="C120">
        <v>29.3</v>
      </c>
      <c r="D120">
        <f t="shared" si="4"/>
        <v>32.313045245910153</v>
      </c>
      <c r="E120">
        <f t="shared" si="5"/>
        <v>31.065791129218759</v>
      </c>
      <c r="J120">
        <f t="shared" si="6"/>
        <v>32.313045245910153</v>
      </c>
      <c r="K120">
        <f t="shared" si="7"/>
        <v>29.260025245910153</v>
      </c>
    </row>
    <row r="121" spans="1:11">
      <c r="A121">
        <v>4.63</v>
      </c>
      <c r="B121">
        <v>5.16</v>
      </c>
      <c r="C121">
        <v>29</v>
      </c>
      <c r="D121">
        <f t="shared" si="4"/>
        <v>32.036582286168631</v>
      </c>
      <c r="E121">
        <f t="shared" si="5"/>
        <v>30.789328169477244</v>
      </c>
      <c r="J121">
        <f t="shared" si="6"/>
        <v>32.036582286168631</v>
      </c>
      <c r="K121">
        <f t="shared" si="7"/>
        <v>28.983562286168635</v>
      </c>
    </row>
    <row r="122" spans="1:11">
      <c r="A122">
        <v>4.6978</v>
      </c>
      <c r="B122">
        <v>5.26</v>
      </c>
      <c r="C122">
        <v>29.2</v>
      </c>
      <c r="D122">
        <f t="shared" si="4"/>
        <v>32.249853922348045</v>
      </c>
      <c r="E122">
        <f t="shared" si="5"/>
        <v>31.002599805656658</v>
      </c>
      <c r="J122">
        <f t="shared" si="6"/>
        <v>32.249853922348045</v>
      </c>
      <c r="K122">
        <f t="shared" si="7"/>
        <v>29.196833922348045</v>
      </c>
    </row>
    <row r="123" spans="1:11">
      <c r="A123">
        <v>4.7674000000000003</v>
      </c>
      <c r="B123">
        <v>5.03</v>
      </c>
      <c r="C123">
        <v>28.7</v>
      </c>
      <c r="D123">
        <f t="shared" si="4"/>
        <v>31.75306455970393</v>
      </c>
      <c r="E123">
        <f t="shared" si="5"/>
        <v>30.505810443012539</v>
      </c>
      <c r="J123">
        <f t="shared" si="6"/>
        <v>31.75306455970393</v>
      </c>
      <c r="K123">
        <f t="shared" si="7"/>
        <v>28.70004455970393</v>
      </c>
    </row>
    <row r="124" spans="1:11">
      <c r="A124">
        <v>4.8209</v>
      </c>
      <c r="B124">
        <v>5.46</v>
      </c>
      <c r="C124">
        <v>29.6</v>
      </c>
      <c r="D124">
        <f t="shared" si="4"/>
        <v>32.664495733539098</v>
      </c>
      <c r="E124">
        <f t="shared" si="5"/>
        <v>31.417241616847715</v>
      </c>
      <c r="J124">
        <f t="shared" si="6"/>
        <v>32.664495733539098</v>
      </c>
      <c r="K124">
        <f t="shared" si="7"/>
        <v>29.611475733539102</v>
      </c>
    </row>
    <row r="125" spans="1:11">
      <c r="A125">
        <v>4.8390000000000004</v>
      </c>
      <c r="B125">
        <v>5.23</v>
      </c>
      <c r="C125">
        <v>29.1</v>
      </c>
      <c r="D125">
        <f t="shared" si="4"/>
        <v>32.186301159317075</v>
      </c>
      <c r="E125">
        <f t="shared" si="5"/>
        <v>30.939047042625692</v>
      </c>
      <c r="J125">
        <f t="shared" si="6"/>
        <v>32.186301159317075</v>
      </c>
      <c r="K125">
        <f t="shared" si="7"/>
        <v>29.133281159317079</v>
      </c>
    </row>
    <row r="126" spans="1:11">
      <c r="A126">
        <v>4.8754</v>
      </c>
      <c r="B126">
        <v>5.01</v>
      </c>
      <c r="C126">
        <v>28.7</v>
      </c>
      <c r="D126">
        <f t="shared" si="4"/>
        <v>31.708797126205322</v>
      </c>
      <c r="E126">
        <f t="shared" si="5"/>
        <v>30.461543009513935</v>
      </c>
      <c r="J126">
        <f t="shared" si="6"/>
        <v>31.708797126205322</v>
      </c>
      <c r="K126">
        <f t="shared" si="7"/>
        <v>28.655777126205322</v>
      </c>
    </row>
    <row r="127" spans="1:11">
      <c r="A127">
        <v>4.9123999999999999</v>
      </c>
      <c r="B127">
        <v>5.54</v>
      </c>
      <c r="C127">
        <v>29.8</v>
      </c>
      <c r="D127">
        <f t="shared" si="4"/>
        <v>32.826114744676644</v>
      </c>
      <c r="E127">
        <f t="shared" si="5"/>
        <v>31.578860627985257</v>
      </c>
      <c r="J127">
        <f t="shared" si="6"/>
        <v>32.826114744676644</v>
      </c>
      <c r="K127">
        <f t="shared" si="7"/>
        <v>29.773094744676648</v>
      </c>
    </row>
    <row r="128" spans="1:11">
      <c r="A128">
        <v>4.9878999999999998</v>
      </c>
      <c r="B128">
        <v>5.74</v>
      </c>
      <c r="C128">
        <v>30.2</v>
      </c>
      <c r="D128">
        <f t="shared" si="4"/>
        <v>33.220167073257564</v>
      </c>
      <c r="E128">
        <f t="shared" si="5"/>
        <v>31.972912956566173</v>
      </c>
      <c r="J128">
        <f t="shared" si="6"/>
        <v>33.220167073257564</v>
      </c>
      <c r="K128">
        <f t="shared" si="7"/>
        <v>30.167147073257564</v>
      </c>
    </row>
    <row r="129" spans="1:11">
      <c r="A129">
        <v>5.0655999999999999</v>
      </c>
      <c r="B129">
        <v>5.18</v>
      </c>
      <c r="C129">
        <v>29</v>
      </c>
      <c r="D129">
        <f t="shared" si="4"/>
        <v>32.079565361478856</v>
      </c>
      <c r="E129">
        <f t="shared" si="5"/>
        <v>30.832311244787469</v>
      </c>
      <c r="J129">
        <f t="shared" si="6"/>
        <v>32.079565361478856</v>
      </c>
      <c r="K129">
        <f t="shared" si="7"/>
        <v>29.026545361478856</v>
      </c>
    </row>
    <row r="130" spans="1:11">
      <c r="A130">
        <v>5.1454000000000004</v>
      </c>
      <c r="B130">
        <v>5.29</v>
      </c>
      <c r="C130">
        <v>29.3</v>
      </c>
      <c r="D130">
        <f t="shared" si="4"/>
        <v>32.313045245910153</v>
      </c>
      <c r="E130">
        <f t="shared" si="5"/>
        <v>31.065791129218759</v>
      </c>
      <c r="J130">
        <f t="shared" si="6"/>
        <v>32.313045245910153</v>
      </c>
      <c r="K130">
        <f t="shared" si="7"/>
        <v>29.260025245910153</v>
      </c>
    </row>
    <row r="131" spans="1:11">
      <c r="A131">
        <v>5.2275</v>
      </c>
      <c r="B131">
        <v>5.29</v>
      </c>
      <c r="C131">
        <v>29.3</v>
      </c>
      <c r="D131">
        <f t="shared" si="4"/>
        <v>32.313045245910153</v>
      </c>
      <c r="E131">
        <f t="shared" si="5"/>
        <v>31.065791129218759</v>
      </c>
      <c r="J131">
        <f t="shared" si="6"/>
        <v>32.313045245910153</v>
      </c>
      <c r="K131">
        <f t="shared" si="7"/>
        <v>29.260025245910153</v>
      </c>
    </row>
    <row r="132" spans="1:11">
      <c r="A132">
        <v>5.3117999999999999</v>
      </c>
      <c r="B132">
        <v>5.3</v>
      </c>
      <c r="C132">
        <v>29.3</v>
      </c>
      <c r="D132">
        <f t="shared" si="4"/>
        <v>32.334029409108688</v>
      </c>
      <c r="E132">
        <f t="shared" si="5"/>
        <v>31.0867752924173</v>
      </c>
      <c r="J132">
        <f t="shared" si="6"/>
        <v>32.334029409108688</v>
      </c>
      <c r="K132">
        <f t="shared" si="7"/>
        <v>29.281009409108687</v>
      </c>
    </row>
    <row r="133" spans="1:11">
      <c r="A133">
        <v>5.4494999999999996</v>
      </c>
      <c r="B133">
        <v>5.19</v>
      </c>
      <c r="C133">
        <v>29</v>
      </c>
      <c r="D133">
        <f t="shared" si="4"/>
        <v>32.100994704883362</v>
      </c>
      <c r="E133">
        <f t="shared" si="5"/>
        <v>30.853740588191979</v>
      </c>
      <c r="J133">
        <f t="shared" si="6"/>
        <v>32.100994704883362</v>
      </c>
      <c r="K133">
        <f t="shared" si="7"/>
        <v>29.047974704883366</v>
      </c>
    </row>
    <row r="134" spans="1:11">
      <c r="A134">
        <v>5.5011999999999999</v>
      </c>
      <c r="B134">
        <v>5.14</v>
      </c>
      <c r="C134">
        <v>28.9</v>
      </c>
      <c r="D134">
        <f t="shared" si="4"/>
        <v>31.993432285875329</v>
      </c>
      <c r="E134">
        <f t="shared" si="5"/>
        <v>30.746178169183935</v>
      </c>
      <c r="J134">
        <f t="shared" si="6"/>
        <v>31.993432285875329</v>
      </c>
      <c r="K134">
        <f t="shared" si="7"/>
        <v>28.940412285875329</v>
      </c>
    </row>
    <row r="135" spans="1:11">
      <c r="A135">
        <v>5.6070000000000002</v>
      </c>
      <c r="B135">
        <v>5.28</v>
      </c>
      <c r="C135">
        <v>29.2</v>
      </c>
      <c r="D135">
        <f t="shared" si="4"/>
        <v>32.292021377554171</v>
      </c>
      <c r="E135">
        <f t="shared" si="5"/>
        <v>31.044767260862788</v>
      </c>
      <c r="J135">
        <f t="shared" si="6"/>
        <v>32.292021377554171</v>
      </c>
      <c r="K135">
        <f t="shared" si="7"/>
        <v>29.239001377554175</v>
      </c>
    </row>
    <row r="136" spans="1:11">
      <c r="A136">
        <v>5.6611000000000002</v>
      </c>
      <c r="B136">
        <v>5.48</v>
      </c>
      <c r="C136">
        <v>29.6</v>
      </c>
      <c r="D136">
        <f t="shared" si="4"/>
        <v>32.705121413573664</v>
      </c>
      <c r="E136">
        <f t="shared" si="5"/>
        <v>31.457867296882277</v>
      </c>
      <c r="J136">
        <f t="shared" si="6"/>
        <v>32.705121413573664</v>
      </c>
      <c r="K136">
        <f t="shared" si="7"/>
        <v>29.652101413573664</v>
      </c>
    </row>
    <row r="137" spans="1:11">
      <c r="A137">
        <v>5.6748000000000003</v>
      </c>
      <c r="B137">
        <v>5.48</v>
      </c>
      <c r="C137">
        <v>29.6</v>
      </c>
      <c r="D137">
        <f t="shared" si="4"/>
        <v>32.705121413573664</v>
      </c>
      <c r="E137">
        <f t="shared" si="5"/>
        <v>31.457867296882277</v>
      </c>
      <c r="J137">
        <f t="shared" si="6"/>
        <v>32.705121413573664</v>
      </c>
      <c r="K137">
        <f t="shared" si="7"/>
        <v>29.652101413573664</v>
      </c>
    </row>
    <row r="138" spans="1:11">
      <c r="A138">
        <v>5.7161</v>
      </c>
      <c r="B138">
        <v>5.39</v>
      </c>
      <c r="C138">
        <v>29.5</v>
      </c>
      <c r="D138">
        <f t="shared" si="4"/>
        <v>32.521124568695683</v>
      </c>
      <c r="E138">
        <f t="shared" si="5"/>
        <v>31.273870452004292</v>
      </c>
      <c r="J138">
        <f t="shared" si="6"/>
        <v>32.521124568695683</v>
      </c>
      <c r="K138">
        <f t="shared" si="7"/>
        <v>29.468104568695683</v>
      </c>
    </row>
    <row r="139" spans="1:11">
      <c r="A139">
        <v>5.7718999999999996</v>
      </c>
      <c r="B139">
        <v>5.16</v>
      </c>
      <c r="C139">
        <v>29</v>
      </c>
      <c r="D139">
        <f t="shared" ref="D139:D202" si="8">LN(B139/0.38)/0.09 + 0.61*$B$4/1000 + 1.6</f>
        <v>32.036582286168631</v>
      </c>
      <c r="E139">
        <f t="shared" ref="E139:E202" si="9">LN(B139/0.85/0.38)/0.09</f>
        <v>30.789328169477244</v>
      </c>
      <c r="J139">
        <f t="shared" ref="J139:J202" si="10">(LN(B139/0.38)/0.09) + (0.61*$B$4/1000) + 1.6</f>
        <v>32.036582286168631</v>
      </c>
      <c r="K139">
        <f t="shared" ref="K139:K202" si="11">LN(B139/0.38)/0.09</f>
        <v>28.983562286168635</v>
      </c>
    </row>
    <row r="140" spans="1:11">
      <c r="A140">
        <v>5.8285</v>
      </c>
      <c r="B140">
        <v>5.47</v>
      </c>
      <c r="C140">
        <v>29.6</v>
      </c>
      <c r="D140">
        <f t="shared" si="8"/>
        <v>32.684827141062172</v>
      </c>
      <c r="E140">
        <f t="shared" si="9"/>
        <v>31.437573024370785</v>
      </c>
      <c r="J140">
        <f t="shared" si="10"/>
        <v>32.684827141062172</v>
      </c>
      <c r="K140">
        <f t="shared" si="11"/>
        <v>29.631807141062172</v>
      </c>
    </row>
    <row r="141" spans="1:11">
      <c r="A141">
        <v>5.8859000000000004</v>
      </c>
      <c r="B141">
        <v>5.36</v>
      </c>
      <c r="C141">
        <v>29.4</v>
      </c>
      <c r="D141">
        <f t="shared" si="8"/>
        <v>32.459108903826845</v>
      </c>
      <c r="E141">
        <f t="shared" si="9"/>
        <v>31.211854787135461</v>
      </c>
      <c r="J141">
        <f t="shared" si="10"/>
        <v>32.459108903826845</v>
      </c>
      <c r="K141">
        <f t="shared" si="11"/>
        <v>29.406088903826848</v>
      </c>
    </row>
    <row r="142" spans="1:11">
      <c r="A142">
        <v>5.9440999999999997</v>
      </c>
      <c r="B142">
        <v>5.76</v>
      </c>
      <c r="C142">
        <v>30.2</v>
      </c>
      <c r="D142">
        <f t="shared" si="8"/>
        <v>33.258814455216729</v>
      </c>
      <c r="E142">
        <f t="shared" si="9"/>
        <v>32.011560338525342</v>
      </c>
      <c r="J142">
        <f t="shared" si="10"/>
        <v>33.258814455216729</v>
      </c>
      <c r="K142">
        <f t="shared" si="11"/>
        <v>30.205794455216729</v>
      </c>
    </row>
    <row r="143" spans="1:11">
      <c r="A143">
        <v>6.0031999999999996</v>
      </c>
      <c r="B143">
        <v>5.47</v>
      </c>
      <c r="C143">
        <v>29.6</v>
      </c>
      <c r="D143">
        <f t="shared" si="8"/>
        <v>32.684827141062172</v>
      </c>
      <c r="E143">
        <f t="shared" si="9"/>
        <v>31.437573024370785</v>
      </c>
      <c r="J143">
        <f t="shared" si="10"/>
        <v>32.684827141062172</v>
      </c>
      <c r="K143">
        <f t="shared" si="11"/>
        <v>29.631807141062172</v>
      </c>
    </row>
    <row r="144" spans="1:11">
      <c r="A144">
        <v>6.0331000000000001</v>
      </c>
      <c r="B144">
        <v>5.44</v>
      </c>
      <c r="C144">
        <v>29.6</v>
      </c>
      <c r="D144">
        <f t="shared" si="8"/>
        <v>32.623720968106191</v>
      </c>
      <c r="E144">
        <f t="shared" si="9"/>
        <v>31.376466851414797</v>
      </c>
      <c r="J144">
        <f t="shared" si="10"/>
        <v>32.623720968106191</v>
      </c>
      <c r="K144">
        <f t="shared" si="11"/>
        <v>29.570700968106191</v>
      </c>
    </row>
    <row r="145" spans="1:11">
      <c r="A145">
        <v>6.0631000000000004</v>
      </c>
      <c r="B145">
        <v>5.39</v>
      </c>
      <c r="C145">
        <v>29.5</v>
      </c>
      <c r="D145">
        <f t="shared" si="8"/>
        <v>32.521124568695683</v>
      </c>
      <c r="E145">
        <f t="shared" si="9"/>
        <v>31.273870452004292</v>
      </c>
      <c r="J145">
        <f t="shared" si="10"/>
        <v>32.521124568695683</v>
      </c>
      <c r="K145">
        <f t="shared" si="11"/>
        <v>29.468104568695683</v>
      </c>
    </row>
    <row r="146" spans="1:11">
      <c r="A146">
        <v>6.1238999999999999</v>
      </c>
      <c r="B146">
        <v>5.69</v>
      </c>
      <c r="C146">
        <v>30.1</v>
      </c>
      <c r="D146">
        <f t="shared" si="8"/>
        <v>33.122956382221609</v>
      </c>
      <c r="E146">
        <f t="shared" si="9"/>
        <v>31.875702265530222</v>
      </c>
      <c r="J146">
        <f t="shared" si="10"/>
        <v>33.122956382221609</v>
      </c>
      <c r="K146">
        <f t="shared" si="11"/>
        <v>30.069936382221613</v>
      </c>
    </row>
    <row r="147" spans="1:11">
      <c r="A147">
        <v>6.1773999999999996</v>
      </c>
      <c r="B147">
        <v>5.17</v>
      </c>
      <c r="C147">
        <v>29</v>
      </c>
      <c r="D147">
        <f t="shared" si="8"/>
        <v>32.058094608689373</v>
      </c>
      <c r="E147">
        <f t="shared" si="9"/>
        <v>30.810840491997979</v>
      </c>
      <c r="J147">
        <f t="shared" si="10"/>
        <v>32.058094608689373</v>
      </c>
      <c r="K147">
        <f t="shared" si="11"/>
        <v>29.005074608689373</v>
      </c>
    </row>
    <row r="148" spans="1:11">
      <c r="A148">
        <v>6.2073</v>
      </c>
      <c r="B148">
        <v>5.34</v>
      </c>
      <c r="C148">
        <v>29.4</v>
      </c>
      <c r="D148">
        <f t="shared" si="8"/>
        <v>32.417571991486767</v>
      </c>
      <c r="E148">
        <f t="shared" si="9"/>
        <v>31.17031787479538</v>
      </c>
      <c r="J148">
        <f t="shared" si="10"/>
        <v>32.417571991486767</v>
      </c>
      <c r="K148">
        <f t="shared" si="11"/>
        <v>29.364551991486767</v>
      </c>
    </row>
    <row r="149" spans="1:11">
      <c r="A149">
        <v>6.2373000000000003</v>
      </c>
      <c r="B149">
        <v>5.36</v>
      </c>
      <c r="C149">
        <v>29.4</v>
      </c>
      <c r="D149">
        <f t="shared" si="8"/>
        <v>32.459108903826845</v>
      </c>
      <c r="E149">
        <f t="shared" si="9"/>
        <v>31.211854787135461</v>
      </c>
      <c r="J149">
        <f t="shared" si="10"/>
        <v>32.459108903826845</v>
      </c>
      <c r="K149">
        <f t="shared" si="11"/>
        <v>29.406088903826848</v>
      </c>
    </row>
    <row r="150" spans="1:11">
      <c r="A150">
        <v>6.2675999999999998</v>
      </c>
      <c r="B150">
        <v>4.8899999999999997</v>
      </c>
      <c r="C150">
        <v>28.4</v>
      </c>
      <c r="D150">
        <f t="shared" si="8"/>
        <v>31.43942366387207</v>
      </c>
      <c r="E150">
        <f t="shared" si="9"/>
        <v>30.192169547180679</v>
      </c>
      <c r="J150">
        <f t="shared" si="10"/>
        <v>31.43942366387207</v>
      </c>
      <c r="K150">
        <f t="shared" si="11"/>
        <v>28.38640366387207</v>
      </c>
    </row>
    <row r="151" spans="1:11">
      <c r="A151">
        <v>6.298</v>
      </c>
      <c r="B151">
        <v>5.08</v>
      </c>
      <c r="C151">
        <v>28.8</v>
      </c>
      <c r="D151">
        <f t="shared" si="8"/>
        <v>31.862967642801067</v>
      </c>
      <c r="E151">
        <f t="shared" si="9"/>
        <v>30.61571352610968</v>
      </c>
      <c r="J151">
        <f t="shared" si="10"/>
        <v>31.862967642801067</v>
      </c>
      <c r="K151">
        <f t="shared" si="11"/>
        <v>28.809947642801067</v>
      </c>
    </row>
    <row r="152" spans="1:11">
      <c r="A152">
        <v>6.3285999999999998</v>
      </c>
      <c r="B152">
        <v>5.22</v>
      </c>
      <c r="C152">
        <v>29.1</v>
      </c>
      <c r="D152">
        <f t="shared" si="8"/>
        <v>32.165035868402811</v>
      </c>
      <c r="E152">
        <f t="shared" si="9"/>
        <v>30.91778175171142</v>
      </c>
      <c r="J152">
        <f t="shared" si="10"/>
        <v>32.165035868402811</v>
      </c>
      <c r="K152">
        <f t="shared" si="11"/>
        <v>29.112015868402811</v>
      </c>
    </row>
    <row r="153" spans="1:11">
      <c r="A153">
        <v>6.3593999999999999</v>
      </c>
      <c r="B153">
        <v>5.31</v>
      </c>
      <c r="C153">
        <v>29.3</v>
      </c>
      <c r="D153">
        <f t="shared" si="8"/>
        <v>32.354974016839478</v>
      </c>
      <c r="E153">
        <f t="shared" si="9"/>
        <v>31.107719900148087</v>
      </c>
      <c r="J153">
        <f t="shared" si="10"/>
        <v>32.354974016839478</v>
      </c>
      <c r="K153">
        <f t="shared" si="11"/>
        <v>29.301954016839481</v>
      </c>
    </row>
    <row r="154" spans="1:11">
      <c r="A154">
        <v>6.3903999999999996</v>
      </c>
      <c r="B154">
        <v>4.99</v>
      </c>
      <c r="C154">
        <v>28.6</v>
      </c>
      <c r="D154">
        <f t="shared" si="8"/>
        <v>31.664352622501479</v>
      </c>
      <c r="E154">
        <f t="shared" si="9"/>
        <v>30.417098505810088</v>
      </c>
      <c r="J154">
        <f t="shared" si="10"/>
        <v>31.664352622501479</v>
      </c>
      <c r="K154">
        <f t="shared" si="11"/>
        <v>28.611332622501479</v>
      </c>
    </row>
    <row r="155" spans="1:11">
      <c r="A155">
        <v>6.4215999999999998</v>
      </c>
      <c r="B155">
        <v>5.43</v>
      </c>
      <c r="C155">
        <v>29.6</v>
      </c>
      <c r="D155">
        <f t="shared" si="8"/>
        <v>32.60327733563944</v>
      </c>
      <c r="E155">
        <f t="shared" si="9"/>
        <v>31.356023218948049</v>
      </c>
      <c r="J155">
        <f t="shared" si="10"/>
        <v>32.60327733563944</v>
      </c>
      <c r="K155">
        <f t="shared" si="11"/>
        <v>29.55025733563944</v>
      </c>
    </row>
    <row r="156" spans="1:11">
      <c r="A156">
        <v>6.4530000000000003</v>
      </c>
      <c r="B156">
        <v>5.27</v>
      </c>
      <c r="C156">
        <v>29.2</v>
      </c>
      <c r="D156">
        <f t="shared" si="8"/>
        <v>32.270957653499735</v>
      </c>
      <c r="E156">
        <f t="shared" si="9"/>
        <v>31.023703536808352</v>
      </c>
      <c r="J156">
        <f t="shared" si="10"/>
        <v>32.270957653499735</v>
      </c>
      <c r="K156">
        <f t="shared" si="11"/>
        <v>29.217937653499739</v>
      </c>
    </row>
    <row r="157" spans="1:11">
      <c r="A157">
        <v>6.4844999999999997</v>
      </c>
      <c r="B157">
        <v>5.28</v>
      </c>
      <c r="C157">
        <v>29.2</v>
      </c>
      <c r="D157">
        <f t="shared" si="8"/>
        <v>32.292021377554171</v>
      </c>
      <c r="E157">
        <f t="shared" si="9"/>
        <v>31.044767260862788</v>
      </c>
      <c r="J157">
        <f t="shared" si="10"/>
        <v>32.292021377554171</v>
      </c>
      <c r="K157">
        <f t="shared" si="11"/>
        <v>29.239001377554175</v>
      </c>
    </row>
    <row r="158" spans="1:11">
      <c r="A158">
        <v>6.5162000000000004</v>
      </c>
      <c r="B158">
        <v>5.74</v>
      </c>
      <c r="C158">
        <v>30.2</v>
      </c>
      <c r="D158">
        <f t="shared" si="8"/>
        <v>33.220167073257564</v>
      </c>
      <c r="E158">
        <f t="shared" si="9"/>
        <v>31.972912956566173</v>
      </c>
      <c r="J158">
        <f t="shared" si="10"/>
        <v>33.220167073257564</v>
      </c>
      <c r="K158">
        <f t="shared" si="11"/>
        <v>30.167147073257564</v>
      </c>
    </row>
    <row r="159" spans="1:11">
      <c r="A159">
        <v>6.5480999999999998</v>
      </c>
      <c r="B159">
        <v>5.3</v>
      </c>
      <c r="C159">
        <v>29.3</v>
      </c>
      <c r="D159">
        <f t="shared" si="8"/>
        <v>32.334029409108688</v>
      </c>
      <c r="E159">
        <f t="shared" si="9"/>
        <v>31.0867752924173</v>
      </c>
      <c r="J159">
        <f t="shared" si="10"/>
        <v>32.334029409108688</v>
      </c>
      <c r="K159">
        <f t="shared" si="11"/>
        <v>29.281009409108687</v>
      </c>
    </row>
    <row r="160" spans="1:11">
      <c r="A160">
        <v>6.5801999999999996</v>
      </c>
      <c r="B160">
        <v>5.47</v>
      </c>
      <c r="C160">
        <v>29.6</v>
      </c>
      <c r="D160">
        <f t="shared" si="8"/>
        <v>32.684827141062172</v>
      </c>
      <c r="E160">
        <f t="shared" si="9"/>
        <v>31.437573024370785</v>
      </c>
      <c r="J160">
        <f t="shared" si="10"/>
        <v>32.684827141062172</v>
      </c>
      <c r="K160">
        <f t="shared" si="11"/>
        <v>29.631807141062172</v>
      </c>
    </row>
    <row r="161" spans="1:11">
      <c r="A161">
        <v>6.6124999999999998</v>
      </c>
      <c r="B161">
        <v>5.34</v>
      </c>
      <c r="C161">
        <v>29.4</v>
      </c>
      <c r="D161">
        <f t="shared" si="8"/>
        <v>32.417571991486767</v>
      </c>
      <c r="E161">
        <f t="shared" si="9"/>
        <v>31.17031787479538</v>
      </c>
      <c r="J161">
        <f t="shared" si="10"/>
        <v>32.417571991486767</v>
      </c>
      <c r="K161">
        <f t="shared" si="11"/>
        <v>29.364551991486767</v>
      </c>
    </row>
    <row r="162" spans="1:11">
      <c r="A162">
        <v>6.6449999999999996</v>
      </c>
      <c r="B162">
        <v>5.17</v>
      </c>
      <c r="C162">
        <v>29</v>
      </c>
      <c r="D162">
        <f t="shared" si="8"/>
        <v>32.058094608689373</v>
      </c>
      <c r="E162">
        <f t="shared" si="9"/>
        <v>30.810840491997979</v>
      </c>
      <c r="J162">
        <f t="shared" si="10"/>
        <v>32.058094608689373</v>
      </c>
      <c r="K162">
        <f t="shared" si="11"/>
        <v>29.005074608689373</v>
      </c>
    </row>
    <row r="163" spans="1:11">
      <c r="A163">
        <v>6.6776</v>
      </c>
      <c r="B163">
        <v>5.23</v>
      </c>
      <c r="C163">
        <v>29.1</v>
      </c>
      <c r="D163">
        <f t="shared" si="8"/>
        <v>32.186301159317075</v>
      </c>
      <c r="E163">
        <f t="shared" si="9"/>
        <v>30.939047042625692</v>
      </c>
      <c r="J163">
        <f t="shared" si="10"/>
        <v>32.186301159317075</v>
      </c>
      <c r="K163">
        <f t="shared" si="11"/>
        <v>29.133281159317079</v>
      </c>
    </row>
    <row r="164" spans="1:11">
      <c r="A164">
        <v>6.6858000000000004</v>
      </c>
      <c r="B164">
        <v>5.69</v>
      </c>
      <c r="C164">
        <v>30.1</v>
      </c>
      <c r="D164">
        <f t="shared" si="8"/>
        <v>33.122956382221609</v>
      </c>
      <c r="E164">
        <f t="shared" si="9"/>
        <v>31.875702265530222</v>
      </c>
      <c r="J164">
        <f t="shared" si="10"/>
        <v>33.122956382221609</v>
      </c>
      <c r="K164">
        <f t="shared" si="11"/>
        <v>30.069936382221613</v>
      </c>
    </row>
    <row r="165" spans="1:11">
      <c r="A165">
        <v>6.7103999999999999</v>
      </c>
      <c r="B165">
        <v>5.61</v>
      </c>
      <c r="C165">
        <v>29.9</v>
      </c>
      <c r="D165">
        <f t="shared" si="8"/>
        <v>32.965628286625673</v>
      </c>
      <c r="E165">
        <f t="shared" si="9"/>
        <v>31.718374169934282</v>
      </c>
      <c r="J165">
        <f t="shared" si="10"/>
        <v>32.965628286625673</v>
      </c>
      <c r="K165">
        <f t="shared" si="11"/>
        <v>29.912608286625677</v>
      </c>
    </row>
    <row r="166" spans="1:11">
      <c r="A166">
        <v>6.7434000000000003</v>
      </c>
      <c r="B166">
        <v>5.03</v>
      </c>
      <c r="C166">
        <v>28.7</v>
      </c>
      <c r="D166">
        <f t="shared" si="8"/>
        <v>31.75306455970393</v>
      </c>
      <c r="E166">
        <f t="shared" si="9"/>
        <v>30.505810443012539</v>
      </c>
      <c r="J166">
        <f t="shared" si="10"/>
        <v>31.75306455970393</v>
      </c>
      <c r="K166">
        <f t="shared" si="11"/>
        <v>28.70004455970393</v>
      </c>
    </row>
    <row r="167" spans="1:11">
      <c r="A167">
        <v>6.7766000000000002</v>
      </c>
      <c r="B167">
        <v>5.28</v>
      </c>
      <c r="C167">
        <v>29.2</v>
      </c>
      <c r="D167">
        <f t="shared" si="8"/>
        <v>32.292021377554171</v>
      </c>
      <c r="E167">
        <f t="shared" si="9"/>
        <v>31.044767260862788</v>
      </c>
      <c r="J167">
        <f t="shared" si="10"/>
        <v>32.292021377554171</v>
      </c>
      <c r="K167">
        <f t="shared" si="11"/>
        <v>29.239001377554175</v>
      </c>
    </row>
    <row r="168" spans="1:11">
      <c r="A168">
        <v>6.8186999999999998</v>
      </c>
      <c r="B168">
        <v>5.18</v>
      </c>
      <c r="C168">
        <v>29</v>
      </c>
      <c r="D168">
        <f t="shared" si="8"/>
        <v>32.079565361478856</v>
      </c>
      <c r="E168">
        <f t="shared" si="9"/>
        <v>30.832311244787469</v>
      </c>
      <c r="J168">
        <f t="shared" si="10"/>
        <v>32.079565361478856</v>
      </c>
      <c r="K168">
        <f t="shared" si="11"/>
        <v>29.026545361478856</v>
      </c>
    </row>
    <row r="169" spans="1:11">
      <c r="A169">
        <v>6.8876999999999997</v>
      </c>
      <c r="B169">
        <v>4.96</v>
      </c>
      <c r="C169">
        <v>28.5</v>
      </c>
      <c r="D169">
        <f t="shared" si="8"/>
        <v>31.597350744428244</v>
      </c>
      <c r="E169">
        <f t="shared" si="9"/>
        <v>30.35009662773685</v>
      </c>
      <c r="J169">
        <f t="shared" si="10"/>
        <v>31.597350744428244</v>
      </c>
      <c r="K169">
        <f t="shared" si="11"/>
        <v>28.544330744428244</v>
      </c>
    </row>
    <row r="170" spans="1:11">
      <c r="A170">
        <v>6.9573999999999998</v>
      </c>
      <c r="B170">
        <v>5.22</v>
      </c>
      <c r="C170">
        <v>29.1</v>
      </c>
      <c r="D170">
        <f t="shared" si="8"/>
        <v>32.165035868402811</v>
      </c>
      <c r="E170">
        <f t="shared" si="9"/>
        <v>30.91778175171142</v>
      </c>
      <c r="J170">
        <f t="shared" si="10"/>
        <v>32.165035868402811</v>
      </c>
      <c r="K170">
        <f t="shared" si="11"/>
        <v>29.112015868402811</v>
      </c>
    </row>
    <row r="171" spans="1:11">
      <c r="A171">
        <v>7.0278</v>
      </c>
      <c r="B171">
        <v>5.4</v>
      </c>
      <c r="C171">
        <v>29.5</v>
      </c>
      <c r="D171">
        <f t="shared" si="8"/>
        <v>32.54171977591038</v>
      </c>
      <c r="E171">
        <f t="shared" si="9"/>
        <v>31.294465659218996</v>
      </c>
      <c r="J171">
        <f t="shared" si="10"/>
        <v>32.54171977591038</v>
      </c>
      <c r="K171">
        <f t="shared" si="11"/>
        <v>29.488699775910383</v>
      </c>
    </row>
    <row r="172" spans="1:11">
      <c r="A172">
        <v>7.0990000000000002</v>
      </c>
      <c r="B172">
        <v>5.39</v>
      </c>
      <c r="C172">
        <v>29.5</v>
      </c>
      <c r="D172">
        <f t="shared" si="8"/>
        <v>32.521124568695683</v>
      </c>
      <c r="E172">
        <f t="shared" si="9"/>
        <v>31.273870452004292</v>
      </c>
      <c r="J172">
        <f t="shared" si="10"/>
        <v>32.521124568695683</v>
      </c>
      <c r="K172">
        <f t="shared" si="11"/>
        <v>29.468104568695683</v>
      </c>
    </row>
    <row r="173" spans="1:11">
      <c r="A173">
        <v>7.1707000000000001</v>
      </c>
      <c r="B173">
        <v>5.1100000000000003</v>
      </c>
      <c r="C173">
        <v>28.9</v>
      </c>
      <c r="D173">
        <f t="shared" si="8"/>
        <v>31.928391449747988</v>
      </c>
      <c r="E173">
        <f t="shared" si="9"/>
        <v>30.681137333056601</v>
      </c>
      <c r="J173">
        <f t="shared" si="10"/>
        <v>31.928391449747988</v>
      </c>
      <c r="K173">
        <f t="shared" si="11"/>
        <v>28.875371449747988</v>
      </c>
    </row>
    <row r="174" spans="1:11">
      <c r="A174">
        <v>7.2431999999999999</v>
      </c>
      <c r="B174">
        <v>5.16</v>
      </c>
      <c r="C174">
        <v>29</v>
      </c>
      <c r="D174">
        <f t="shared" si="8"/>
        <v>32.036582286168631</v>
      </c>
      <c r="E174">
        <f t="shared" si="9"/>
        <v>30.789328169477244</v>
      </c>
      <c r="J174">
        <f t="shared" si="10"/>
        <v>32.036582286168631</v>
      </c>
      <c r="K174">
        <f t="shared" si="11"/>
        <v>28.983562286168635</v>
      </c>
    </row>
    <row r="175" spans="1:11">
      <c r="A175">
        <v>7.3163</v>
      </c>
      <c r="B175">
        <v>4.8099999999999996</v>
      </c>
      <c r="C175">
        <v>28.2</v>
      </c>
      <c r="D175">
        <f t="shared" si="8"/>
        <v>31.256143448659728</v>
      </c>
      <c r="E175">
        <f t="shared" si="9"/>
        <v>30.008889331968337</v>
      </c>
      <c r="J175">
        <f t="shared" si="10"/>
        <v>31.256143448659728</v>
      </c>
      <c r="K175">
        <f t="shared" si="11"/>
        <v>28.203123448659728</v>
      </c>
    </row>
    <row r="176" spans="1:11">
      <c r="A176">
        <v>7.39</v>
      </c>
      <c r="B176">
        <v>5.17</v>
      </c>
      <c r="C176">
        <v>29</v>
      </c>
      <c r="D176">
        <f t="shared" si="8"/>
        <v>32.058094608689373</v>
      </c>
      <c r="E176">
        <f t="shared" si="9"/>
        <v>30.810840491997979</v>
      </c>
      <c r="J176">
        <f t="shared" si="10"/>
        <v>32.058094608689373</v>
      </c>
      <c r="K176">
        <f t="shared" si="11"/>
        <v>29.005074608689373</v>
      </c>
    </row>
    <row r="177" spans="1:11">
      <c r="A177">
        <v>7.4458000000000002</v>
      </c>
      <c r="B177">
        <v>5.64</v>
      </c>
      <c r="C177">
        <v>30</v>
      </c>
      <c r="D177">
        <f t="shared" si="8"/>
        <v>33.024887686351924</v>
      </c>
      <c r="E177">
        <f t="shared" si="9"/>
        <v>31.777633569660534</v>
      </c>
      <c r="J177">
        <f t="shared" si="10"/>
        <v>33.024887686351924</v>
      </c>
      <c r="K177">
        <f t="shared" si="11"/>
        <v>29.971867686351924</v>
      </c>
    </row>
    <row r="178" spans="1:11">
      <c r="A178">
        <v>7.4644000000000004</v>
      </c>
      <c r="B178">
        <v>5.0199999999999996</v>
      </c>
      <c r="C178">
        <v>28.7</v>
      </c>
      <c r="D178">
        <f t="shared" si="8"/>
        <v>31.730952888503815</v>
      </c>
      <c r="E178">
        <f t="shared" si="9"/>
        <v>30.483698771812428</v>
      </c>
      <c r="J178">
        <f t="shared" si="10"/>
        <v>31.730952888503815</v>
      </c>
      <c r="K178">
        <f t="shared" si="11"/>
        <v>28.677932888503815</v>
      </c>
    </row>
    <row r="179" spans="1:11">
      <c r="A179">
        <v>7.5393999999999997</v>
      </c>
      <c r="B179">
        <v>5.1100000000000003</v>
      </c>
      <c r="C179">
        <v>28.9</v>
      </c>
      <c r="D179">
        <f t="shared" si="8"/>
        <v>31.928391449747988</v>
      </c>
      <c r="E179">
        <f t="shared" si="9"/>
        <v>30.681137333056601</v>
      </c>
      <c r="J179">
        <f t="shared" si="10"/>
        <v>31.928391449747988</v>
      </c>
      <c r="K179">
        <f t="shared" si="11"/>
        <v>28.875371449747988</v>
      </c>
    </row>
    <row r="180" spans="1:11">
      <c r="A180">
        <v>7.6148999999999996</v>
      </c>
      <c r="B180">
        <v>5.72</v>
      </c>
      <c r="C180">
        <v>30.1</v>
      </c>
      <c r="D180">
        <f t="shared" si="8"/>
        <v>33.181384796149025</v>
      </c>
      <c r="E180">
        <f t="shared" si="9"/>
        <v>31.934130679457631</v>
      </c>
      <c r="J180">
        <f t="shared" si="10"/>
        <v>33.181384796149025</v>
      </c>
      <c r="K180">
        <f t="shared" si="11"/>
        <v>30.128364796149025</v>
      </c>
    </row>
    <row r="181" spans="1:11">
      <c r="A181">
        <v>7.6909999999999998</v>
      </c>
      <c r="B181">
        <v>5.22</v>
      </c>
      <c r="C181">
        <v>29.1</v>
      </c>
      <c r="D181">
        <f t="shared" si="8"/>
        <v>32.165035868402811</v>
      </c>
      <c r="E181">
        <f t="shared" si="9"/>
        <v>30.91778175171142</v>
      </c>
      <c r="J181">
        <f t="shared" si="10"/>
        <v>32.165035868402811</v>
      </c>
      <c r="K181">
        <f t="shared" si="11"/>
        <v>29.112015868402811</v>
      </c>
    </row>
    <row r="182" spans="1:11">
      <c r="A182">
        <v>7.7676999999999996</v>
      </c>
      <c r="B182">
        <v>5.26</v>
      </c>
      <c r="C182">
        <v>29.2</v>
      </c>
      <c r="D182">
        <f t="shared" si="8"/>
        <v>32.249853922348045</v>
      </c>
      <c r="E182">
        <f t="shared" si="9"/>
        <v>31.002599805656658</v>
      </c>
      <c r="J182">
        <f t="shared" si="10"/>
        <v>32.249853922348045</v>
      </c>
      <c r="K182">
        <f t="shared" si="11"/>
        <v>29.196833922348045</v>
      </c>
    </row>
    <row r="183" spans="1:11">
      <c r="A183">
        <v>7.8449</v>
      </c>
      <c r="B183">
        <v>5.55</v>
      </c>
      <c r="C183">
        <v>29.8</v>
      </c>
      <c r="D183">
        <f t="shared" si="8"/>
        <v>32.846152822444985</v>
      </c>
      <c r="E183">
        <f t="shared" si="9"/>
        <v>31.598898705753601</v>
      </c>
      <c r="J183">
        <f t="shared" si="10"/>
        <v>32.846152822444985</v>
      </c>
      <c r="K183">
        <f t="shared" si="11"/>
        <v>29.793132822444989</v>
      </c>
    </row>
    <row r="184" spans="1:11">
      <c r="A184">
        <v>7.9226000000000001</v>
      </c>
      <c r="B184">
        <v>5.41</v>
      </c>
      <c r="C184">
        <v>29.5</v>
      </c>
      <c r="D184">
        <f t="shared" si="8"/>
        <v>32.562276879112176</v>
      </c>
      <c r="E184">
        <f t="shared" si="9"/>
        <v>31.315022762420785</v>
      </c>
      <c r="J184">
        <f t="shared" si="10"/>
        <v>32.562276879112176</v>
      </c>
      <c r="K184">
        <f t="shared" si="11"/>
        <v>29.509256879112179</v>
      </c>
    </row>
    <row r="185" spans="1:11">
      <c r="A185">
        <v>8.0008999999999997</v>
      </c>
      <c r="B185">
        <v>5.16</v>
      </c>
      <c r="C185">
        <v>29</v>
      </c>
      <c r="D185">
        <f t="shared" si="8"/>
        <v>32.036582286168631</v>
      </c>
      <c r="E185">
        <f t="shared" si="9"/>
        <v>30.789328169477244</v>
      </c>
      <c r="J185">
        <f t="shared" si="10"/>
        <v>32.036582286168631</v>
      </c>
      <c r="K185">
        <f t="shared" si="11"/>
        <v>28.983562286168635</v>
      </c>
    </row>
    <row r="186" spans="1:11">
      <c r="A186">
        <v>8.0795999999999992</v>
      </c>
      <c r="B186">
        <v>5.52</v>
      </c>
      <c r="C186">
        <v>29.7</v>
      </c>
      <c r="D186">
        <f t="shared" si="8"/>
        <v>32.785929850563434</v>
      </c>
      <c r="E186">
        <f t="shared" si="9"/>
        <v>31.538675733872051</v>
      </c>
      <c r="J186">
        <f t="shared" si="10"/>
        <v>32.785929850563434</v>
      </c>
      <c r="K186">
        <f t="shared" si="11"/>
        <v>29.732909850563438</v>
      </c>
    </row>
    <row r="187" spans="1:11">
      <c r="A187">
        <v>8.1587999999999994</v>
      </c>
      <c r="B187">
        <v>5.53</v>
      </c>
      <c r="C187">
        <v>29.8</v>
      </c>
      <c r="D187">
        <f t="shared" si="8"/>
        <v>32.80604046439943</v>
      </c>
      <c r="E187">
        <f t="shared" si="9"/>
        <v>31.558786347708047</v>
      </c>
      <c r="J187">
        <f t="shared" si="10"/>
        <v>32.80604046439943</v>
      </c>
      <c r="K187">
        <f t="shared" si="11"/>
        <v>29.753020464399434</v>
      </c>
    </row>
    <row r="188" spans="1:11">
      <c r="A188">
        <v>8.2384000000000004</v>
      </c>
      <c r="B188">
        <v>5.56</v>
      </c>
      <c r="C188">
        <v>29.8</v>
      </c>
      <c r="D188">
        <f t="shared" si="8"/>
        <v>32.866154828046632</v>
      </c>
      <c r="E188">
        <f t="shared" si="9"/>
        <v>31.618900711355238</v>
      </c>
      <c r="J188">
        <f t="shared" si="10"/>
        <v>32.866154828046632</v>
      </c>
      <c r="K188">
        <f t="shared" si="11"/>
        <v>29.813134828046632</v>
      </c>
    </row>
    <row r="189" spans="1:11">
      <c r="A189">
        <v>8.3184000000000005</v>
      </c>
      <c r="B189">
        <v>5.4</v>
      </c>
      <c r="C189">
        <v>29.5</v>
      </c>
      <c r="D189">
        <f t="shared" si="8"/>
        <v>32.54171977591038</v>
      </c>
      <c r="E189">
        <f t="shared" si="9"/>
        <v>31.294465659218996</v>
      </c>
      <c r="J189">
        <f t="shared" si="10"/>
        <v>32.54171977591038</v>
      </c>
      <c r="K189">
        <f t="shared" si="11"/>
        <v>29.488699775910383</v>
      </c>
    </row>
    <row r="190" spans="1:11">
      <c r="A190">
        <v>8.3988999999999994</v>
      </c>
      <c r="B190">
        <v>5.3</v>
      </c>
      <c r="C190">
        <v>29.3</v>
      </c>
      <c r="D190">
        <f t="shared" si="8"/>
        <v>32.334029409108688</v>
      </c>
      <c r="E190">
        <f t="shared" si="9"/>
        <v>31.0867752924173</v>
      </c>
      <c r="J190">
        <f t="shared" si="10"/>
        <v>32.334029409108688</v>
      </c>
      <c r="K190">
        <f t="shared" si="11"/>
        <v>29.281009409108687</v>
      </c>
    </row>
    <row r="191" spans="1:11">
      <c r="A191">
        <v>8.4796999999999993</v>
      </c>
      <c r="B191">
        <v>5.31</v>
      </c>
      <c r="C191">
        <v>29.3</v>
      </c>
      <c r="D191">
        <f t="shared" si="8"/>
        <v>32.354974016839478</v>
      </c>
      <c r="E191">
        <f t="shared" si="9"/>
        <v>31.107719900148087</v>
      </c>
      <c r="J191">
        <f t="shared" si="10"/>
        <v>32.354974016839478</v>
      </c>
      <c r="K191">
        <f t="shared" si="11"/>
        <v>29.301954016839481</v>
      </c>
    </row>
    <row r="192" spans="1:11">
      <c r="A192">
        <v>8.5609000000000002</v>
      </c>
      <c r="B192">
        <v>5.01</v>
      </c>
      <c r="C192">
        <v>28.7</v>
      </c>
      <c r="D192">
        <f t="shared" si="8"/>
        <v>31.708797126205322</v>
      </c>
      <c r="E192">
        <f t="shared" si="9"/>
        <v>30.461543009513935</v>
      </c>
      <c r="J192">
        <f t="shared" si="10"/>
        <v>31.708797126205322</v>
      </c>
      <c r="K192">
        <f t="shared" si="11"/>
        <v>28.655777126205322</v>
      </c>
    </row>
    <row r="193" spans="1:11">
      <c r="A193">
        <v>8.6424000000000003</v>
      </c>
      <c r="B193">
        <v>5.51</v>
      </c>
      <c r="C193">
        <v>29.7</v>
      </c>
      <c r="D193">
        <f t="shared" si="8"/>
        <v>32.765782771405874</v>
      </c>
      <c r="E193">
        <f t="shared" si="9"/>
        <v>31.518528654714483</v>
      </c>
      <c r="J193">
        <f t="shared" si="10"/>
        <v>32.765782771405874</v>
      </c>
      <c r="K193">
        <f t="shared" si="11"/>
        <v>29.712762771405878</v>
      </c>
    </row>
    <row r="194" spans="1:11">
      <c r="A194">
        <v>8.7242999999999995</v>
      </c>
      <c r="B194">
        <v>5.3</v>
      </c>
      <c r="C194">
        <v>29.3</v>
      </c>
      <c r="D194">
        <f t="shared" si="8"/>
        <v>32.334029409108688</v>
      </c>
      <c r="E194">
        <f t="shared" si="9"/>
        <v>31.0867752924173</v>
      </c>
      <c r="J194">
        <f t="shared" si="10"/>
        <v>32.334029409108688</v>
      </c>
      <c r="K194">
        <f t="shared" si="11"/>
        <v>29.281009409108687</v>
      </c>
    </row>
    <row r="195" spans="1:11">
      <c r="A195">
        <v>8.8064999999999998</v>
      </c>
      <c r="B195">
        <v>5.27</v>
      </c>
      <c r="C195">
        <v>29.2</v>
      </c>
      <c r="D195">
        <f t="shared" si="8"/>
        <v>32.270957653499735</v>
      </c>
      <c r="E195">
        <f t="shared" si="9"/>
        <v>31.023703536808352</v>
      </c>
      <c r="J195">
        <f t="shared" si="10"/>
        <v>32.270957653499735</v>
      </c>
      <c r="K195">
        <f t="shared" si="11"/>
        <v>29.217937653499739</v>
      </c>
    </row>
    <row r="196" spans="1:11">
      <c r="A196">
        <v>8.8888999999999996</v>
      </c>
      <c r="B196">
        <v>5.21</v>
      </c>
      <c r="C196">
        <v>29.1</v>
      </c>
      <c r="D196">
        <f t="shared" si="8"/>
        <v>32.143729800299788</v>
      </c>
      <c r="E196">
        <f t="shared" si="9"/>
        <v>30.896475683608401</v>
      </c>
      <c r="J196">
        <f t="shared" si="10"/>
        <v>32.143729800299788</v>
      </c>
      <c r="K196">
        <f t="shared" si="11"/>
        <v>29.090709800299791</v>
      </c>
    </row>
    <row r="197" spans="1:11">
      <c r="A197">
        <v>8.9301999999999992</v>
      </c>
      <c r="B197">
        <v>5.46</v>
      </c>
      <c r="C197">
        <v>29.6</v>
      </c>
      <c r="D197">
        <f t="shared" si="8"/>
        <v>32.664495733539098</v>
      </c>
      <c r="E197">
        <f t="shared" si="9"/>
        <v>31.417241616847715</v>
      </c>
      <c r="J197">
        <f t="shared" si="10"/>
        <v>32.664495733539098</v>
      </c>
      <c r="K197">
        <f t="shared" si="11"/>
        <v>29.611475733539102</v>
      </c>
    </row>
    <row r="198" spans="1:11">
      <c r="A198">
        <v>8.9716000000000005</v>
      </c>
      <c r="B198">
        <v>5.21</v>
      </c>
      <c r="C198">
        <v>29.1</v>
      </c>
      <c r="D198">
        <f t="shared" si="8"/>
        <v>32.143729800299788</v>
      </c>
      <c r="E198">
        <f t="shared" si="9"/>
        <v>30.896475683608401</v>
      </c>
      <c r="J198">
        <f t="shared" si="10"/>
        <v>32.143729800299788</v>
      </c>
      <c r="K198">
        <f t="shared" si="11"/>
        <v>29.090709800299791</v>
      </c>
    </row>
    <row r="199" spans="1:11">
      <c r="A199">
        <v>9.0546000000000006</v>
      </c>
      <c r="B199">
        <v>5.61</v>
      </c>
      <c r="C199">
        <v>29.9</v>
      </c>
      <c r="D199">
        <f t="shared" si="8"/>
        <v>32.965628286625673</v>
      </c>
      <c r="E199">
        <f t="shared" si="9"/>
        <v>31.718374169934282</v>
      </c>
      <c r="J199">
        <f t="shared" si="10"/>
        <v>32.965628286625673</v>
      </c>
      <c r="K199">
        <f t="shared" si="11"/>
        <v>29.912608286625677</v>
      </c>
    </row>
    <row r="200" spans="1:11">
      <c r="A200">
        <v>9.1378000000000004</v>
      </c>
      <c r="B200">
        <v>5.1100000000000003</v>
      </c>
      <c r="C200">
        <v>28.9</v>
      </c>
      <c r="D200">
        <f t="shared" si="8"/>
        <v>31.928391449747988</v>
      </c>
      <c r="E200">
        <f t="shared" si="9"/>
        <v>30.681137333056601</v>
      </c>
      <c r="J200">
        <f t="shared" si="10"/>
        <v>31.928391449747988</v>
      </c>
      <c r="K200">
        <f t="shared" si="11"/>
        <v>28.875371449747988</v>
      </c>
    </row>
    <row r="201" spans="1:11">
      <c r="A201">
        <v>9.2211999999999996</v>
      </c>
      <c r="B201">
        <v>5.66</v>
      </c>
      <c r="C201">
        <v>30</v>
      </c>
      <c r="D201">
        <f t="shared" si="8"/>
        <v>33.064219094186633</v>
      </c>
      <c r="E201">
        <f t="shared" si="9"/>
        <v>31.816964977495246</v>
      </c>
      <c r="J201">
        <f t="shared" si="10"/>
        <v>33.064219094186633</v>
      </c>
      <c r="K201">
        <f t="shared" si="11"/>
        <v>30.011199094186633</v>
      </c>
    </row>
    <row r="202" spans="1:11">
      <c r="A202">
        <v>9.3048000000000002</v>
      </c>
      <c r="B202">
        <v>5.27</v>
      </c>
      <c r="C202">
        <v>29.2</v>
      </c>
      <c r="D202">
        <f t="shared" si="8"/>
        <v>32.270957653499735</v>
      </c>
      <c r="E202">
        <f t="shared" si="9"/>
        <v>31.023703536808352</v>
      </c>
      <c r="J202">
        <f t="shared" si="10"/>
        <v>32.270957653499735</v>
      </c>
      <c r="K202">
        <f t="shared" si="11"/>
        <v>29.217937653499739</v>
      </c>
    </row>
    <row r="203" spans="1:11">
      <c r="A203">
        <v>9.3885000000000005</v>
      </c>
      <c r="B203">
        <v>5.08</v>
      </c>
      <c r="C203">
        <v>28.8</v>
      </c>
      <c r="D203">
        <f t="shared" ref="D203:D221" si="12">LN(B203/0.38)/0.09 + 0.61*$B$4/1000 + 1.6</f>
        <v>31.862967642801067</v>
      </c>
      <c r="E203">
        <f t="shared" ref="E203:E221" si="13">LN(B203/0.85/0.38)/0.09</f>
        <v>30.61571352610968</v>
      </c>
      <c r="J203">
        <f t="shared" ref="J203:J221" si="14">(LN(B203/0.38)/0.09) + (0.61*$B$4/1000) + 1.6</f>
        <v>31.862967642801067</v>
      </c>
      <c r="K203">
        <f t="shared" ref="K203:K221" si="15">LN(B203/0.38)/0.09</f>
        <v>28.809947642801067</v>
      </c>
    </row>
    <row r="204" spans="1:11">
      <c r="A204">
        <v>9.4724000000000004</v>
      </c>
      <c r="B204">
        <v>5.19</v>
      </c>
      <c r="C204">
        <v>29.1</v>
      </c>
      <c r="D204">
        <f t="shared" si="12"/>
        <v>32.100994704883362</v>
      </c>
      <c r="E204">
        <f t="shared" si="13"/>
        <v>30.853740588191979</v>
      </c>
      <c r="J204">
        <f t="shared" si="14"/>
        <v>32.100994704883362</v>
      </c>
      <c r="K204">
        <f t="shared" si="15"/>
        <v>29.047974704883366</v>
      </c>
    </row>
    <row r="205" spans="1:11">
      <c r="A205">
        <v>9.5564</v>
      </c>
      <c r="B205">
        <v>4.99</v>
      </c>
      <c r="C205">
        <v>28.6</v>
      </c>
      <c r="D205">
        <f t="shared" si="12"/>
        <v>31.664352622501479</v>
      </c>
      <c r="E205">
        <f t="shared" si="13"/>
        <v>30.417098505810088</v>
      </c>
      <c r="J205">
        <f t="shared" si="14"/>
        <v>31.664352622501479</v>
      </c>
      <c r="K205">
        <f t="shared" si="15"/>
        <v>28.611332622501479</v>
      </c>
    </row>
    <row r="206" spans="1:11">
      <c r="A206">
        <v>9.6404999999999994</v>
      </c>
      <c r="B206">
        <v>5.45</v>
      </c>
      <c r="C206">
        <v>29.6</v>
      </c>
      <c r="D206">
        <f t="shared" si="12"/>
        <v>32.644127054853982</v>
      </c>
      <c r="E206">
        <f t="shared" si="13"/>
        <v>31.396872938162595</v>
      </c>
      <c r="J206">
        <f t="shared" si="14"/>
        <v>32.644127054853982</v>
      </c>
      <c r="K206">
        <f t="shared" si="15"/>
        <v>29.591107054853982</v>
      </c>
    </row>
    <row r="207" spans="1:11">
      <c r="A207">
        <v>9.7247000000000003</v>
      </c>
      <c r="B207">
        <v>5.31</v>
      </c>
      <c r="C207">
        <v>29.3</v>
      </c>
      <c r="D207">
        <f t="shared" si="12"/>
        <v>32.354974016839478</v>
      </c>
      <c r="E207">
        <f t="shared" si="13"/>
        <v>31.107719900148087</v>
      </c>
      <c r="J207">
        <f t="shared" si="14"/>
        <v>32.354974016839478</v>
      </c>
      <c r="K207">
        <f t="shared" si="15"/>
        <v>29.301954016839481</v>
      </c>
    </row>
    <row r="208" spans="1:11">
      <c r="A208">
        <v>9.8088999999999995</v>
      </c>
      <c r="B208">
        <v>5.12</v>
      </c>
      <c r="C208">
        <v>28.9</v>
      </c>
      <c r="D208">
        <f t="shared" si="12"/>
        <v>31.950114059034689</v>
      </c>
      <c r="E208">
        <f t="shared" si="13"/>
        <v>30.702859942343299</v>
      </c>
      <c r="J208">
        <f t="shared" si="14"/>
        <v>31.950114059034689</v>
      </c>
      <c r="K208">
        <f t="shared" si="15"/>
        <v>28.897094059034689</v>
      </c>
    </row>
    <row r="209" spans="1:11">
      <c r="A209">
        <v>9.8933</v>
      </c>
      <c r="B209">
        <v>5.05</v>
      </c>
      <c r="C209">
        <v>28.7</v>
      </c>
      <c r="D209">
        <f t="shared" si="12"/>
        <v>31.797156328321936</v>
      </c>
      <c r="E209">
        <f t="shared" si="13"/>
        <v>30.549902211630549</v>
      </c>
      <c r="J209">
        <f t="shared" si="14"/>
        <v>31.797156328321936</v>
      </c>
      <c r="K209">
        <f t="shared" si="15"/>
        <v>28.744136328321936</v>
      </c>
    </row>
    <row r="210" spans="1:11">
      <c r="A210">
        <v>9.9776000000000007</v>
      </c>
      <c r="B210">
        <v>4.96</v>
      </c>
      <c r="C210">
        <v>28.55</v>
      </c>
      <c r="D210">
        <f t="shared" si="12"/>
        <v>31.597350744428244</v>
      </c>
      <c r="E210">
        <f t="shared" si="13"/>
        <v>30.35009662773685</v>
      </c>
      <c r="J210">
        <f t="shared" si="14"/>
        <v>31.597350744428244</v>
      </c>
      <c r="K210">
        <f t="shared" si="15"/>
        <v>28.544330744428244</v>
      </c>
    </row>
    <row r="211" spans="1:11">
      <c r="A211">
        <v>10.061999999999999</v>
      </c>
      <c r="B211">
        <v>5.34</v>
      </c>
      <c r="C211">
        <v>29.4</v>
      </c>
      <c r="D211">
        <f t="shared" si="12"/>
        <v>32.417571991486767</v>
      </c>
      <c r="E211">
        <f t="shared" si="13"/>
        <v>31.17031787479538</v>
      </c>
      <c r="J211">
        <f t="shared" si="14"/>
        <v>32.417571991486767</v>
      </c>
      <c r="K211">
        <f t="shared" si="15"/>
        <v>29.364551991486767</v>
      </c>
    </row>
    <row r="212" spans="1:11">
      <c r="A212">
        <v>10.146000000000001</v>
      </c>
      <c r="B212">
        <v>5.05</v>
      </c>
      <c r="C212">
        <v>28.7</v>
      </c>
      <c r="D212">
        <f t="shared" si="12"/>
        <v>31.797156328321936</v>
      </c>
      <c r="E212">
        <f t="shared" si="13"/>
        <v>30.549902211630549</v>
      </c>
      <c r="J212">
        <f t="shared" si="14"/>
        <v>31.797156328321936</v>
      </c>
      <c r="K212">
        <f t="shared" si="15"/>
        <v>28.744136328321936</v>
      </c>
    </row>
    <row r="213" spans="1:11">
      <c r="A213">
        <v>10.231</v>
      </c>
      <c r="B213">
        <v>5.25</v>
      </c>
      <c r="C213">
        <v>29.2</v>
      </c>
      <c r="D213">
        <f t="shared" si="12"/>
        <v>32.228710031835973</v>
      </c>
      <c r="E213">
        <f t="shared" si="13"/>
        <v>30.98145591514459</v>
      </c>
      <c r="J213">
        <f t="shared" si="14"/>
        <v>32.228710031835973</v>
      </c>
      <c r="K213">
        <f t="shared" si="15"/>
        <v>29.175690031835977</v>
      </c>
    </row>
    <row r="214" spans="1:11">
      <c r="A214">
        <v>10.315</v>
      </c>
      <c r="B214">
        <v>5.26</v>
      </c>
      <c r="C214">
        <v>29.2</v>
      </c>
      <c r="D214">
        <f t="shared" si="12"/>
        <v>32.249853922348045</v>
      </c>
      <c r="E214">
        <f t="shared" si="13"/>
        <v>31.002599805656658</v>
      </c>
      <c r="J214">
        <f t="shared" si="14"/>
        <v>32.249853922348045</v>
      </c>
      <c r="K214">
        <f t="shared" si="15"/>
        <v>29.196833922348045</v>
      </c>
    </row>
    <row r="215" spans="1:11">
      <c r="A215">
        <v>10.398999999999999</v>
      </c>
      <c r="B215">
        <v>5.13</v>
      </c>
      <c r="C215">
        <v>28.9</v>
      </c>
      <c r="D215">
        <f t="shared" si="12"/>
        <v>31.971794282715376</v>
      </c>
      <c r="E215">
        <f t="shared" si="13"/>
        <v>30.724540166023985</v>
      </c>
      <c r="J215">
        <f t="shared" si="14"/>
        <v>31.971794282715376</v>
      </c>
      <c r="K215">
        <f t="shared" si="15"/>
        <v>28.918774282715376</v>
      </c>
    </row>
    <row r="216" spans="1:11">
      <c r="A216">
        <v>10.483000000000001</v>
      </c>
      <c r="B216">
        <v>4.9000000000000004</v>
      </c>
      <c r="C216">
        <v>28.4</v>
      </c>
      <c r="D216">
        <f t="shared" si="12"/>
        <v>31.462122570869852</v>
      </c>
      <c r="E216">
        <f t="shared" si="13"/>
        <v>30.214868454178465</v>
      </c>
      <c r="J216">
        <f t="shared" si="14"/>
        <v>31.462122570869852</v>
      </c>
      <c r="K216">
        <f t="shared" si="15"/>
        <v>28.409102570869852</v>
      </c>
    </row>
    <row r="217" spans="1:11">
      <c r="A217">
        <v>10.567</v>
      </c>
      <c r="B217">
        <v>4.8499999999999996</v>
      </c>
      <c r="C217">
        <v>28.3</v>
      </c>
      <c r="D217">
        <f t="shared" si="12"/>
        <v>31.348161457901082</v>
      </c>
      <c r="E217">
        <f t="shared" si="13"/>
        <v>30.100907341209695</v>
      </c>
      <c r="J217">
        <f t="shared" si="14"/>
        <v>31.348161457901082</v>
      </c>
      <c r="K217">
        <f t="shared" si="15"/>
        <v>28.295141457901082</v>
      </c>
    </row>
    <row r="218" spans="1:11">
      <c r="A218">
        <v>10.651</v>
      </c>
      <c r="B218">
        <v>4.9800000000000004</v>
      </c>
      <c r="C218">
        <v>28.6</v>
      </c>
      <c r="D218">
        <f t="shared" si="12"/>
        <v>31.642063525536301</v>
      </c>
      <c r="E218">
        <f t="shared" si="13"/>
        <v>30.394809408844914</v>
      </c>
      <c r="J218">
        <f t="shared" si="14"/>
        <v>31.642063525536301</v>
      </c>
      <c r="K218">
        <f t="shared" si="15"/>
        <v>28.589043525536301</v>
      </c>
    </row>
    <row r="219" spans="1:11">
      <c r="A219">
        <v>10.742000000000001</v>
      </c>
      <c r="B219">
        <v>5.0599999999999996</v>
      </c>
      <c r="C219">
        <v>28.8</v>
      </c>
      <c r="D219">
        <f t="shared" si="12"/>
        <v>31.819136772900887</v>
      </c>
      <c r="E219">
        <f t="shared" si="13"/>
        <v>30.5718826562095</v>
      </c>
      <c r="J219">
        <f t="shared" si="14"/>
        <v>31.819136772900887</v>
      </c>
      <c r="K219">
        <f t="shared" si="15"/>
        <v>28.766116772900887</v>
      </c>
    </row>
    <row r="220" spans="1:11">
      <c r="A220">
        <v>10.84</v>
      </c>
      <c r="B220">
        <v>4.68</v>
      </c>
      <c r="C220">
        <v>27.9</v>
      </c>
      <c r="D220">
        <f t="shared" si="12"/>
        <v>30.951710402125123</v>
      </c>
      <c r="E220">
        <f t="shared" si="13"/>
        <v>29.704456285433732</v>
      </c>
      <c r="J220">
        <f t="shared" si="14"/>
        <v>30.951710402125123</v>
      </c>
      <c r="K220">
        <f t="shared" si="15"/>
        <v>27.898690402125123</v>
      </c>
    </row>
    <row r="221" spans="1:11">
      <c r="A221">
        <v>10.938000000000001</v>
      </c>
      <c r="B221">
        <v>5.0999999999999996</v>
      </c>
      <c r="C221">
        <v>28.9</v>
      </c>
      <c r="D221">
        <f t="shared" si="12"/>
        <v>31.906626288799842</v>
      </c>
      <c r="E221">
        <f t="shared" si="13"/>
        <v>30.659372172108451</v>
      </c>
      <c r="J221">
        <f t="shared" si="14"/>
        <v>31.906626288799842</v>
      </c>
      <c r="K221">
        <f t="shared" si="15"/>
        <v>28.853606288799842</v>
      </c>
    </row>
  </sheetData>
  <mergeCells count="2">
    <mergeCell ref="D8:H8"/>
    <mergeCell ref="J8:M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J9" sqref="J9:M10"/>
    </sheetView>
  </sheetViews>
  <sheetFormatPr baseColWidth="10" defaultColWidth="11" defaultRowHeight="15" x14ac:dyDescent="0"/>
  <cols>
    <col min="1" max="5" width="14" customWidth="1"/>
  </cols>
  <sheetData>
    <row r="1" spans="1:13">
      <c r="A1" s="26" t="s">
        <v>141</v>
      </c>
      <c r="B1" s="2">
        <v>11</v>
      </c>
    </row>
    <row r="2" spans="1:13">
      <c r="A2" s="26" t="s">
        <v>142</v>
      </c>
      <c r="B2" s="2" t="s">
        <v>151</v>
      </c>
    </row>
    <row r="3" spans="1:13">
      <c r="A3" s="26" t="s">
        <v>137</v>
      </c>
      <c r="B3" s="2" t="s">
        <v>25</v>
      </c>
    </row>
    <row r="4" spans="1:13">
      <c r="A4" s="26" t="s">
        <v>144</v>
      </c>
      <c r="B4" s="2">
        <v>1819</v>
      </c>
    </row>
    <row r="5" spans="1:13">
      <c r="A5" s="26" t="s">
        <v>140</v>
      </c>
      <c r="B5" s="2">
        <v>28.78</v>
      </c>
    </row>
    <row r="6" spans="1:13">
      <c r="A6" s="26" t="s">
        <v>76</v>
      </c>
      <c r="B6" s="2" t="s">
        <v>97</v>
      </c>
    </row>
    <row r="7" spans="1:13">
      <c r="A7" s="26" t="s">
        <v>146</v>
      </c>
      <c r="B7" s="2" t="s">
        <v>139</v>
      </c>
    </row>
    <row r="8" spans="1:13">
      <c r="D8" s="27" t="s">
        <v>159</v>
      </c>
      <c r="E8" s="27"/>
      <c r="F8" s="27"/>
      <c r="G8" s="27"/>
      <c r="H8" s="27"/>
      <c r="J8" s="27" t="s">
        <v>160</v>
      </c>
      <c r="K8" s="27"/>
      <c r="L8" s="27"/>
      <c r="M8" s="27"/>
    </row>
    <row r="9" spans="1:13">
      <c r="A9" s="26" t="s">
        <v>145</v>
      </c>
      <c r="B9" s="26" t="s">
        <v>135</v>
      </c>
      <c r="C9" s="26" t="s">
        <v>136</v>
      </c>
      <c r="D9" s="26" t="s">
        <v>138</v>
      </c>
      <c r="E9" s="26" t="s">
        <v>139</v>
      </c>
      <c r="F9" s="26" t="s">
        <v>150</v>
      </c>
      <c r="G9" s="26" t="s">
        <v>148</v>
      </c>
      <c r="H9" s="26" t="s">
        <v>149</v>
      </c>
      <c r="J9" s="26" t="s">
        <v>138</v>
      </c>
      <c r="K9" s="26" t="s">
        <v>139</v>
      </c>
      <c r="L9" s="26" t="s">
        <v>148</v>
      </c>
      <c r="M9" s="26" t="s">
        <v>149</v>
      </c>
    </row>
    <row r="10" spans="1:13">
      <c r="A10">
        <v>0</v>
      </c>
      <c r="B10">
        <v>4.78</v>
      </c>
      <c r="C10">
        <v>27.84</v>
      </c>
      <c r="D10">
        <f>LN(B10*0.85/0.38)/0.09 + 0.61*$B$4/1000 + 1.6</f>
        <v>29.037430480747727</v>
      </c>
      <c r="E10">
        <f>LN(B10/0.38)/0.09</f>
        <v>28.133606364056337</v>
      </c>
      <c r="F10">
        <f>C10-$B$5</f>
        <v>-0.94000000000000128</v>
      </c>
      <c r="G10">
        <f>D10-$B$5</f>
        <v>0.25743048074772545</v>
      </c>
      <c r="H10">
        <f>E10-$B$5</f>
        <v>-0.64639363594366372</v>
      </c>
      <c r="J10">
        <f>(LN(B10/0.38)/0.09) + (0.61*$B$4/1000) + 1.6</f>
        <v>30.84319636405634</v>
      </c>
      <c r="K10">
        <f>LN(B10/0.38)/0.09</f>
        <v>28.133606364056337</v>
      </c>
      <c r="L10">
        <f>J10-$B$5</f>
        <v>2.0631963640563384</v>
      </c>
      <c r="M10">
        <f>K10-$B$5</f>
        <v>-0.64639363594366372</v>
      </c>
    </row>
    <row r="11" spans="1:13">
      <c r="A11">
        <v>0.44</v>
      </c>
      <c r="B11">
        <v>4.34</v>
      </c>
      <c r="C11">
        <v>26.76</v>
      </c>
      <c r="D11">
        <f t="shared" ref="D11:D31" si="0">LN(B11*0.85/0.38)/0.09 + 0.61*$B$4/1000 + 1.6</f>
        <v>27.964472720847159</v>
      </c>
      <c r="E11">
        <f t="shared" ref="E11:E31" si="1">LN(B11/0.38)/0.09</f>
        <v>27.060648604155769</v>
      </c>
      <c r="J11">
        <f t="shared" ref="J11:J31" si="2">(LN(B11/0.38)/0.09) + (0.61*$B$4/1000) + 1.6</f>
        <v>29.770238604155772</v>
      </c>
      <c r="K11">
        <f t="shared" ref="K11:K31" si="3">LN(B11/0.38)/0.09</f>
        <v>27.060648604155769</v>
      </c>
    </row>
    <row r="12" spans="1:13">
      <c r="A12">
        <v>0.91</v>
      </c>
      <c r="B12">
        <v>4.3499999999999996</v>
      </c>
      <c r="C12">
        <v>26.79</v>
      </c>
      <c r="D12">
        <f t="shared" si="0"/>
        <v>27.990044909605817</v>
      </c>
      <c r="E12">
        <f t="shared" si="1"/>
        <v>27.086220792914425</v>
      </c>
      <c r="J12">
        <f t="shared" si="2"/>
        <v>29.795810792914427</v>
      </c>
      <c r="K12">
        <f t="shared" si="3"/>
        <v>27.086220792914425</v>
      </c>
    </row>
    <row r="13" spans="1:13">
      <c r="A13">
        <v>1.38</v>
      </c>
      <c r="B13">
        <v>4.53</v>
      </c>
      <c r="C13">
        <v>27.26</v>
      </c>
      <c r="D13">
        <f t="shared" si="0"/>
        <v>28.440557069543043</v>
      </c>
      <c r="E13">
        <f t="shared" si="1"/>
        <v>27.536732952851647</v>
      </c>
      <c r="J13">
        <f t="shared" si="2"/>
        <v>30.246322952851649</v>
      </c>
      <c r="K13">
        <f t="shared" si="3"/>
        <v>27.536732952851647</v>
      </c>
    </row>
    <row r="14" spans="1:13">
      <c r="A14">
        <v>1.86</v>
      </c>
      <c r="B14">
        <v>4.3899999999999997</v>
      </c>
      <c r="C14">
        <v>26.89</v>
      </c>
      <c r="D14">
        <f t="shared" si="0"/>
        <v>28.091749153900121</v>
      </c>
      <c r="E14">
        <f t="shared" si="1"/>
        <v>27.187925037208728</v>
      </c>
      <c r="J14">
        <f t="shared" si="2"/>
        <v>29.897515037208731</v>
      </c>
      <c r="K14">
        <f t="shared" si="3"/>
        <v>27.187925037208728</v>
      </c>
    </row>
    <row r="15" spans="1:13">
      <c r="A15">
        <v>2.33</v>
      </c>
      <c r="B15">
        <v>4.33</v>
      </c>
      <c r="C15">
        <v>26.76</v>
      </c>
      <c r="D15">
        <f t="shared" si="0"/>
        <v>27.938841541981439</v>
      </c>
      <c r="E15">
        <f t="shared" si="1"/>
        <v>27.035017425290047</v>
      </c>
      <c r="J15">
        <f t="shared" si="2"/>
        <v>29.744607425290049</v>
      </c>
      <c r="K15">
        <f t="shared" si="3"/>
        <v>27.035017425290047</v>
      </c>
    </row>
    <row r="16" spans="1:13">
      <c r="A16">
        <v>2.8</v>
      </c>
      <c r="B16">
        <v>4.07</v>
      </c>
      <c r="C16">
        <v>26.07</v>
      </c>
      <c r="D16">
        <f t="shared" si="0"/>
        <v>27.250791069093715</v>
      </c>
      <c r="E16">
        <f t="shared" si="1"/>
        <v>26.346966952402326</v>
      </c>
      <c r="J16">
        <f t="shared" si="2"/>
        <v>29.056556952402328</v>
      </c>
      <c r="K16">
        <f t="shared" si="3"/>
        <v>26.346966952402326</v>
      </c>
    </row>
    <row r="17" spans="1:11">
      <c r="A17">
        <v>3.27</v>
      </c>
      <c r="B17">
        <v>4.17</v>
      </c>
      <c r="C17">
        <v>26.32</v>
      </c>
      <c r="D17">
        <f t="shared" si="0"/>
        <v>27.520491473051568</v>
      </c>
      <c r="E17">
        <f t="shared" si="1"/>
        <v>26.616667356360171</v>
      </c>
      <c r="J17">
        <f t="shared" si="2"/>
        <v>29.326257356360173</v>
      </c>
      <c r="K17">
        <f t="shared" si="3"/>
        <v>26.616667356360171</v>
      </c>
    </row>
    <row r="18" spans="1:11">
      <c r="A18">
        <v>3.75</v>
      </c>
      <c r="B18">
        <v>4.05</v>
      </c>
      <c r="C18">
        <v>26</v>
      </c>
      <c r="D18">
        <f t="shared" si="0"/>
        <v>27.196056420915319</v>
      </c>
      <c r="E18">
        <f t="shared" si="1"/>
        <v>26.292232304223923</v>
      </c>
      <c r="J18">
        <f t="shared" si="2"/>
        <v>29.001822304223925</v>
      </c>
      <c r="K18">
        <f t="shared" si="3"/>
        <v>26.292232304223923</v>
      </c>
    </row>
    <row r="19" spans="1:11">
      <c r="A19">
        <v>4.22</v>
      </c>
      <c r="B19">
        <v>4.28</v>
      </c>
      <c r="C19">
        <v>26.61</v>
      </c>
      <c r="D19">
        <f t="shared" si="0"/>
        <v>27.80979118175151</v>
      </c>
      <c r="E19">
        <f t="shared" si="1"/>
        <v>26.905967065060121</v>
      </c>
      <c r="J19">
        <f t="shared" si="2"/>
        <v>29.615557065060123</v>
      </c>
      <c r="K19">
        <f t="shared" si="3"/>
        <v>26.905967065060121</v>
      </c>
    </row>
    <row r="20" spans="1:11">
      <c r="A20">
        <v>4.6900000000000004</v>
      </c>
      <c r="B20">
        <v>3.84</v>
      </c>
      <c r="C20">
        <v>25.4</v>
      </c>
      <c r="D20">
        <f t="shared" si="0"/>
        <v>26.604450704039625</v>
      </c>
      <c r="E20">
        <f t="shared" si="1"/>
        <v>25.700626587348236</v>
      </c>
      <c r="J20">
        <f t="shared" si="2"/>
        <v>28.410216587348238</v>
      </c>
      <c r="K20">
        <f t="shared" si="3"/>
        <v>25.700626587348236</v>
      </c>
    </row>
    <row r="21" spans="1:11">
      <c r="A21">
        <v>5.16</v>
      </c>
      <c r="B21">
        <v>4.22</v>
      </c>
      <c r="C21">
        <v>26.46</v>
      </c>
      <c r="D21">
        <f t="shared" si="0"/>
        <v>27.652925831242793</v>
      </c>
      <c r="E21">
        <f t="shared" si="1"/>
        <v>26.749101714551401</v>
      </c>
      <c r="J21">
        <f t="shared" si="2"/>
        <v>29.458691714551403</v>
      </c>
      <c r="K21">
        <f t="shared" si="3"/>
        <v>26.749101714551401</v>
      </c>
    </row>
    <row r="22" spans="1:11">
      <c r="A22">
        <v>6.11</v>
      </c>
      <c r="B22">
        <v>4.0599999999999996</v>
      </c>
      <c r="C22">
        <v>26.02</v>
      </c>
      <c r="D22">
        <f t="shared" si="0"/>
        <v>27.223457448639689</v>
      </c>
      <c r="E22">
        <f t="shared" si="1"/>
        <v>26.3196333319483</v>
      </c>
      <c r="J22">
        <f t="shared" si="2"/>
        <v>29.029223331948302</v>
      </c>
      <c r="K22">
        <f t="shared" si="3"/>
        <v>26.3196333319483</v>
      </c>
    </row>
    <row r="23" spans="1:11">
      <c r="A23">
        <v>6.58</v>
      </c>
      <c r="B23">
        <v>3.99</v>
      </c>
      <c r="C23">
        <v>25.84</v>
      </c>
      <c r="D23">
        <f t="shared" si="0"/>
        <v>27.030215862952257</v>
      </c>
      <c r="E23">
        <f t="shared" si="1"/>
        <v>26.126391746260865</v>
      </c>
      <c r="J23">
        <f t="shared" si="2"/>
        <v>28.835981746260867</v>
      </c>
      <c r="K23">
        <f t="shared" si="3"/>
        <v>26.126391746260865</v>
      </c>
    </row>
    <row r="24" spans="1:11">
      <c r="A24">
        <v>7.05</v>
      </c>
      <c r="B24">
        <v>3.91</v>
      </c>
      <c r="C24">
        <v>25.61</v>
      </c>
      <c r="D24">
        <f t="shared" si="0"/>
        <v>26.805173008457835</v>
      </c>
      <c r="E24">
        <f t="shared" si="1"/>
        <v>25.901348891766446</v>
      </c>
      <c r="J24">
        <f t="shared" si="2"/>
        <v>28.610938891766448</v>
      </c>
      <c r="K24">
        <f t="shared" si="3"/>
        <v>25.901348891766446</v>
      </c>
    </row>
    <row r="25" spans="1:11">
      <c r="A25">
        <v>7.53</v>
      </c>
      <c r="B25">
        <v>3.9</v>
      </c>
      <c r="C25">
        <v>25.58</v>
      </c>
      <c r="D25">
        <f t="shared" si="0"/>
        <v>26.77671944332813</v>
      </c>
      <c r="E25">
        <f t="shared" si="1"/>
        <v>25.872895326636741</v>
      </c>
      <c r="J25">
        <f t="shared" si="2"/>
        <v>28.582485326636743</v>
      </c>
      <c r="K25">
        <f t="shared" si="3"/>
        <v>25.872895326636741</v>
      </c>
    </row>
    <row r="26" spans="1:11">
      <c r="A26">
        <v>8</v>
      </c>
      <c r="B26">
        <v>4.25</v>
      </c>
      <c r="C26">
        <v>26.54</v>
      </c>
      <c r="D26">
        <f t="shared" si="0"/>
        <v>27.731635330002852</v>
      </c>
      <c r="E26">
        <f t="shared" si="1"/>
        <v>26.827811213311456</v>
      </c>
      <c r="J26">
        <f t="shared" si="2"/>
        <v>29.537401213311458</v>
      </c>
      <c r="K26">
        <f t="shared" si="3"/>
        <v>26.827811213311456</v>
      </c>
    </row>
    <row r="27" spans="1:11">
      <c r="A27">
        <v>8.4700000000000006</v>
      </c>
      <c r="B27">
        <v>4.0199999999999996</v>
      </c>
      <c r="C27">
        <v>25.92</v>
      </c>
      <c r="D27">
        <f t="shared" si="0"/>
        <v>27.113445548831784</v>
      </c>
      <c r="E27">
        <f t="shared" si="1"/>
        <v>26.209621432140391</v>
      </c>
      <c r="J27">
        <f t="shared" si="2"/>
        <v>28.919211432140393</v>
      </c>
      <c r="K27">
        <f t="shared" si="3"/>
        <v>26.209621432140391</v>
      </c>
    </row>
    <row r="28" spans="1:11">
      <c r="A28">
        <v>9.08</v>
      </c>
      <c r="B28">
        <v>3.96</v>
      </c>
      <c r="C28">
        <v>25.76</v>
      </c>
      <c r="D28">
        <f t="shared" si="0"/>
        <v>26.94635802255911</v>
      </c>
      <c r="E28">
        <f t="shared" si="1"/>
        <v>26.042533905867721</v>
      </c>
      <c r="J28">
        <f t="shared" si="2"/>
        <v>28.752123905867723</v>
      </c>
      <c r="K28">
        <f t="shared" si="3"/>
        <v>26.042533905867721</v>
      </c>
    </row>
    <row r="29" spans="1:11">
      <c r="A29">
        <v>9.6999999999999993</v>
      </c>
      <c r="B29">
        <v>3.84</v>
      </c>
      <c r="C29">
        <v>25.4</v>
      </c>
      <c r="D29">
        <f t="shared" si="0"/>
        <v>26.604450704039625</v>
      </c>
      <c r="E29">
        <f t="shared" si="1"/>
        <v>25.700626587348236</v>
      </c>
      <c r="J29">
        <f t="shared" si="2"/>
        <v>28.410216587348238</v>
      </c>
      <c r="K29">
        <f t="shared" si="3"/>
        <v>25.700626587348236</v>
      </c>
    </row>
    <row r="30" spans="1:11">
      <c r="A30">
        <v>10.31</v>
      </c>
      <c r="B30">
        <v>4.03</v>
      </c>
      <c r="C30">
        <v>25.95</v>
      </c>
      <c r="D30">
        <f t="shared" si="0"/>
        <v>27.141050808028027</v>
      </c>
      <c r="E30">
        <f t="shared" si="1"/>
        <v>26.237226691336637</v>
      </c>
      <c r="J30">
        <f t="shared" si="2"/>
        <v>28.94681669133664</v>
      </c>
      <c r="K30">
        <f t="shared" si="3"/>
        <v>26.237226691336637</v>
      </c>
    </row>
    <row r="31" spans="1:11">
      <c r="A31">
        <v>10.93</v>
      </c>
      <c r="B31">
        <v>3.91</v>
      </c>
      <c r="C31">
        <v>25.61</v>
      </c>
      <c r="D31">
        <f t="shared" si="0"/>
        <v>26.805173008457835</v>
      </c>
      <c r="E31">
        <f t="shared" si="1"/>
        <v>25.901348891766446</v>
      </c>
      <c r="J31">
        <f t="shared" si="2"/>
        <v>28.610938891766448</v>
      </c>
      <c r="K31">
        <f t="shared" si="3"/>
        <v>25.901348891766446</v>
      </c>
    </row>
  </sheetData>
  <mergeCells count="2">
    <mergeCell ref="D8:H8"/>
    <mergeCell ref="J8:M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J9" sqref="J9:M10"/>
    </sheetView>
  </sheetViews>
  <sheetFormatPr baseColWidth="10" defaultColWidth="11" defaultRowHeight="15" x14ac:dyDescent="0"/>
  <cols>
    <col min="1" max="5" width="14" customWidth="1"/>
  </cols>
  <sheetData>
    <row r="1" spans="1:13">
      <c r="A1" s="26" t="s">
        <v>141</v>
      </c>
      <c r="B1" s="2">
        <v>12</v>
      </c>
    </row>
    <row r="2" spans="1:13">
      <c r="A2" s="26" t="s">
        <v>142</v>
      </c>
      <c r="B2" s="2" t="s">
        <v>151</v>
      </c>
    </row>
    <row r="3" spans="1:13">
      <c r="A3" s="26" t="s">
        <v>137</v>
      </c>
      <c r="B3" s="2" t="s">
        <v>158</v>
      </c>
    </row>
    <row r="4" spans="1:13">
      <c r="A4" s="26" t="s">
        <v>144</v>
      </c>
      <c r="B4" s="2">
        <v>594</v>
      </c>
    </row>
    <row r="5" spans="1:13">
      <c r="A5" s="26" t="s">
        <v>140</v>
      </c>
      <c r="B5" s="2">
        <v>28.55</v>
      </c>
    </row>
    <row r="6" spans="1:13">
      <c r="A6" s="26" t="s">
        <v>76</v>
      </c>
      <c r="B6" s="2" t="s">
        <v>93</v>
      </c>
    </row>
    <row r="7" spans="1:13">
      <c r="A7" s="26" t="s">
        <v>146</v>
      </c>
      <c r="B7" s="2" t="s">
        <v>139</v>
      </c>
    </row>
    <row r="8" spans="1:13">
      <c r="D8" s="27" t="s">
        <v>159</v>
      </c>
      <c r="E8" s="27"/>
      <c r="F8" s="27"/>
      <c r="G8" s="27"/>
      <c r="H8" s="27"/>
      <c r="J8" s="27" t="s">
        <v>160</v>
      </c>
      <c r="K8" s="27"/>
      <c r="L8" s="27"/>
      <c r="M8" s="27"/>
    </row>
    <row r="9" spans="1:13">
      <c r="A9" s="26" t="s">
        <v>145</v>
      </c>
      <c r="B9" s="26" t="s">
        <v>135</v>
      </c>
      <c r="C9" s="26" t="s">
        <v>136</v>
      </c>
      <c r="D9" s="26" t="s">
        <v>138</v>
      </c>
      <c r="E9" s="26" t="s">
        <v>139</v>
      </c>
      <c r="F9" s="26" t="s">
        <v>150</v>
      </c>
      <c r="G9" s="26" t="s">
        <v>148</v>
      </c>
      <c r="H9" s="26" t="s">
        <v>149</v>
      </c>
      <c r="J9" s="26" t="s">
        <v>138</v>
      </c>
      <c r="K9" s="26" t="s">
        <v>139</v>
      </c>
      <c r="L9" s="26" t="s">
        <v>148</v>
      </c>
      <c r="M9" s="26" t="s">
        <v>149</v>
      </c>
    </row>
    <row r="10" spans="1:13">
      <c r="A10">
        <v>0.16918</v>
      </c>
      <c r="B10">
        <v>4.5045000000000002</v>
      </c>
      <c r="C10">
        <v>27.47</v>
      </c>
      <c r="D10">
        <f>LN(B10/0.38)/0.09 + 0.61*$B$4/1000 + 1.6</f>
        <v>29.436350259678484</v>
      </c>
      <c r="E10">
        <f>LN(B10/0.85/0.38)/0.09</f>
        <v>29.279776142987092</v>
      </c>
      <c r="F10">
        <f>C10-$B$5</f>
        <v>-1.0800000000000018</v>
      </c>
      <c r="G10">
        <f>D10-$B$5</f>
        <v>0.88635025967848335</v>
      </c>
      <c r="H10">
        <f>E10-$B$5</f>
        <v>0.7297761429870917</v>
      </c>
      <c r="J10">
        <f>(LN(B10/0.38)/0.09) + (0.61*$B$4/1000) + 1.6</f>
        <v>29.436350259678484</v>
      </c>
      <c r="K10">
        <f>LN(B10/0.38)/0.09</f>
        <v>27.474010259678483</v>
      </c>
      <c r="L10">
        <f>J10-$B$5</f>
        <v>0.88635025967848335</v>
      </c>
      <c r="M10">
        <f>K10-$B$5</f>
        <v>-1.0759897403215177</v>
      </c>
    </row>
    <row r="11" spans="1:13">
      <c r="A11">
        <v>0.19223999999999999</v>
      </c>
      <c r="B11">
        <v>4.5031999999999996</v>
      </c>
      <c r="C11">
        <v>27.47</v>
      </c>
      <c r="D11">
        <f t="shared" ref="D11:D74" si="0">LN(B11/0.38)/0.09 + 0.61*$B$4/1000 + 1.6</f>
        <v>29.433143126993169</v>
      </c>
      <c r="E11">
        <f t="shared" ref="E11:E74" si="1">LN(B11/0.85/0.38)/0.09</f>
        <v>29.276569010301781</v>
      </c>
      <c r="J11">
        <f t="shared" ref="J11:J74" si="2">(LN(B11/0.38)/0.09) + (0.61*$B$4/1000) + 1.6</f>
        <v>29.433143126993169</v>
      </c>
      <c r="K11">
        <f t="shared" ref="K11:K74" si="3">LN(B11/0.38)/0.09</f>
        <v>27.470803126993168</v>
      </c>
    </row>
    <row r="12" spans="1:13">
      <c r="A12">
        <v>0.22239999999999999</v>
      </c>
      <c r="B12">
        <v>4.34</v>
      </c>
      <c r="C12">
        <v>27.06</v>
      </c>
      <c r="D12">
        <f t="shared" si="0"/>
        <v>29.022988604155771</v>
      </c>
      <c r="E12">
        <f t="shared" si="1"/>
        <v>28.866414487464375</v>
      </c>
      <c r="J12">
        <f t="shared" si="2"/>
        <v>29.022988604155771</v>
      </c>
      <c r="K12">
        <f t="shared" si="3"/>
        <v>27.060648604155769</v>
      </c>
    </row>
    <row r="13" spans="1:13">
      <c r="A13">
        <v>0.25492999999999999</v>
      </c>
      <c r="B13">
        <v>4.5590000000000002</v>
      </c>
      <c r="C13">
        <v>27.61</v>
      </c>
      <c r="D13">
        <f t="shared" si="0"/>
        <v>29.569976972144559</v>
      </c>
      <c r="E13">
        <f t="shared" si="1"/>
        <v>29.413402855453167</v>
      </c>
      <c r="J13">
        <f t="shared" si="2"/>
        <v>29.569976972144559</v>
      </c>
      <c r="K13">
        <f t="shared" si="3"/>
        <v>27.607636972144558</v>
      </c>
    </row>
    <row r="14" spans="1:13">
      <c r="A14">
        <v>0.28747</v>
      </c>
      <c r="B14">
        <v>4.5185000000000004</v>
      </c>
      <c r="C14">
        <v>27.51</v>
      </c>
      <c r="D14">
        <f t="shared" si="0"/>
        <v>29.470830073573101</v>
      </c>
      <c r="E14">
        <f t="shared" si="1"/>
        <v>29.314255956881713</v>
      </c>
      <c r="J14">
        <f t="shared" si="2"/>
        <v>29.470830073573101</v>
      </c>
      <c r="K14">
        <f t="shared" si="3"/>
        <v>27.5084900735731</v>
      </c>
    </row>
    <row r="15" spans="1:13">
      <c r="A15">
        <v>0.32</v>
      </c>
      <c r="B15">
        <v>4.3916000000000004</v>
      </c>
      <c r="C15">
        <v>27.19</v>
      </c>
      <c r="D15">
        <f t="shared" si="0"/>
        <v>29.154313907112737</v>
      </c>
      <c r="E15">
        <f t="shared" si="1"/>
        <v>28.997739790421345</v>
      </c>
      <c r="J15">
        <f t="shared" si="2"/>
        <v>29.154313907112737</v>
      </c>
      <c r="K15">
        <f t="shared" si="3"/>
        <v>27.191973907112736</v>
      </c>
    </row>
    <row r="16" spans="1:13">
      <c r="A16">
        <v>0.35253000000000001</v>
      </c>
      <c r="B16">
        <v>4.0176999999999996</v>
      </c>
      <c r="C16">
        <v>26.2</v>
      </c>
      <c r="D16">
        <f t="shared" si="0"/>
        <v>28.165602509500065</v>
      </c>
      <c r="E16">
        <f t="shared" si="1"/>
        <v>28.009028392808677</v>
      </c>
      <c r="J16">
        <f t="shared" si="2"/>
        <v>28.165602509500065</v>
      </c>
      <c r="K16">
        <f t="shared" si="3"/>
        <v>26.203262509500064</v>
      </c>
    </row>
    <row r="17" spans="1:11">
      <c r="A17">
        <v>0.38507000000000002</v>
      </c>
      <c r="B17">
        <v>4.2976000000000001</v>
      </c>
      <c r="C17">
        <v>26.95</v>
      </c>
      <c r="D17">
        <f t="shared" si="0"/>
        <v>28.913903928983192</v>
      </c>
      <c r="E17">
        <f t="shared" si="1"/>
        <v>28.7573298122918</v>
      </c>
      <c r="J17">
        <f t="shared" si="2"/>
        <v>28.913903928983192</v>
      </c>
      <c r="K17">
        <f t="shared" si="3"/>
        <v>26.951563928983191</v>
      </c>
    </row>
    <row r="18" spans="1:11">
      <c r="A18">
        <v>0.41760000000000003</v>
      </c>
      <c r="B18">
        <v>4.0570000000000004</v>
      </c>
      <c r="C18">
        <v>26.31</v>
      </c>
      <c r="D18">
        <f t="shared" si="0"/>
        <v>28.273760116511287</v>
      </c>
      <c r="E18">
        <f t="shared" si="1"/>
        <v>28.117185999819899</v>
      </c>
      <c r="J18">
        <f t="shared" si="2"/>
        <v>28.273760116511287</v>
      </c>
      <c r="K18">
        <f t="shared" si="3"/>
        <v>26.311420116511286</v>
      </c>
    </row>
    <row r="19" spans="1:11">
      <c r="A19">
        <v>0.45012999999999997</v>
      </c>
      <c r="B19">
        <v>4.4512</v>
      </c>
      <c r="C19">
        <v>27.57</v>
      </c>
      <c r="D19">
        <f t="shared" si="0"/>
        <v>29.304092766763251</v>
      </c>
      <c r="E19">
        <f t="shared" si="1"/>
        <v>29.147518650071859</v>
      </c>
      <c r="J19">
        <f t="shared" si="2"/>
        <v>29.304092766763251</v>
      </c>
      <c r="K19">
        <f t="shared" si="3"/>
        <v>27.34175276676325</v>
      </c>
    </row>
    <row r="20" spans="1:11">
      <c r="A20">
        <v>0.48266999999999999</v>
      </c>
      <c r="B20">
        <v>4.3103999999999996</v>
      </c>
      <c r="C20">
        <v>26.98</v>
      </c>
      <c r="D20">
        <f t="shared" si="0"/>
        <v>28.946948149951261</v>
      </c>
      <c r="E20">
        <f t="shared" si="1"/>
        <v>28.790374033259873</v>
      </c>
      <c r="J20">
        <f t="shared" si="2"/>
        <v>28.946948149951261</v>
      </c>
      <c r="K20">
        <f t="shared" si="3"/>
        <v>26.98460814995126</v>
      </c>
    </row>
    <row r="21" spans="1:11">
      <c r="A21">
        <v>0.51519999999999999</v>
      </c>
      <c r="B21">
        <v>4.6196999999999999</v>
      </c>
      <c r="C21">
        <v>27.75</v>
      </c>
      <c r="D21">
        <f t="shared" si="0"/>
        <v>29.716937713133841</v>
      </c>
      <c r="E21">
        <f t="shared" si="1"/>
        <v>29.560363596442453</v>
      </c>
      <c r="J21">
        <f t="shared" si="2"/>
        <v>29.716937713133841</v>
      </c>
      <c r="K21">
        <f t="shared" si="3"/>
        <v>27.75459771313384</v>
      </c>
    </row>
    <row r="22" spans="1:11">
      <c r="A22">
        <v>0.54773000000000005</v>
      </c>
      <c r="B22">
        <v>4.6092000000000004</v>
      </c>
      <c r="C22">
        <v>27.73</v>
      </c>
      <c r="D22">
        <f t="shared" si="0"/>
        <v>29.691654804660313</v>
      </c>
      <c r="E22">
        <f t="shared" si="1"/>
        <v>29.535080687968925</v>
      </c>
      <c r="J22">
        <f t="shared" si="2"/>
        <v>29.691654804660313</v>
      </c>
      <c r="K22">
        <f t="shared" si="3"/>
        <v>27.729314804660312</v>
      </c>
    </row>
    <row r="23" spans="1:11">
      <c r="A23">
        <v>0.58155000000000001</v>
      </c>
      <c r="B23">
        <v>4.2704000000000004</v>
      </c>
      <c r="C23">
        <v>26.72</v>
      </c>
      <c r="D23">
        <f t="shared" si="0"/>
        <v>28.843356954775874</v>
      </c>
      <c r="E23">
        <f t="shared" si="1"/>
        <v>28.686782838084479</v>
      </c>
      <c r="J23">
        <f t="shared" si="2"/>
        <v>28.843356954775874</v>
      </c>
      <c r="K23">
        <f t="shared" si="3"/>
        <v>26.881016954775873</v>
      </c>
    </row>
    <row r="24" spans="1:11">
      <c r="A24">
        <v>0.61665999999999999</v>
      </c>
      <c r="B24">
        <v>4.6441999999999997</v>
      </c>
      <c r="C24">
        <v>27.81</v>
      </c>
      <c r="D24">
        <f t="shared" si="0"/>
        <v>29.775708394357327</v>
      </c>
      <c r="E24">
        <f t="shared" si="1"/>
        <v>29.619134277665939</v>
      </c>
      <c r="J24">
        <f t="shared" si="2"/>
        <v>29.775708394357327</v>
      </c>
      <c r="K24">
        <f t="shared" si="3"/>
        <v>27.813368394357326</v>
      </c>
    </row>
    <row r="25" spans="1:11">
      <c r="A25">
        <v>0.65176999999999996</v>
      </c>
      <c r="B25">
        <v>4.5671999999999997</v>
      </c>
      <c r="C25">
        <v>27.63</v>
      </c>
      <c r="D25">
        <f t="shared" si="0"/>
        <v>29.58994391032909</v>
      </c>
      <c r="E25">
        <f t="shared" si="1"/>
        <v>29.433369793637702</v>
      </c>
      <c r="J25">
        <f t="shared" si="2"/>
        <v>29.58994391032909</v>
      </c>
      <c r="K25">
        <f t="shared" si="3"/>
        <v>27.627603910329089</v>
      </c>
    </row>
    <row r="26" spans="1:11">
      <c r="A26">
        <v>0.68688000000000005</v>
      </c>
      <c r="B26">
        <v>4.6852999999999998</v>
      </c>
      <c r="C26">
        <v>27.91</v>
      </c>
      <c r="D26">
        <f t="shared" si="0"/>
        <v>29.873606378372664</v>
      </c>
      <c r="E26">
        <f t="shared" si="1"/>
        <v>29.717032261681275</v>
      </c>
      <c r="J26">
        <f t="shared" si="2"/>
        <v>29.873606378372664</v>
      </c>
      <c r="K26">
        <f t="shared" si="3"/>
        <v>27.911266378372662</v>
      </c>
    </row>
    <row r="27" spans="1:11">
      <c r="A27">
        <v>0.72199000000000002</v>
      </c>
      <c r="B27">
        <v>4.6147999999999998</v>
      </c>
      <c r="C27">
        <v>27.35</v>
      </c>
      <c r="D27">
        <f t="shared" si="0"/>
        <v>29.705146181474483</v>
      </c>
      <c r="E27">
        <f t="shared" si="1"/>
        <v>29.548572064783087</v>
      </c>
      <c r="J27">
        <f t="shared" si="2"/>
        <v>29.705146181474483</v>
      </c>
      <c r="K27">
        <f t="shared" si="3"/>
        <v>27.742806181474482</v>
      </c>
    </row>
    <row r="28" spans="1:11">
      <c r="A28">
        <v>0.75709000000000004</v>
      </c>
      <c r="B28">
        <v>4.6109</v>
      </c>
      <c r="C28">
        <v>27.73</v>
      </c>
      <c r="D28">
        <f t="shared" si="0"/>
        <v>29.695752133128103</v>
      </c>
      <c r="E28">
        <f t="shared" si="1"/>
        <v>29.539178016436711</v>
      </c>
      <c r="J28">
        <f t="shared" si="2"/>
        <v>29.695752133128103</v>
      </c>
      <c r="K28">
        <f t="shared" si="3"/>
        <v>27.733412133128102</v>
      </c>
    </row>
    <row r="29" spans="1:11">
      <c r="A29">
        <v>0.79220000000000002</v>
      </c>
      <c r="B29">
        <v>4.5503999999999998</v>
      </c>
      <c r="C29">
        <v>27.59</v>
      </c>
      <c r="D29">
        <f t="shared" si="0"/>
        <v>29.54899741609373</v>
      </c>
      <c r="E29">
        <f t="shared" si="1"/>
        <v>29.392423299402342</v>
      </c>
      <c r="J29">
        <f t="shared" si="2"/>
        <v>29.54899741609373</v>
      </c>
      <c r="K29">
        <f t="shared" si="3"/>
        <v>27.586657416093729</v>
      </c>
    </row>
    <row r="30" spans="1:11">
      <c r="A30">
        <v>0.82730999999999999</v>
      </c>
      <c r="B30">
        <v>4.0746000000000002</v>
      </c>
      <c r="C30">
        <v>26.36</v>
      </c>
      <c r="D30">
        <f t="shared" si="0"/>
        <v>28.321857873637438</v>
      </c>
      <c r="E30">
        <f t="shared" si="1"/>
        <v>28.165283756946049</v>
      </c>
      <c r="J30">
        <f t="shared" si="2"/>
        <v>28.321857873637438</v>
      </c>
      <c r="K30">
        <f t="shared" si="3"/>
        <v>26.359517873637436</v>
      </c>
    </row>
    <row r="31" spans="1:11">
      <c r="A31">
        <v>0.86241999999999996</v>
      </c>
      <c r="B31">
        <v>4.3151000000000002</v>
      </c>
      <c r="C31">
        <v>27.25</v>
      </c>
      <c r="D31">
        <f t="shared" si="0"/>
        <v>28.959056949995478</v>
      </c>
      <c r="E31">
        <f t="shared" si="1"/>
        <v>28.802482833304083</v>
      </c>
      <c r="J31">
        <f t="shared" si="2"/>
        <v>28.959056949995478</v>
      </c>
      <c r="K31">
        <f t="shared" si="3"/>
        <v>26.996716949995477</v>
      </c>
    </row>
    <row r="32" spans="1:11">
      <c r="A32">
        <v>0.89753000000000005</v>
      </c>
      <c r="B32">
        <v>4.7080000000000002</v>
      </c>
      <c r="C32">
        <v>27.96</v>
      </c>
      <c r="D32">
        <f t="shared" si="0"/>
        <v>29.927309062885961</v>
      </c>
      <c r="E32">
        <f t="shared" si="1"/>
        <v>29.770734946194565</v>
      </c>
      <c r="J32">
        <f t="shared" si="2"/>
        <v>29.927309062885961</v>
      </c>
      <c r="K32">
        <f t="shared" si="3"/>
        <v>27.96496906288596</v>
      </c>
    </row>
    <row r="33" spans="1:11">
      <c r="A33">
        <v>0.93262999999999996</v>
      </c>
      <c r="B33">
        <v>4.5033000000000003</v>
      </c>
      <c r="C33">
        <v>27.47</v>
      </c>
      <c r="D33">
        <f t="shared" si="0"/>
        <v>29.433389862375655</v>
      </c>
      <c r="E33">
        <f t="shared" si="1"/>
        <v>29.276815745684264</v>
      </c>
      <c r="J33">
        <f t="shared" si="2"/>
        <v>29.433389862375655</v>
      </c>
      <c r="K33">
        <f t="shared" si="3"/>
        <v>27.471049862375654</v>
      </c>
    </row>
    <row r="34" spans="1:11">
      <c r="A34">
        <v>0.96774000000000004</v>
      </c>
      <c r="B34">
        <v>4.6486999999999998</v>
      </c>
      <c r="C34">
        <v>27.82</v>
      </c>
      <c r="D34">
        <f t="shared" si="0"/>
        <v>29.786469298683887</v>
      </c>
      <c r="E34">
        <f t="shared" si="1"/>
        <v>29.629895181992499</v>
      </c>
      <c r="J34">
        <f t="shared" si="2"/>
        <v>29.786469298683887</v>
      </c>
      <c r="K34">
        <f t="shared" si="3"/>
        <v>27.824129298683886</v>
      </c>
    </row>
    <row r="35" spans="1:11">
      <c r="A35">
        <v>1.00285</v>
      </c>
      <c r="B35">
        <v>4.3636999999999997</v>
      </c>
      <c r="C35">
        <v>27.56</v>
      </c>
      <c r="D35">
        <f t="shared" si="0"/>
        <v>29.083499417758038</v>
      </c>
      <c r="E35">
        <f t="shared" si="1"/>
        <v>28.92692530106665</v>
      </c>
      <c r="J35">
        <f t="shared" si="2"/>
        <v>29.083499417758038</v>
      </c>
      <c r="K35">
        <f t="shared" si="3"/>
        <v>27.121159417758037</v>
      </c>
    </row>
    <row r="36" spans="1:11">
      <c r="A36">
        <v>1.03796</v>
      </c>
      <c r="B36">
        <v>4.7588999999999997</v>
      </c>
      <c r="C36">
        <v>28.08</v>
      </c>
      <c r="D36">
        <f t="shared" si="0"/>
        <v>30.046790837356532</v>
      </c>
      <c r="E36">
        <f t="shared" si="1"/>
        <v>29.890216720665141</v>
      </c>
      <c r="J36">
        <f t="shared" si="2"/>
        <v>30.046790837356532</v>
      </c>
      <c r="K36">
        <f t="shared" si="3"/>
        <v>28.084450837356531</v>
      </c>
    </row>
    <row r="37" spans="1:11">
      <c r="A37">
        <v>1.0730599999999999</v>
      </c>
      <c r="B37">
        <v>4.4686000000000003</v>
      </c>
      <c r="C37">
        <v>27.39</v>
      </c>
      <c r="D37">
        <f t="shared" si="0"/>
        <v>29.347442074721723</v>
      </c>
      <c r="E37">
        <f t="shared" si="1"/>
        <v>29.190867958030328</v>
      </c>
      <c r="J37">
        <f t="shared" si="2"/>
        <v>29.347442074721723</v>
      </c>
      <c r="K37">
        <f t="shared" si="3"/>
        <v>27.385102074721722</v>
      </c>
    </row>
    <row r="38" spans="1:11">
      <c r="A38">
        <v>1.1081700000000001</v>
      </c>
      <c r="B38">
        <v>4.2514000000000003</v>
      </c>
      <c r="C38">
        <v>26.83</v>
      </c>
      <c r="D38">
        <f t="shared" si="0"/>
        <v>28.79381074131771</v>
      </c>
      <c r="E38">
        <f t="shared" si="1"/>
        <v>28.637236624626322</v>
      </c>
      <c r="J38">
        <f t="shared" si="2"/>
        <v>28.79381074131771</v>
      </c>
      <c r="K38">
        <f t="shared" si="3"/>
        <v>26.831470741317709</v>
      </c>
    </row>
    <row r="39" spans="1:11">
      <c r="A39">
        <v>1.1432800000000001</v>
      </c>
      <c r="B39">
        <v>4.2962999999999996</v>
      </c>
      <c r="C39">
        <v>27.22</v>
      </c>
      <c r="D39">
        <f t="shared" si="0"/>
        <v>28.910542371470392</v>
      </c>
      <c r="E39">
        <f t="shared" si="1"/>
        <v>28.753968254779</v>
      </c>
      <c r="J39">
        <f t="shared" si="2"/>
        <v>28.910542371470392</v>
      </c>
      <c r="K39">
        <f t="shared" si="3"/>
        <v>26.948202371470391</v>
      </c>
    </row>
    <row r="40" spans="1:11">
      <c r="A40">
        <v>1.17839</v>
      </c>
      <c r="B40">
        <v>4.6554000000000002</v>
      </c>
      <c r="C40">
        <v>27.84</v>
      </c>
      <c r="D40">
        <f t="shared" si="0"/>
        <v>29.802471804528082</v>
      </c>
      <c r="E40">
        <f t="shared" si="1"/>
        <v>29.64589768783669</v>
      </c>
      <c r="J40">
        <f t="shared" si="2"/>
        <v>29.802471804528082</v>
      </c>
      <c r="K40">
        <f t="shared" si="3"/>
        <v>27.840131804528081</v>
      </c>
    </row>
    <row r="41" spans="1:11">
      <c r="A41">
        <v>1.2135</v>
      </c>
      <c r="B41">
        <v>4.5015999999999998</v>
      </c>
      <c r="C41">
        <v>27.47</v>
      </c>
      <c r="D41">
        <f t="shared" si="0"/>
        <v>29.429194615540421</v>
      </c>
      <c r="E41">
        <f t="shared" si="1"/>
        <v>29.272620498849033</v>
      </c>
      <c r="J41">
        <f t="shared" si="2"/>
        <v>29.429194615540421</v>
      </c>
      <c r="K41">
        <f t="shared" si="3"/>
        <v>27.46685461554042</v>
      </c>
    </row>
    <row r="42" spans="1:11">
      <c r="A42">
        <v>1.2485999999999999</v>
      </c>
      <c r="B42">
        <v>4.2084999999999999</v>
      </c>
      <c r="C42">
        <v>26.72</v>
      </c>
      <c r="D42">
        <f t="shared" si="0"/>
        <v>28.681121288124441</v>
      </c>
      <c r="E42">
        <f t="shared" si="1"/>
        <v>28.524547171433046</v>
      </c>
      <c r="J42">
        <f t="shared" si="2"/>
        <v>28.681121288124441</v>
      </c>
      <c r="K42">
        <f t="shared" si="3"/>
        <v>26.71878128812444</v>
      </c>
    </row>
    <row r="43" spans="1:11">
      <c r="A43">
        <v>1.2837099999999999</v>
      </c>
      <c r="B43">
        <v>4.3028000000000004</v>
      </c>
      <c r="C43">
        <v>27.14</v>
      </c>
      <c r="D43">
        <f t="shared" si="0"/>
        <v>28.927339998193546</v>
      </c>
      <c r="E43">
        <f t="shared" si="1"/>
        <v>28.770765881502157</v>
      </c>
      <c r="J43">
        <f t="shared" si="2"/>
        <v>28.927339998193546</v>
      </c>
      <c r="K43">
        <f t="shared" si="3"/>
        <v>26.964999998193544</v>
      </c>
    </row>
    <row r="44" spans="1:11">
      <c r="A44">
        <v>1.3188200000000001</v>
      </c>
      <c r="B44">
        <v>4.3311999999999999</v>
      </c>
      <c r="C44">
        <v>27.04</v>
      </c>
      <c r="D44">
        <f t="shared" si="0"/>
        <v>29.000436290440064</v>
      </c>
      <c r="E44">
        <f t="shared" si="1"/>
        <v>28.843862173748668</v>
      </c>
      <c r="J44">
        <f t="shared" si="2"/>
        <v>29.000436290440064</v>
      </c>
      <c r="K44">
        <f t="shared" si="3"/>
        <v>27.038096290440063</v>
      </c>
    </row>
    <row r="45" spans="1:11">
      <c r="A45">
        <v>1.3539300000000001</v>
      </c>
      <c r="B45">
        <v>4.5769000000000002</v>
      </c>
      <c r="C45">
        <v>27.65</v>
      </c>
      <c r="D45">
        <f t="shared" si="0"/>
        <v>29.613517103580396</v>
      </c>
      <c r="E45">
        <f t="shared" si="1"/>
        <v>29.456942986889</v>
      </c>
      <c r="J45">
        <f t="shared" si="2"/>
        <v>29.613517103580396</v>
      </c>
      <c r="K45">
        <f t="shared" si="3"/>
        <v>27.651177103580395</v>
      </c>
    </row>
    <row r="46" spans="1:11">
      <c r="A46">
        <v>1.3890400000000001</v>
      </c>
      <c r="B46">
        <v>4.5286</v>
      </c>
      <c r="C46">
        <v>27.53</v>
      </c>
      <c r="D46">
        <f t="shared" si="0"/>
        <v>29.495638524644331</v>
      </c>
      <c r="E46">
        <f t="shared" si="1"/>
        <v>29.339064407952943</v>
      </c>
      <c r="J46">
        <f t="shared" si="2"/>
        <v>29.495638524644331</v>
      </c>
      <c r="K46">
        <f t="shared" si="3"/>
        <v>27.53329852464433</v>
      </c>
    </row>
    <row r="47" spans="1:11">
      <c r="A47">
        <v>1.42414</v>
      </c>
      <c r="B47">
        <v>4.5396000000000001</v>
      </c>
      <c r="C47">
        <v>27.74</v>
      </c>
      <c r="D47">
        <f t="shared" si="0"/>
        <v>29.52259476340614</v>
      </c>
      <c r="E47">
        <f t="shared" si="1"/>
        <v>29.366020646714748</v>
      </c>
      <c r="J47">
        <f t="shared" si="2"/>
        <v>29.52259476340614</v>
      </c>
      <c r="K47">
        <f t="shared" si="3"/>
        <v>27.560254763406139</v>
      </c>
    </row>
    <row r="48" spans="1:11">
      <c r="A48">
        <v>1.4592499999999999</v>
      </c>
      <c r="B48">
        <v>4.5316000000000001</v>
      </c>
      <c r="C48">
        <v>27.54</v>
      </c>
      <c r="D48">
        <f t="shared" si="0"/>
        <v>29.502996714210024</v>
      </c>
      <c r="E48">
        <f t="shared" si="1"/>
        <v>29.346422597518636</v>
      </c>
      <c r="J48">
        <f t="shared" si="2"/>
        <v>29.502996714210024</v>
      </c>
      <c r="K48">
        <f t="shared" si="3"/>
        <v>27.540656714210023</v>
      </c>
    </row>
    <row r="49" spans="1:11">
      <c r="A49">
        <v>1.4943599999999999</v>
      </c>
      <c r="B49">
        <v>4.3094000000000001</v>
      </c>
      <c r="C49">
        <v>26.98</v>
      </c>
      <c r="D49">
        <f t="shared" si="0"/>
        <v>28.944370106107794</v>
      </c>
      <c r="E49">
        <f t="shared" si="1"/>
        <v>28.787795989416406</v>
      </c>
      <c r="J49">
        <f t="shared" si="2"/>
        <v>28.944370106107794</v>
      </c>
      <c r="K49">
        <f t="shared" si="3"/>
        <v>26.982030106107793</v>
      </c>
    </row>
    <row r="50" spans="1:11">
      <c r="A50">
        <v>1.5294700000000001</v>
      </c>
      <c r="B50">
        <v>4.3704000000000001</v>
      </c>
      <c r="C50">
        <v>27.14</v>
      </c>
      <c r="D50">
        <f t="shared" si="0"/>
        <v>29.100546270678628</v>
      </c>
      <c r="E50">
        <f t="shared" si="1"/>
        <v>28.943972153987239</v>
      </c>
      <c r="J50">
        <f t="shared" si="2"/>
        <v>29.100546270678628</v>
      </c>
      <c r="K50">
        <f t="shared" si="3"/>
        <v>27.138206270678626</v>
      </c>
    </row>
    <row r="51" spans="1:11">
      <c r="A51">
        <v>1.5645800000000001</v>
      </c>
      <c r="B51">
        <v>4.2771999999999997</v>
      </c>
      <c r="C51">
        <v>26.9</v>
      </c>
      <c r="D51">
        <f t="shared" si="0"/>
        <v>28.861035735134113</v>
      </c>
      <c r="E51">
        <f t="shared" si="1"/>
        <v>28.704461618442725</v>
      </c>
      <c r="J51">
        <f t="shared" si="2"/>
        <v>28.861035735134113</v>
      </c>
      <c r="K51">
        <f t="shared" si="3"/>
        <v>26.898695735134112</v>
      </c>
    </row>
    <row r="52" spans="1:11">
      <c r="A52">
        <v>1.59968</v>
      </c>
      <c r="B52">
        <v>4.5281000000000002</v>
      </c>
      <c r="C52">
        <v>27.53</v>
      </c>
      <c r="D52">
        <f t="shared" si="0"/>
        <v>29.494411685826396</v>
      </c>
      <c r="E52">
        <f t="shared" si="1"/>
        <v>29.337837569135004</v>
      </c>
      <c r="J52">
        <f t="shared" si="2"/>
        <v>29.494411685826396</v>
      </c>
      <c r="K52">
        <f t="shared" si="3"/>
        <v>27.532071685826395</v>
      </c>
    </row>
    <row r="53" spans="1:11">
      <c r="A53">
        <v>1.63479</v>
      </c>
      <c r="B53">
        <v>4.3390000000000004</v>
      </c>
      <c r="C53">
        <v>27.06</v>
      </c>
      <c r="D53">
        <f t="shared" si="0"/>
        <v>29.020428145310216</v>
      </c>
      <c r="E53">
        <f t="shared" si="1"/>
        <v>28.863854028618828</v>
      </c>
      <c r="J53">
        <f t="shared" si="2"/>
        <v>29.020428145310216</v>
      </c>
      <c r="K53">
        <f t="shared" si="3"/>
        <v>27.058088145310215</v>
      </c>
    </row>
    <row r="54" spans="1:11">
      <c r="A54">
        <v>1.6698999999999999</v>
      </c>
      <c r="B54">
        <v>4.1929999999999996</v>
      </c>
      <c r="C54">
        <v>26.68</v>
      </c>
      <c r="D54">
        <f t="shared" si="0"/>
        <v>28.640123271670348</v>
      </c>
      <c r="E54">
        <f t="shared" si="1"/>
        <v>28.483549154978959</v>
      </c>
      <c r="J54">
        <f t="shared" si="2"/>
        <v>28.640123271670348</v>
      </c>
      <c r="K54">
        <f t="shared" si="3"/>
        <v>26.677783271670346</v>
      </c>
    </row>
    <row r="55" spans="1:11">
      <c r="A55">
        <v>1.7050099999999999</v>
      </c>
      <c r="B55">
        <v>4.6797000000000004</v>
      </c>
      <c r="C55">
        <v>27.48</v>
      </c>
      <c r="D55">
        <f t="shared" si="0"/>
        <v>29.860318128583351</v>
      </c>
      <c r="E55">
        <f t="shared" si="1"/>
        <v>29.70374401189196</v>
      </c>
      <c r="J55">
        <f t="shared" si="2"/>
        <v>29.860318128583351</v>
      </c>
      <c r="K55">
        <f t="shared" si="3"/>
        <v>27.89797812858335</v>
      </c>
    </row>
    <row r="56" spans="1:11">
      <c r="A56">
        <v>1.7401199999999999</v>
      </c>
      <c r="B56">
        <v>4.6391999999999998</v>
      </c>
      <c r="C56">
        <v>27.8</v>
      </c>
      <c r="D56">
        <f t="shared" si="0"/>
        <v>29.763739598242214</v>
      </c>
      <c r="E56">
        <f t="shared" si="1"/>
        <v>29.607165481550826</v>
      </c>
      <c r="J56">
        <f t="shared" si="2"/>
        <v>29.763739598242214</v>
      </c>
      <c r="K56">
        <f t="shared" si="3"/>
        <v>27.801399598242213</v>
      </c>
    </row>
    <row r="57" spans="1:11">
      <c r="A57">
        <v>1.77522</v>
      </c>
      <c r="B57">
        <v>4.7732999999999999</v>
      </c>
      <c r="C57">
        <v>28.12</v>
      </c>
      <c r="D57">
        <f t="shared" si="0"/>
        <v>30.080361287349877</v>
      </c>
      <c r="E57">
        <f t="shared" si="1"/>
        <v>29.923787170658489</v>
      </c>
      <c r="J57">
        <f t="shared" si="2"/>
        <v>30.080361287349877</v>
      </c>
      <c r="K57">
        <f t="shared" si="3"/>
        <v>28.118021287349876</v>
      </c>
    </row>
    <row r="58" spans="1:11">
      <c r="A58">
        <v>1.8156000000000001</v>
      </c>
      <c r="B58">
        <v>4.4889000000000001</v>
      </c>
      <c r="C58">
        <v>27.44</v>
      </c>
      <c r="D58">
        <f t="shared" si="0"/>
        <v>29.397803434856137</v>
      </c>
      <c r="E58">
        <f t="shared" si="1"/>
        <v>29.241229318164745</v>
      </c>
      <c r="J58">
        <f t="shared" si="2"/>
        <v>29.397803434856137</v>
      </c>
      <c r="K58">
        <f t="shared" si="3"/>
        <v>27.435463434856135</v>
      </c>
    </row>
    <row r="59" spans="1:11">
      <c r="A59">
        <v>1.8577399999999999</v>
      </c>
      <c r="B59">
        <v>4.6657000000000002</v>
      </c>
      <c r="C59">
        <v>27.86</v>
      </c>
      <c r="D59">
        <f t="shared" si="0"/>
        <v>29.827027809940745</v>
      </c>
      <c r="E59">
        <f t="shared" si="1"/>
        <v>29.670453693249353</v>
      </c>
      <c r="J59">
        <f t="shared" si="2"/>
        <v>29.827027809940745</v>
      </c>
      <c r="K59">
        <f t="shared" si="3"/>
        <v>27.864687809940744</v>
      </c>
    </row>
    <row r="60" spans="1:11">
      <c r="A60">
        <v>1.89988</v>
      </c>
      <c r="B60">
        <v>4.4768999999999997</v>
      </c>
      <c r="C60">
        <v>27.41</v>
      </c>
      <c r="D60">
        <f t="shared" si="0"/>
        <v>29.368060765390005</v>
      </c>
      <c r="E60">
        <f t="shared" si="1"/>
        <v>29.211486648698614</v>
      </c>
      <c r="J60">
        <f t="shared" si="2"/>
        <v>29.368060765390005</v>
      </c>
      <c r="K60">
        <f t="shared" si="3"/>
        <v>27.405720765390004</v>
      </c>
    </row>
    <row r="61" spans="1:11">
      <c r="A61">
        <v>1.9420200000000001</v>
      </c>
      <c r="B61">
        <v>4.5145</v>
      </c>
      <c r="C61">
        <v>27.5</v>
      </c>
      <c r="D61">
        <f t="shared" si="0"/>
        <v>29.460989611412252</v>
      </c>
      <c r="E61">
        <f t="shared" si="1"/>
        <v>29.30441549472086</v>
      </c>
      <c r="J61">
        <f t="shared" si="2"/>
        <v>29.460989611412252</v>
      </c>
      <c r="K61">
        <f t="shared" si="3"/>
        <v>27.498649611412251</v>
      </c>
    </row>
    <row r="62" spans="1:11">
      <c r="A62">
        <v>1.9841599999999999</v>
      </c>
      <c r="B62">
        <v>4.5414000000000003</v>
      </c>
      <c r="C62">
        <v>27.56</v>
      </c>
      <c r="D62">
        <f t="shared" si="0"/>
        <v>29.526999564697174</v>
      </c>
      <c r="E62">
        <f t="shared" si="1"/>
        <v>29.370425448005783</v>
      </c>
      <c r="J62">
        <f t="shared" si="2"/>
        <v>29.526999564697174</v>
      </c>
      <c r="K62">
        <f t="shared" si="3"/>
        <v>27.564659564697173</v>
      </c>
    </row>
    <row r="63" spans="1:11">
      <c r="A63">
        <v>2.0263</v>
      </c>
      <c r="B63">
        <v>4.4512</v>
      </c>
      <c r="C63">
        <v>27.81</v>
      </c>
      <c r="D63">
        <f t="shared" si="0"/>
        <v>29.304092766763251</v>
      </c>
      <c r="E63">
        <f t="shared" si="1"/>
        <v>29.147518650071859</v>
      </c>
      <c r="J63">
        <f t="shared" si="2"/>
        <v>29.304092766763251</v>
      </c>
      <c r="K63">
        <f t="shared" si="3"/>
        <v>27.34175276676325</v>
      </c>
    </row>
    <row r="64" spans="1:11">
      <c r="A64">
        <v>2.0684399999999998</v>
      </c>
      <c r="B64">
        <v>4.7464000000000004</v>
      </c>
      <c r="C64">
        <v>28.06</v>
      </c>
      <c r="D64">
        <f t="shared" si="0"/>
        <v>30.017567358044467</v>
      </c>
      <c r="E64">
        <f t="shared" si="1"/>
        <v>29.860993241353079</v>
      </c>
      <c r="J64">
        <f t="shared" si="2"/>
        <v>30.017567358044467</v>
      </c>
      <c r="K64">
        <f t="shared" si="3"/>
        <v>28.055227358044466</v>
      </c>
    </row>
    <row r="65" spans="1:11">
      <c r="A65">
        <v>2.1105800000000001</v>
      </c>
      <c r="B65">
        <v>4.3037000000000001</v>
      </c>
      <c r="C65">
        <v>26.97</v>
      </c>
      <c r="D65">
        <f t="shared" si="0"/>
        <v>28.929663823217993</v>
      </c>
      <c r="E65">
        <f t="shared" si="1"/>
        <v>28.773089706526605</v>
      </c>
      <c r="J65">
        <f t="shared" si="2"/>
        <v>28.929663823217993</v>
      </c>
      <c r="K65">
        <f t="shared" si="3"/>
        <v>26.967323823217992</v>
      </c>
    </row>
    <row r="66" spans="1:11">
      <c r="A66">
        <v>2.15272</v>
      </c>
      <c r="B66">
        <v>4.6228999999999996</v>
      </c>
      <c r="C66">
        <v>27.76</v>
      </c>
      <c r="D66">
        <f t="shared" si="0"/>
        <v>29.724631556203157</v>
      </c>
      <c r="E66">
        <f t="shared" si="1"/>
        <v>29.568057439511765</v>
      </c>
      <c r="J66">
        <f t="shared" si="2"/>
        <v>29.724631556203157</v>
      </c>
      <c r="K66">
        <f t="shared" si="3"/>
        <v>27.762291556203156</v>
      </c>
    </row>
    <row r="67" spans="1:11">
      <c r="A67">
        <v>2.1948599999999998</v>
      </c>
      <c r="B67">
        <v>4.5193000000000003</v>
      </c>
      <c r="C67">
        <v>27.86</v>
      </c>
      <c r="D67">
        <f t="shared" si="0"/>
        <v>29.472797120622626</v>
      </c>
      <c r="E67">
        <f t="shared" si="1"/>
        <v>29.316223003931238</v>
      </c>
      <c r="J67">
        <f t="shared" si="2"/>
        <v>29.472797120622626</v>
      </c>
      <c r="K67">
        <f t="shared" si="3"/>
        <v>27.510457120622625</v>
      </c>
    </row>
    <row r="68" spans="1:11">
      <c r="A68">
        <v>2.2370000000000001</v>
      </c>
      <c r="B68">
        <v>4.8539000000000003</v>
      </c>
      <c r="C68">
        <v>28.3</v>
      </c>
      <c r="D68">
        <f t="shared" si="0"/>
        <v>30.266412575424237</v>
      </c>
      <c r="E68">
        <f t="shared" si="1"/>
        <v>30.109838458732845</v>
      </c>
      <c r="J68">
        <f t="shared" si="2"/>
        <v>30.266412575424237</v>
      </c>
      <c r="K68">
        <f t="shared" si="3"/>
        <v>28.304072575424236</v>
      </c>
    </row>
    <row r="69" spans="1:11">
      <c r="A69">
        <v>2.2791399999999999</v>
      </c>
      <c r="B69">
        <v>4.2729999999999997</v>
      </c>
      <c r="C69">
        <v>26.89</v>
      </c>
      <c r="D69">
        <f t="shared" si="0"/>
        <v>28.85011981026215</v>
      </c>
      <c r="E69">
        <f t="shared" si="1"/>
        <v>28.693545693570758</v>
      </c>
      <c r="J69">
        <f t="shared" si="2"/>
        <v>28.85011981026215</v>
      </c>
      <c r="K69">
        <f t="shared" si="3"/>
        <v>26.887779810262149</v>
      </c>
    </row>
    <row r="70" spans="1:11">
      <c r="A70">
        <v>2.3212799999999998</v>
      </c>
      <c r="B70">
        <v>4.5858999999999996</v>
      </c>
      <c r="C70">
        <v>27.67</v>
      </c>
      <c r="D70">
        <f t="shared" si="0"/>
        <v>29.635344499607672</v>
      </c>
      <c r="E70">
        <f t="shared" si="1"/>
        <v>29.478770382916281</v>
      </c>
      <c r="J70">
        <f t="shared" si="2"/>
        <v>29.635344499607672</v>
      </c>
      <c r="K70">
        <f t="shared" si="3"/>
        <v>27.673004499607671</v>
      </c>
    </row>
    <row r="71" spans="1:11">
      <c r="A71">
        <v>2.3634200000000001</v>
      </c>
      <c r="B71">
        <v>4.3864000000000001</v>
      </c>
      <c r="C71">
        <v>27.69</v>
      </c>
      <c r="D71">
        <f t="shared" si="0"/>
        <v>29.141149681882307</v>
      </c>
      <c r="E71">
        <f t="shared" si="1"/>
        <v>28.984575565190912</v>
      </c>
      <c r="J71">
        <f t="shared" si="2"/>
        <v>29.141149681882307</v>
      </c>
      <c r="K71">
        <f t="shared" si="3"/>
        <v>27.178809681882306</v>
      </c>
    </row>
    <row r="72" spans="1:11">
      <c r="A72">
        <v>2.4055599999999999</v>
      </c>
      <c r="B72">
        <v>4.4936999999999996</v>
      </c>
      <c r="C72">
        <v>27.45</v>
      </c>
      <c r="D72">
        <f t="shared" si="0"/>
        <v>29.409678245803907</v>
      </c>
      <c r="E72">
        <f t="shared" si="1"/>
        <v>29.253104129112518</v>
      </c>
      <c r="J72">
        <f t="shared" si="2"/>
        <v>29.409678245803907</v>
      </c>
      <c r="K72">
        <f t="shared" si="3"/>
        <v>27.447338245803905</v>
      </c>
    </row>
    <row r="73" spans="1:11">
      <c r="A73">
        <v>2.4477000000000002</v>
      </c>
      <c r="B73">
        <v>4.5991999999999997</v>
      </c>
      <c r="C73">
        <v>27.71</v>
      </c>
      <c r="D73">
        <f t="shared" si="0"/>
        <v>29.667522239873886</v>
      </c>
      <c r="E73">
        <f t="shared" si="1"/>
        <v>29.510948123182498</v>
      </c>
      <c r="J73">
        <f t="shared" si="2"/>
        <v>29.667522239873886</v>
      </c>
      <c r="K73">
        <f t="shared" si="3"/>
        <v>27.705182239873885</v>
      </c>
    </row>
    <row r="74" spans="1:11">
      <c r="A74">
        <v>2.5319799999999999</v>
      </c>
      <c r="B74">
        <v>4.4356</v>
      </c>
      <c r="C74">
        <v>27.29</v>
      </c>
      <c r="D74">
        <f t="shared" si="0"/>
        <v>29.265083559540329</v>
      </c>
      <c r="E74">
        <f t="shared" si="1"/>
        <v>29.108509442848934</v>
      </c>
      <c r="J74">
        <f t="shared" si="2"/>
        <v>29.265083559540329</v>
      </c>
      <c r="K74">
        <f t="shared" si="3"/>
        <v>27.302743559540328</v>
      </c>
    </row>
    <row r="75" spans="1:11">
      <c r="A75">
        <v>2.5741200000000002</v>
      </c>
      <c r="B75">
        <v>4.6840000000000002</v>
      </c>
      <c r="C75">
        <v>27.91</v>
      </c>
      <c r="D75">
        <f t="shared" ref="D75:D138" si="4">LN(B75/0.38)/0.09 + 0.61*$B$4/1000 + 1.6</f>
        <v>29.870523022190852</v>
      </c>
      <c r="E75">
        <f t="shared" ref="E75:E138" si="5">LN(B75/0.85/0.38)/0.09</f>
        <v>29.713948905499464</v>
      </c>
      <c r="J75">
        <f t="shared" ref="J75:J138" si="6">(LN(B75/0.38)/0.09) + (0.61*$B$4/1000) + 1.6</f>
        <v>29.870523022190852</v>
      </c>
      <c r="K75">
        <f t="shared" ref="K75:K138" si="7">LN(B75/0.38)/0.09</f>
        <v>27.908183022190851</v>
      </c>
    </row>
    <row r="76" spans="1:11">
      <c r="A76">
        <v>2.61626</v>
      </c>
      <c r="B76">
        <v>4.3623000000000003</v>
      </c>
      <c r="C76">
        <v>27.12</v>
      </c>
      <c r="D76">
        <f t="shared" si="4"/>
        <v>29.079934082967984</v>
      </c>
      <c r="E76">
        <f t="shared" si="5"/>
        <v>28.923359966276593</v>
      </c>
      <c r="J76">
        <f t="shared" si="6"/>
        <v>29.079934082967984</v>
      </c>
      <c r="K76">
        <f t="shared" si="7"/>
        <v>27.117594082967983</v>
      </c>
    </row>
    <row r="77" spans="1:11">
      <c r="A77">
        <v>2.6583999999999999</v>
      </c>
      <c r="B77">
        <v>4.7443</v>
      </c>
      <c r="C77">
        <v>28.05</v>
      </c>
      <c r="D77">
        <f t="shared" si="4"/>
        <v>30.012650263685963</v>
      </c>
      <c r="E77">
        <f t="shared" si="5"/>
        <v>29.856076146994575</v>
      </c>
      <c r="J77">
        <f t="shared" si="6"/>
        <v>30.012650263685963</v>
      </c>
      <c r="K77">
        <f t="shared" si="7"/>
        <v>28.050310263685962</v>
      </c>
    </row>
    <row r="78" spans="1:11">
      <c r="A78">
        <v>2.7005300000000001</v>
      </c>
      <c r="B78">
        <v>4.3722000000000003</v>
      </c>
      <c r="C78">
        <v>27.14</v>
      </c>
      <c r="D78">
        <f t="shared" si="4"/>
        <v>29.10512156870956</v>
      </c>
      <c r="E78">
        <f t="shared" si="5"/>
        <v>28.948547452018168</v>
      </c>
      <c r="J78">
        <f t="shared" si="6"/>
        <v>29.10512156870956</v>
      </c>
      <c r="K78">
        <f t="shared" si="7"/>
        <v>27.142781568709559</v>
      </c>
    </row>
    <row r="79" spans="1:11">
      <c r="A79">
        <v>2.7426699999999999</v>
      </c>
      <c r="B79">
        <v>4.4398999999999997</v>
      </c>
      <c r="C79">
        <v>27.31</v>
      </c>
      <c r="D79">
        <f t="shared" si="4"/>
        <v>29.275849776996456</v>
      </c>
      <c r="E79">
        <f t="shared" si="5"/>
        <v>29.11927566030506</v>
      </c>
      <c r="J79">
        <f t="shared" si="6"/>
        <v>29.275849776996456</v>
      </c>
      <c r="K79">
        <f t="shared" si="7"/>
        <v>27.313509776996455</v>
      </c>
    </row>
    <row r="80" spans="1:11">
      <c r="A80">
        <v>2.7848099999999998</v>
      </c>
      <c r="B80">
        <v>4.7752999999999997</v>
      </c>
      <c r="C80">
        <v>28.12</v>
      </c>
      <c r="D80">
        <f t="shared" si="4"/>
        <v>30.085015838288697</v>
      </c>
      <c r="E80">
        <f t="shared" si="5"/>
        <v>29.928441721597306</v>
      </c>
      <c r="J80">
        <f t="shared" si="6"/>
        <v>30.085015838288697</v>
      </c>
      <c r="K80">
        <f t="shared" si="7"/>
        <v>28.122675838288696</v>
      </c>
    </row>
    <row r="81" spans="1:11">
      <c r="A81">
        <v>2.8690899999999999</v>
      </c>
      <c r="B81">
        <v>4.4272</v>
      </c>
      <c r="C81">
        <v>27.28</v>
      </c>
      <c r="D81">
        <f t="shared" si="4"/>
        <v>29.244021736802559</v>
      </c>
      <c r="E81">
        <f t="shared" si="5"/>
        <v>29.087447620111167</v>
      </c>
      <c r="J81">
        <f t="shared" si="6"/>
        <v>29.244021736802559</v>
      </c>
      <c r="K81">
        <f t="shared" si="7"/>
        <v>27.281681736802557</v>
      </c>
    </row>
    <row r="82" spans="1:11">
      <c r="A82">
        <v>2.9112300000000002</v>
      </c>
      <c r="B82">
        <v>4.7072000000000003</v>
      </c>
      <c r="C82">
        <v>27.96</v>
      </c>
      <c r="D82">
        <f t="shared" si="4"/>
        <v>29.925420863185412</v>
      </c>
      <c r="E82">
        <f t="shared" si="5"/>
        <v>29.768846746494024</v>
      </c>
      <c r="J82">
        <f t="shared" si="6"/>
        <v>29.925420863185412</v>
      </c>
      <c r="K82">
        <f t="shared" si="7"/>
        <v>27.963080863185411</v>
      </c>
    </row>
    <row r="83" spans="1:11">
      <c r="A83">
        <v>2.9533700000000001</v>
      </c>
      <c r="B83">
        <v>4.51</v>
      </c>
      <c r="C83">
        <v>27.49</v>
      </c>
      <c r="D83">
        <f t="shared" si="4"/>
        <v>29.449908664181031</v>
      </c>
      <c r="E83">
        <f t="shared" si="5"/>
        <v>29.293334547489643</v>
      </c>
      <c r="J83">
        <f t="shared" si="6"/>
        <v>29.449908664181031</v>
      </c>
      <c r="K83">
        <f t="shared" si="7"/>
        <v>27.48756866418103</v>
      </c>
    </row>
    <row r="84" spans="1:11">
      <c r="A84">
        <v>2.9955099999999999</v>
      </c>
      <c r="B84">
        <v>4.4423000000000004</v>
      </c>
      <c r="C84">
        <v>27.32</v>
      </c>
      <c r="D84">
        <f t="shared" si="4"/>
        <v>29.281854295542679</v>
      </c>
      <c r="E84">
        <f t="shared" si="5"/>
        <v>29.125280178851291</v>
      </c>
      <c r="J84">
        <f t="shared" si="6"/>
        <v>29.281854295542679</v>
      </c>
      <c r="K84">
        <f t="shared" si="7"/>
        <v>27.319514295542678</v>
      </c>
    </row>
    <row r="85" spans="1:11">
      <c r="A85">
        <v>3.0376500000000002</v>
      </c>
      <c r="B85">
        <v>4.3221999999999996</v>
      </c>
      <c r="C85">
        <v>27.42</v>
      </c>
      <c r="D85">
        <f t="shared" si="4"/>
        <v>28.977323979427723</v>
      </c>
      <c r="E85">
        <f t="shared" si="5"/>
        <v>28.820749862736335</v>
      </c>
      <c r="J85">
        <f t="shared" si="6"/>
        <v>28.977323979427723</v>
      </c>
      <c r="K85">
        <f t="shared" si="7"/>
        <v>27.014983979427722</v>
      </c>
    </row>
    <row r="86" spans="1:11">
      <c r="A86">
        <v>3.07979</v>
      </c>
      <c r="B86">
        <v>4.3597999999999999</v>
      </c>
      <c r="C86">
        <v>27.11</v>
      </c>
      <c r="D86">
        <f t="shared" si="4"/>
        <v>29.073564566787596</v>
      </c>
      <c r="E86">
        <f t="shared" si="5"/>
        <v>28.916990450096204</v>
      </c>
      <c r="J86">
        <f t="shared" si="6"/>
        <v>29.073564566787596</v>
      </c>
      <c r="K86">
        <f t="shared" si="7"/>
        <v>27.111224566787595</v>
      </c>
    </row>
    <row r="87" spans="1:11">
      <c r="A87">
        <v>3.1219299999999999</v>
      </c>
      <c r="B87">
        <v>4.6223999999999998</v>
      </c>
      <c r="C87">
        <v>27.76</v>
      </c>
      <c r="D87">
        <f t="shared" si="4"/>
        <v>29.723429744350437</v>
      </c>
      <c r="E87">
        <f t="shared" si="5"/>
        <v>29.566855627659049</v>
      </c>
      <c r="J87">
        <f t="shared" si="6"/>
        <v>29.723429744350437</v>
      </c>
      <c r="K87">
        <f t="shared" si="7"/>
        <v>27.761089744350436</v>
      </c>
    </row>
    <row r="88" spans="1:11">
      <c r="A88">
        <v>3.1640700000000002</v>
      </c>
      <c r="B88">
        <v>4.4680999999999997</v>
      </c>
      <c r="C88">
        <v>27.38</v>
      </c>
      <c r="D88">
        <f t="shared" si="4"/>
        <v>29.346198762187708</v>
      </c>
      <c r="E88">
        <f t="shared" si="5"/>
        <v>29.189624645496316</v>
      </c>
      <c r="J88">
        <f t="shared" si="6"/>
        <v>29.346198762187708</v>
      </c>
      <c r="K88">
        <f t="shared" si="7"/>
        <v>27.383858762187707</v>
      </c>
    </row>
    <row r="89" spans="1:11">
      <c r="A89">
        <v>3.20621</v>
      </c>
      <c r="B89">
        <v>4.5755999999999997</v>
      </c>
      <c r="C89">
        <v>27.34</v>
      </c>
      <c r="D89">
        <f t="shared" si="4"/>
        <v>29.610360710345411</v>
      </c>
      <c r="E89">
        <f t="shared" si="5"/>
        <v>29.453786593654023</v>
      </c>
      <c r="J89">
        <f t="shared" si="6"/>
        <v>29.610360710345411</v>
      </c>
      <c r="K89">
        <f t="shared" si="7"/>
        <v>27.64802071034541</v>
      </c>
    </row>
    <row r="90" spans="1:11">
      <c r="A90">
        <v>3.2483499999999998</v>
      </c>
      <c r="B90">
        <v>4.6791999999999998</v>
      </c>
      <c r="C90">
        <v>27.9</v>
      </c>
      <c r="D90">
        <f t="shared" si="4"/>
        <v>29.859130904537608</v>
      </c>
      <c r="E90">
        <f t="shared" si="5"/>
        <v>29.70255678784622</v>
      </c>
      <c r="J90">
        <f t="shared" si="6"/>
        <v>29.859130904537608</v>
      </c>
      <c r="K90">
        <f t="shared" si="7"/>
        <v>27.896790904537607</v>
      </c>
    </row>
    <row r="91" spans="1:11">
      <c r="A91">
        <v>3.2904900000000001</v>
      </c>
      <c r="B91">
        <v>4.41</v>
      </c>
      <c r="C91">
        <v>27.24</v>
      </c>
      <c r="D91">
        <f t="shared" si="4"/>
        <v>29.200770174671785</v>
      </c>
      <c r="E91">
        <f t="shared" si="5"/>
        <v>29.04419605798039</v>
      </c>
      <c r="J91">
        <f t="shared" si="6"/>
        <v>29.200770174671785</v>
      </c>
      <c r="K91">
        <f t="shared" si="7"/>
        <v>27.238430174671784</v>
      </c>
    </row>
    <row r="92" spans="1:11">
      <c r="A92">
        <v>3.33263</v>
      </c>
      <c r="B92">
        <v>4.7069999999999999</v>
      </c>
      <c r="C92">
        <v>27.96</v>
      </c>
      <c r="D92">
        <f t="shared" si="4"/>
        <v>29.924948763119012</v>
      </c>
      <c r="E92">
        <f t="shared" si="5"/>
        <v>29.768374646427624</v>
      </c>
      <c r="J92">
        <f t="shared" si="6"/>
        <v>29.924948763119012</v>
      </c>
      <c r="K92">
        <f t="shared" si="7"/>
        <v>27.962608763119011</v>
      </c>
    </row>
    <row r="93" spans="1:11">
      <c r="A93">
        <v>3.3747699999999998</v>
      </c>
      <c r="B93">
        <v>4.9550000000000001</v>
      </c>
      <c r="C93">
        <v>27.75</v>
      </c>
      <c r="D93">
        <f t="shared" si="4"/>
        <v>30.495464378262856</v>
      </c>
      <c r="E93">
        <f t="shared" si="5"/>
        <v>30.338890261571468</v>
      </c>
      <c r="J93">
        <f t="shared" si="6"/>
        <v>30.495464378262856</v>
      </c>
      <c r="K93">
        <f t="shared" si="7"/>
        <v>28.533124378262855</v>
      </c>
    </row>
    <row r="94" spans="1:11">
      <c r="A94">
        <v>3.4169100000000001</v>
      </c>
      <c r="B94">
        <v>4.6543999999999999</v>
      </c>
      <c r="C94">
        <v>27.56</v>
      </c>
      <c r="D94">
        <f t="shared" si="4"/>
        <v>29.800084833561176</v>
      </c>
      <c r="E94">
        <f t="shared" si="5"/>
        <v>29.643510716869784</v>
      </c>
      <c r="J94">
        <f t="shared" si="6"/>
        <v>29.800084833561176</v>
      </c>
      <c r="K94">
        <f t="shared" si="7"/>
        <v>27.837744833561175</v>
      </c>
    </row>
    <row r="95" spans="1:11">
      <c r="A95">
        <v>3.45905</v>
      </c>
      <c r="B95">
        <v>4.4976000000000003</v>
      </c>
      <c r="C95">
        <v>27.46</v>
      </c>
      <c r="D95">
        <f t="shared" si="4"/>
        <v>29.419317193687071</v>
      </c>
      <c r="E95">
        <f t="shared" si="5"/>
        <v>29.262743076995676</v>
      </c>
      <c r="J95">
        <f t="shared" si="6"/>
        <v>29.419317193687071</v>
      </c>
      <c r="K95">
        <f t="shared" si="7"/>
        <v>27.45697719368707</v>
      </c>
    </row>
    <row r="96" spans="1:11">
      <c r="A96">
        <v>3.5011899999999998</v>
      </c>
      <c r="B96">
        <v>4.6755000000000004</v>
      </c>
      <c r="C96">
        <v>27.87</v>
      </c>
      <c r="D96">
        <f t="shared" si="4"/>
        <v>29.850341501723001</v>
      </c>
      <c r="E96">
        <f t="shared" si="5"/>
        <v>29.693767385031613</v>
      </c>
      <c r="J96">
        <f t="shared" si="6"/>
        <v>29.850341501723001</v>
      </c>
      <c r="K96">
        <f t="shared" si="7"/>
        <v>27.888001501723</v>
      </c>
    </row>
    <row r="97" spans="1:11">
      <c r="A97">
        <v>3.5011899999999998</v>
      </c>
      <c r="B97">
        <v>4.6566999999999998</v>
      </c>
      <c r="C97">
        <v>27.84</v>
      </c>
      <c r="D97">
        <f t="shared" si="4"/>
        <v>29.80557410036646</v>
      </c>
      <c r="E97">
        <f t="shared" si="5"/>
        <v>29.648999983675065</v>
      </c>
      <c r="J97">
        <f t="shared" si="6"/>
        <v>29.80557410036646</v>
      </c>
      <c r="K97">
        <f t="shared" si="7"/>
        <v>27.843234100366459</v>
      </c>
    </row>
    <row r="98" spans="1:11">
      <c r="A98">
        <v>3.5433300000000001</v>
      </c>
      <c r="B98">
        <v>4.6988000000000003</v>
      </c>
      <c r="C98">
        <v>27.65</v>
      </c>
      <c r="D98">
        <f t="shared" si="4"/>
        <v>29.905575369214443</v>
      </c>
      <c r="E98">
        <f t="shared" si="5"/>
        <v>29.749001252523051</v>
      </c>
      <c r="J98">
        <f t="shared" si="6"/>
        <v>29.905575369214443</v>
      </c>
      <c r="K98">
        <f t="shared" si="7"/>
        <v>27.943235369214442</v>
      </c>
    </row>
    <row r="99" spans="1:11">
      <c r="A99">
        <v>3.5854699999999999</v>
      </c>
      <c r="B99">
        <v>4.4705000000000004</v>
      </c>
      <c r="C99">
        <v>27.39</v>
      </c>
      <c r="D99">
        <f t="shared" si="4"/>
        <v>29.352165393943796</v>
      </c>
      <c r="E99">
        <f t="shared" si="5"/>
        <v>29.195591277252404</v>
      </c>
      <c r="J99">
        <f t="shared" si="6"/>
        <v>29.352165393943796</v>
      </c>
      <c r="K99">
        <f t="shared" si="7"/>
        <v>27.389825393943795</v>
      </c>
    </row>
    <row r="100" spans="1:11">
      <c r="A100">
        <v>3.6276000000000002</v>
      </c>
      <c r="B100">
        <v>5.01</v>
      </c>
      <c r="C100">
        <v>28.66</v>
      </c>
      <c r="D100">
        <f t="shared" si="4"/>
        <v>30.618117126205323</v>
      </c>
      <c r="E100">
        <f t="shared" si="5"/>
        <v>30.461543009513935</v>
      </c>
      <c r="J100">
        <f t="shared" si="6"/>
        <v>30.618117126205323</v>
      </c>
      <c r="K100">
        <f t="shared" si="7"/>
        <v>28.655777126205322</v>
      </c>
    </row>
    <row r="101" spans="1:11">
      <c r="A101">
        <v>3.66974</v>
      </c>
      <c r="B101">
        <v>4.6429</v>
      </c>
      <c r="C101">
        <v>27.81</v>
      </c>
      <c r="D101">
        <f t="shared" si="4"/>
        <v>29.77259774743013</v>
      </c>
      <c r="E101">
        <f t="shared" si="5"/>
        <v>29.616023630738738</v>
      </c>
      <c r="J101">
        <f t="shared" si="6"/>
        <v>29.77259774743013</v>
      </c>
      <c r="K101">
        <f t="shared" si="7"/>
        <v>27.810257747430128</v>
      </c>
    </row>
    <row r="102" spans="1:11">
      <c r="A102">
        <v>3.7118799999999998</v>
      </c>
      <c r="B102">
        <v>4.6867000000000001</v>
      </c>
      <c r="C102">
        <v>27.71</v>
      </c>
      <c r="D102">
        <f t="shared" si="4"/>
        <v>29.87692595918173</v>
      </c>
      <c r="E102">
        <f t="shared" si="5"/>
        <v>29.720351842490338</v>
      </c>
      <c r="J102">
        <f t="shared" si="6"/>
        <v>29.87692595918173</v>
      </c>
      <c r="K102">
        <f t="shared" si="7"/>
        <v>27.914585959181728</v>
      </c>
    </row>
    <row r="103" spans="1:11">
      <c r="A103">
        <v>3.7540200000000001</v>
      </c>
      <c r="B103">
        <v>4.7427999999999999</v>
      </c>
      <c r="C103">
        <v>28.05</v>
      </c>
      <c r="D103">
        <f t="shared" si="4"/>
        <v>30.009136720705381</v>
      </c>
      <c r="E103">
        <f t="shared" si="5"/>
        <v>29.85256260401399</v>
      </c>
      <c r="J103">
        <f t="shared" si="6"/>
        <v>30.009136720705381</v>
      </c>
      <c r="K103">
        <f t="shared" si="7"/>
        <v>28.04679672070538</v>
      </c>
    </row>
    <row r="104" spans="1:11">
      <c r="A104">
        <v>3.79616</v>
      </c>
      <c r="B104">
        <v>4.6906999999999996</v>
      </c>
      <c r="C104">
        <v>27.92</v>
      </c>
      <c r="D104">
        <f t="shared" si="4"/>
        <v>29.886405014600076</v>
      </c>
      <c r="E104">
        <f t="shared" si="5"/>
        <v>29.729830897908688</v>
      </c>
      <c r="J104">
        <f t="shared" si="6"/>
        <v>29.886405014600076</v>
      </c>
      <c r="K104">
        <f t="shared" si="7"/>
        <v>27.924065014600075</v>
      </c>
    </row>
    <row r="105" spans="1:11">
      <c r="A105">
        <v>3.8382999999999998</v>
      </c>
      <c r="B105">
        <v>4.3178999999999998</v>
      </c>
      <c r="C105">
        <v>27</v>
      </c>
      <c r="D105">
        <f t="shared" si="4"/>
        <v>28.966264435736704</v>
      </c>
      <c r="E105">
        <f t="shared" si="5"/>
        <v>28.809690319045316</v>
      </c>
      <c r="J105">
        <f t="shared" si="6"/>
        <v>28.966264435736704</v>
      </c>
      <c r="K105">
        <f t="shared" si="7"/>
        <v>27.003924435736703</v>
      </c>
    </row>
    <row r="106" spans="1:11">
      <c r="A106">
        <v>3.8804400000000001</v>
      </c>
      <c r="B106">
        <v>4.4112</v>
      </c>
      <c r="C106">
        <v>27.63</v>
      </c>
      <c r="D106">
        <f t="shared" si="4"/>
        <v>29.203793194990013</v>
      </c>
      <c r="E106">
        <f t="shared" si="5"/>
        <v>29.047219078298621</v>
      </c>
      <c r="J106">
        <f t="shared" si="6"/>
        <v>29.203793194990013</v>
      </c>
      <c r="K106">
        <f t="shared" si="7"/>
        <v>27.241453194990012</v>
      </c>
    </row>
    <row r="107" spans="1:11">
      <c r="A107">
        <v>3.92258</v>
      </c>
      <c r="B107">
        <v>4.8331</v>
      </c>
      <c r="C107">
        <v>28.26</v>
      </c>
      <c r="D107">
        <f t="shared" si="4"/>
        <v>30.218696777697101</v>
      </c>
      <c r="E107">
        <f t="shared" si="5"/>
        <v>30.062122661005709</v>
      </c>
      <c r="J107">
        <f t="shared" si="6"/>
        <v>30.218696777697101</v>
      </c>
      <c r="K107">
        <f t="shared" si="7"/>
        <v>28.2563567776971</v>
      </c>
    </row>
    <row r="108" spans="1:11">
      <c r="A108">
        <v>3.9647199999999998</v>
      </c>
      <c r="B108">
        <v>4.5675999999999997</v>
      </c>
      <c r="C108">
        <v>27.63</v>
      </c>
      <c r="D108">
        <f t="shared" si="4"/>
        <v>29.590916990078465</v>
      </c>
      <c r="E108">
        <f t="shared" si="5"/>
        <v>29.43434287338707</v>
      </c>
      <c r="J108">
        <f t="shared" si="6"/>
        <v>29.590916990078465</v>
      </c>
      <c r="K108">
        <f t="shared" si="7"/>
        <v>27.628576990078464</v>
      </c>
    </row>
    <row r="109" spans="1:11">
      <c r="A109">
        <v>4.0490000000000004</v>
      </c>
      <c r="B109">
        <v>4.3543000000000003</v>
      </c>
      <c r="C109">
        <v>27.53</v>
      </c>
      <c r="D109">
        <f t="shared" si="4"/>
        <v>29.059538765103898</v>
      </c>
      <c r="E109">
        <f t="shared" si="5"/>
        <v>28.90296464841251</v>
      </c>
      <c r="J109">
        <f t="shared" si="6"/>
        <v>29.059538765103898</v>
      </c>
      <c r="K109">
        <f t="shared" si="7"/>
        <v>27.097198765103897</v>
      </c>
    </row>
    <row r="110" spans="1:11">
      <c r="A110">
        <v>4.0911400000000002</v>
      </c>
      <c r="B110">
        <v>4.6489000000000003</v>
      </c>
      <c r="C110">
        <v>27.82</v>
      </c>
      <c r="D110">
        <f t="shared" si="4"/>
        <v>29.78694731929621</v>
      </c>
      <c r="E110">
        <f t="shared" si="5"/>
        <v>29.630373202604822</v>
      </c>
      <c r="J110">
        <f t="shared" si="6"/>
        <v>29.78694731929621</v>
      </c>
      <c r="K110">
        <f t="shared" si="7"/>
        <v>27.824607319296209</v>
      </c>
    </row>
    <row r="111" spans="1:11">
      <c r="A111">
        <v>4.1332800000000001</v>
      </c>
      <c r="B111">
        <v>4.6558000000000002</v>
      </c>
      <c r="C111">
        <v>27.84</v>
      </c>
      <c r="D111">
        <f t="shared" si="4"/>
        <v>29.803426449353061</v>
      </c>
      <c r="E111">
        <f t="shared" si="5"/>
        <v>29.646852332661673</v>
      </c>
      <c r="J111">
        <f t="shared" si="6"/>
        <v>29.803426449353061</v>
      </c>
      <c r="K111">
        <f t="shared" si="7"/>
        <v>27.84108644935306</v>
      </c>
    </row>
    <row r="112" spans="1:11">
      <c r="A112">
        <v>4.1754199999999999</v>
      </c>
      <c r="B112">
        <v>4.6932</v>
      </c>
      <c r="C112">
        <v>27.93</v>
      </c>
      <c r="D112">
        <f t="shared" si="4"/>
        <v>29.892325320322637</v>
      </c>
      <c r="E112">
        <f t="shared" si="5"/>
        <v>29.735751203631249</v>
      </c>
      <c r="J112">
        <f t="shared" si="6"/>
        <v>29.892325320322637</v>
      </c>
      <c r="K112">
        <f t="shared" si="7"/>
        <v>27.929985320322636</v>
      </c>
    </row>
    <row r="113" spans="1:11">
      <c r="A113">
        <v>4.2175599999999998</v>
      </c>
      <c r="B113">
        <v>4.5666000000000002</v>
      </c>
      <c r="C113">
        <v>27.67</v>
      </c>
      <c r="D113">
        <f t="shared" si="4"/>
        <v>29.588484130899666</v>
      </c>
      <c r="E113">
        <f t="shared" si="5"/>
        <v>29.43191001420827</v>
      </c>
      <c r="J113">
        <f t="shared" si="6"/>
        <v>29.588484130899666</v>
      </c>
      <c r="K113">
        <f t="shared" si="7"/>
        <v>27.626144130899664</v>
      </c>
    </row>
    <row r="114" spans="1:11">
      <c r="A114">
        <v>4.2596999999999996</v>
      </c>
      <c r="B114">
        <v>4.6235999999999997</v>
      </c>
      <c r="C114">
        <v>27.76</v>
      </c>
      <c r="D114">
        <f t="shared" si="4"/>
        <v>29.726313874440898</v>
      </c>
      <c r="E114">
        <f t="shared" si="5"/>
        <v>29.56973975774951</v>
      </c>
      <c r="J114">
        <f t="shared" si="6"/>
        <v>29.726313874440898</v>
      </c>
      <c r="K114">
        <f t="shared" si="7"/>
        <v>27.763973874440897</v>
      </c>
    </row>
    <row r="115" spans="1:11">
      <c r="A115">
        <v>4.3018400000000003</v>
      </c>
      <c r="B115">
        <v>4.8361000000000001</v>
      </c>
      <c r="C115">
        <v>28.26</v>
      </c>
      <c r="D115">
        <f t="shared" si="4"/>
        <v>30.22559152274383</v>
      </c>
      <c r="E115">
        <f t="shared" si="5"/>
        <v>30.069017406052438</v>
      </c>
      <c r="J115">
        <f t="shared" si="6"/>
        <v>30.22559152274383</v>
      </c>
      <c r="K115">
        <f t="shared" si="7"/>
        <v>28.263251522743829</v>
      </c>
    </row>
    <row r="116" spans="1:11">
      <c r="A116">
        <v>4.3439800000000002</v>
      </c>
      <c r="B116">
        <v>4.7984</v>
      </c>
      <c r="C116">
        <v>28.18</v>
      </c>
      <c r="D116">
        <f t="shared" si="4"/>
        <v>30.13863505860348</v>
      </c>
      <c r="E116">
        <f t="shared" si="5"/>
        <v>29.982060941912092</v>
      </c>
      <c r="J116">
        <f t="shared" si="6"/>
        <v>30.13863505860348</v>
      </c>
      <c r="K116">
        <f t="shared" si="7"/>
        <v>28.176295058603479</v>
      </c>
    </row>
    <row r="117" spans="1:11">
      <c r="A117">
        <v>4.38612</v>
      </c>
      <c r="B117">
        <v>4.7233999999999998</v>
      </c>
      <c r="C117">
        <v>27.48</v>
      </c>
      <c r="D117">
        <f t="shared" si="4"/>
        <v>29.963594505806888</v>
      </c>
      <c r="E117">
        <f t="shared" si="5"/>
        <v>29.8070203891155</v>
      </c>
      <c r="J117">
        <f t="shared" si="6"/>
        <v>29.963594505806888</v>
      </c>
      <c r="K117">
        <f t="shared" si="7"/>
        <v>28.001254505806887</v>
      </c>
    </row>
    <row r="118" spans="1:11">
      <c r="A118">
        <v>4.4282599999999999</v>
      </c>
      <c r="B118">
        <v>4.4645999999999999</v>
      </c>
      <c r="C118">
        <v>27.38</v>
      </c>
      <c r="D118">
        <f t="shared" si="4"/>
        <v>29.337491676787103</v>
      </c>
      <c r="E118">
        <f t="shared" si="5"/>
        <v>29.180917560095711</v>
      </c>
      <c r="J118">
        <f t="shared" si="6"/>
        <v>29.337491676787103</v>
      </c>
      <c r="K118">
        <f t="shared" si="7"/>
        <v>27.375151676787102</v>
      </c>
    </row>
    <row r="119" spans="1:11">
      <c r="A119">
        <v>4.4703999999999997</v>
      </c>
      <c r="B119">
        <v>4.7972999999999999</v>
      </c>
      <c r="C119">
        <v>28.34</v>
      </c>
      <c r="D119">
        <f t="shared" si="4"/>
        <v>30.136087621256387</v>
      </c>
      <c r="E119">
        <f t="shared" si="5"/>
        <v>29.979513504564995</v>
      </c>
      <c r="J119">
        <f t="shared" si="6"/>
        <v>30.136087621256387</v>
      </c>
      <c r="K119">
        <f t="shared" si="7"/>
        <v>28.173747621256386</v>
      </c>
    </row>
    <row r="120" spans="1:11">
      <c r="A120">
        <v>4.5125299999999999</v>
      </c>
      <c r="B120">
        <v>4.5007000000000001</v>
      </c>
      <c r="C120">
        <v>27.46</v>
      </c>
      <c r="D120">
        <f t="shared" si="4"/>
        <v>29.426972961066941</v>
      </c>
      <c r="E120">
        <f t="shared" si="5"/>
        <v>29.270398844375549</v>
      </c>
      <c r="J120">
        <f t="shared" si="6"/>
        <v>29.426972961066941</v>
      </c>
      <c r="K120">
        <f t="shared" si="7"/>
        <v>27.46463296106694</v>
      </c>
    </row>
    <row r="121" spans="1:11">
      <c r="A121">
        <v>4.5546699999999998</v>
      </c>
      <c r="B121">
        <v>4.6181999999999999</v>
      </c>
      <c r="C121">
        <v>28.26</v>
      </c>
      <c r="D121">
        <f t="shared" si="4"/>
        <v>29.713329389421059</v>
      </c>
      <c r="E121">
        <f t="shared" si="5"/>
        <v>29.556755272729671</v>
      </c>
      <c r="J121">
        <f t="shared" si="6"/>
        <v>29.713329389421059</v>
      </c>
      <c r="K121">
        <f t="shared" si="7"/>
        <v>27.750989389421058</v>
      </c>
    </row>
    <row r="122" spans="1:11">
      <c r="A122">
        <v>4.5968099999999996</v>
      </c>
      <c r="B122">
        <v>4.5362</v>
      </c>
      <c r="C122">
        <v>27.55</v>
      </c>
      <c r="D122">
        <f t="shared" si="4"/>
        <v>29.514269815843377</v>
      </c>
      <c r="E122">
        <f t="shared" si="5"/>
        <v>29.357695699151989</v>
      </c>
      <c r="J122">
        <f t="shared" si="6"/>
        <v>29.514269815843377</v>
      </c>
      <c r="K122">
        <f t="shared" si="7"/>
        <v>27.551929815843376</v>
      </c>
    </row>
    <row r="123" spans="1:11">
      <c r="A123">
        <v>4.6389500000000004</v>
      </c>
      <c r="B123">
        <v>5.0860000000000003</v>
      </c>
      <c r="C123">
        <v>28.82</v>
      </c>
      <c r="D123">
        <f t="shared" si="4"/>
        <v>30.785403258462598</v>
      </c>
      <c r="E123">
        <f t="shared" si="5"/>
        <v>30.62882914177121</v>
      </c>
      <c r="J123">
        <f t="shared" si="6"/>
        <v>30.785403258462598</v>
      </c>
      <c r="K123">
        <f t="shared" si="7"/>
        <v>28.823063258462597</v>
      </c>
    </row>
    <row r="124" spans="1:11">
      <c r="A124">
        <v>4.6810900000000002</v>
      </c>
      <c r="B124">
        <v>4.6561000000000003</v>
      </c>
      <c r="C124">
        <v>27.84</v>
      </c>
      <c r="D124">
        <f t="shared" si="4"/>
        <v>29.804142379149233</v>
      </c>
      <c r="E124">
        <f t="shared" si="5"/>
        <v>29.647568262457838</v>
      </c>
      <c r="J124">
        <f t="shared" si="6"/>
        <v>29.804142379149233</v>
      </c>
      <c r="K124">
        <f t="shared" si="7"/>
        <v>27.841802379149232</v>
      </c>
    </row>
    <row r="125" spans="1:11">
      <c r="A125">
        <v>4.72323</v>
      </c>
      <c r="B125">
        <v>4.5892999999999997</v>
      </c>
      <c r="C125">
        <v>27.68</v>
      </c>
      <c r="D125">
        <f t="shared" si="4"/>
        <v>29.643579258415539</v>
      </c>
      <c r="E125">
        <f t="shared" si="5"/>
        <v>29.487005141724147</v>
      </c>
      <c r="J125">
        <f t="shared" si="6"/>
        <v>29.643579258415539</v>
      </c>
      <c r="K125">
        <f t="shared" si="7"/>
        <v>27.681239258415538</v>
      </c>
    </row>
    <row r="126" spans="1:11">
      <c r="A126">
        <v>4.7653699999999999</v>
      </c>
      <c r="B126">
        <v>4.7084999999999999</v>
      </c>
      <c r="C126">
        <v>27.97</v>
      </c>
      <c r="D126">
        <f t="shared" si="4"/>
        <v>29.928489024774294</v>
      </c>
      <c r="E126">
        <f t="shared" si="5"/>
        <v>29.771914908082902</v>
      </c>
      <c r="J126">
        <f t="shared" si="6"/>
        <v>29.928489024774294</v>
      </c>
      <c r="K126">
        <f t="shared" si="7"/>
        <v>27.966149024774293</v>
      </c>
    </row>
    <row r="127" spans="1:11">
      <c r="A127">
        <v>4.8075099999999997</v>
      </c>
      <c r="B127">
        <v>4.5309999999999997</v>
      </c>
      <c r="C127">
        <v>27.54</v>
      </c>
      <c r="D127">
        <f t="shared" si="4"/>
        <v>29.501525466074519</v>
      </c>
      <c r="E127">
        <f t="shared" si="5"/>
        <v>29.34495134938313</v>
      </c>
      <c r="J127">
        <f t="shared" si="6"/>
        <v>29.501525466074519</v>
      </c>
      <c r="K127">
        <f t="shared" si="7"/>
        <v>27.539185466074517</v>
      </c>
    </row>
    <row r="128" spans="1:11">
      <c r="A128">
        <v>4.8496499999999996</v>
      </c>
      <c r="B128">
        <v>4.4763999999999999</v>
      </c>
      <c r="C128">
        <v>27.4</v>
      </c>
      <c r="D128">
        <f t="shared" si="4"/>
        <v>29.366819758038229</v>
      </c>
      <c r="E128">
        <f t="shared" si="5"/>
        <v>29.210245641346837</v>
      </c>
      <c r="J128">
        <f t="shared" si="6"/>
        <v>29.366819758038229</v>
      </c>
      <c r="K128">
        <f t="shared" si="7"/>
        <v>27.404479758038228</v>
      </c>
    </row>
    <row r="129" spans="1:11">
      <c r="A129">
        <v>4.8917900000000003</v>
      </c>
      <c r="B129">
        <v>4.4564000000000004</v>
      </c>
      <c r="C129">
        <v>27.35</v>
      </c>
      <c r="D129">
        <f t="shared" si="4"/>
        <v>29.317065460719224</v>
      </c>
      <c r="E129">
        <f t="shared" si="5"/>
        <v>29.160491344027836</v>
      </c>
      <c r="J129">
        <f t="shared" si="6"/>
        <v>29.317065460719224</v>
      </c>
      <c r="K129">
        <f t="shared" si="7"/>
        <v>27.354725460719223</v>
      </c>
    </row>
    <row r="130" spans="1:11">
      <c r="A130">
        <v>4.9339300000000001</v>
      </c>
      <c r="B130">
        <v>4.6407999999999996</v>
      </c>
      <c r="C130">
        <v>27.81</v>
      </c>
      <c r="D130">
        <f t="shared" si="4"/>
        <v>29.7675710159047</v>
      </c>
      <c r="E130">
        <f t="shared" si="5"/>
        <v>29.610996899213312</v>
      </c>
      <c r="J130">
        <f t="shared" si="6"/>
        <v>29.7675710159047</v>
      </c>
      <c r="K130">
        <f t="shared" si="7"/>
        <v>27.805231015904699</v>
      </c>
    </row>
    <row r="131" spans="1:11">
      <c r="A131">
        <v>4.97607</v>
      </c>
      <c r="B131">
        <v>4.4787999999999997</v>
      </c>
      <c r="C131">
        <v>27.41</v>
      </c>
      <c r="D131">
        <f t="shared" si="4"/>
        <v>29.372775329617895</v>
      </c>
      <c r="E131">
        <f t="shared" si="5"/>
        <v>29.216201212926507</v>
      </c>
      <c r="J131">
        <f t="shared" si="6"/>
        <v>29.372775329617895</v>
      </c>
      <c r="K131">
        <f t="shared" si="7"/>
        <v>27.410435329617894</v>
      </c>
    </row>
    <row r="132" spans="1:11">
      <c r="A132">
        <v>5.0182099999999998</v>
      </c>
      <c r="B132">
        <v>4.6590999999999996</v>
      </c>
      <c r="C132">
        <v>27.85</v>
      </c>
      <c r="D132">
        <f t="shared" si="4"/>
        <v>29.811299141105124</v>
      </c>
      <c r="E132">
        <f t="shared" si="5"/>
        <v>29.654725024413736</v>
      </c>
      <c r="J132">
        <f t="shared" si="6"/>
        <v>29.811299141105124</v>
      </c>
      <c r="K132">
        <f t="shared" si="7"/>
        <v>27.848959141105123</v>
      </c>
    </row>
    <row r="133" spans="1:11">
      <c r="A133">
        <v>5.0603499999999997</v>
      </c>
      <c r="B133">
        <v>4.6018999999999997</v>
      </c>
      <c r="C133">
        <v>27.71</v>
      </c>
      <c r="D133">
        <f t="shared" si="4"/>
        <v>29.674043199511559</v>
      </c>
      <c r="E133">
        <f t="shared" si="5"/>
        <v>29.51746908282017</v>
      </c>
      <c r="J133">
        <f t="shared" si="6"/>
        <v>29.674043199511559</v>
      </c>
      <c r="K133">
        <f t="shared" si="7"/>
        <v>27.711703199511557</v>
      </c>
    </row>
    <row r="134" spans="1:11">
      <c r="A134">
        <v>5.1024900000000004</v>
      </c>
      <c r="B134">
        <v>4.3071000000000002</v>
      </c>
      <c r="C134">
        <v>26.98</v>
      </c>
      <c r="D134">
        <f t="shared" si="4"/>
        <v>28.938438334236967</v>
      </c>
      <c r="E134">
        <f t="shared" si="5"/>
        <v>28.781864217545571</v>
      </c>
      <c r="J134">
        <f t="shared" si="6"/>
        <v>28.938438334236967</v>
      </c>
      <c r="K134">
        <f t="shared" si="7"/>
        <v>26.976098334236966</v>
      </c>
    </row>
    <row r="135" spans="1:11">
      <c r="A135">
        <v>5.1446300000000003</v>
      </c>
      <c r="B135">
        <v>4.5076000000000001</v>
      </c>
      <c r="C135">
        <v>27.48</v>
      </c>
      <c r="D135">
        <f t="shared" si="4"/>
        <v>29.443994303975145</v>
      </c>
      <c r="E135">
        <f t="shared" si="5"/>
        <v>29.287420187283754</v>
      </c>
      <c r="J135">
        <f t="shared" si="6"/>
        <v>29.443994303975145</v>
      </c>
      <c r="K135">
        <f t="shared" si="7"/>
        <v>27.481654303975144</v>
      </c>
    </row>
    <row r="136" spans="1:11">
      <c r="A136">
        <v>5.1867700000000001</v>
      </c>
      <c r="B136">
        <v>4.3712</v>
      </c>
      <c r="C136">
        <v>27.14</v>
      </c>
      <c r="D136">
        <f t="shared" si="4"/>
        <v>29.102579969066504</v>
      </c>
      <c r="E136">
        <f t="shared" si="5"/>
        <v>28.946005852375109</v>
      </c>
      <c r="J136">
        <f t="shared" si="6"/>
        <v>29.102579969066504</v>
      </c>
      <c r="K136">
        <f t="shared" si="7"/>
        <v>27.140239969066503</v>
      </c>
    </row>
    <row r="137" spans="1:11">
      <c r="A137">
        <v>5.2289099999999999</v>
      </c>
      <c r="B137">
        <v>4.7611999999999997</v>
      </c>
      <c r="C137">
        <v>28.09</v>
      </c>
      <c r="D137">
        <f t="shared" si="4"/>
        <v>30.052159595258814</v>
      </c>
      <c r="E137">
        <f t="shared" si="5"/>
        <v>29.895585478567426</v>
      </c>
      <c r="J137">
        <f t="shared" si="6"/>
        <v>30.052159595258814</v>
      </c>
      <c r="K137">
        <f t="shared" si="7"/>
        <v>28.089819595258813</v>
      </c>
    </row>
    <row r="138" spans="1:11">
      <c r="A138">
        <v>5.2710499999999998</v>
      </c>
      <c r="B138">
        <v>5.0160999999999998</v>
      </c>
      <c r="C138">
        <v>28.67</v>
      </c>
      <c r="D138">
        <f t="shared" si="4"/>
        <v>30.631637395530539</v>
      </c>
      <c r="E138">
        <f t="shared" si="5"/>
        <v>30.475063278839148</v>
      </c>
      <c r="J138">
        <f t="shared" si="6"/>
        <v>30.631637395530539</v>
      </c>
      <c r="K138">
        <f t="shared" si="7"/>
        <v>28.669297395530538</v>
      </c>
    </row>
    <row r="139" spans="1:11">
      <c r="A139">
        <v>5.3131899999999996</v>
      </c>
      <c r="B139">
        <v>4.4231999999999996</v>
      </c>
      <c r="C139">
        <v>27.27</v>
      </c>
      <c r="D139">
        <f t="shared" ref="D139:D202" si="8">LN(B139/0.38)/0.09 + 0.61*$B$4/1000 + 1.6</f>
        <v>29.233978247814356</v>
      </c>
      <c r="E139">
        <f t="shared" ref="E139:E202" si="9">LN(B139/0.85/0.38)/0.09</f>
        <v>29.077404131122961</v>
      </c>
      <c r="J139">
        <f t="shared" ref="J139:J202" si="10">(LN(B139/0.38)/0.09) + (0.61*$B$4/1000) + 1.6</f>
        <v>29.233978247814356</v>
      </c>
      <c r="K139">
        <f t="shared" ref="K139:K202" si="11">LN(B139/0.38)/0.09</f>
        <v>27.271638247814355</v>
      </c>
    </row>
    <row r="140" spans="1:11">
      <c r="A140">
        <v>5.3553300000000004</v>
      </c>
      <c r="B140">
        <v>4.9176000000000002</v>
      </c>
      <c r="C140">
        <v>28.45</v>
      </c>
      <c r="D140">
        <f t="shared" si="8"/>
        <v>30.41128036524854</v>
      </c>
      <c r="E140">
        <f t="shared" si="9"/>
        <v>30.254706248557145</v>
      </c>
      <c r="J140">
        <f t="shared" si="10"/>
        <v>30.41128036524854</v>
      </c>
      <c r="K140">
        <f t="shared" si="11"/>
        <v>28.448940365248539</v>
      </c>
    </row>
    <row r="141" spans="1:11">
      <c r="A141">
        <v>5.3974700000000002</v>
      </c>
      <c r="B141">
        <v>4.6470000000000002</v>
      </c>
      <c r="C141">
        <v>27.82</v>
      </c>
      <c r="D141">
        <f t="shared" si="8"/>
        <v>29.782405292939412</v>
      </c>
      <c r="E141">
        <f t="shared" si="9"/>
        <v>29.625831176248024</v>
      </c>
      <c r="J141">
        <f t="shared" si="10"/>
        <v>29.782405292939412</v>
      </c>
      <c r="K141">
        <f t="shared" si="11"/>
        <v>27.820065292939411</v>
      </c>
    </row>
    <row r="142" spans="1:11">
      <c r="A142">
        <v>5.4446399999999997</v>
      </c>
      <c r="B142">
        <v>4.1464999999999996</v>
      </c>
      <c r="C142">
        <v>26.55</v>
      </c>
      <c r="D142">
        <f t="shared" si="8"/>
        <v>28.516213679675857</v>
      </c>
      <c r="E142">
        <f t="shared" si="9"/>
        <v>28.359639562984469</v>
      </c>
      <c r="J142">
        <f t="shared" si="10"/>
        <v>28.516213679675857</v>
      </c>
      <c r="K142">
        <f t="shared" si="11"/>
        <v>26.553873679675856</v>
      </c>
    </row>
    <row r="143" spans="1:11">
      <c r="A143">
        <v>5.4934900000000004</v>
      </c>
      <c r="B143">
        <v>4.6296999999999997</v>
      </c>
      <c r="C143">
        <v>27.78</v>
      </c>
      <c r="D143">
        <f t="shared" si="8"/>
        <v>29.7409633049351</v>
      </c>
      <c r="E143">
        <f t="shared" si="9"/>
        <v>29.584389188243708</v>
      </c>
      <c r="J143">
        <f t="shared" si="10"/>
        <v>29.7409633049351</v>
      </c>
      <c r="K143">
        <f t="shared" si="11"/>
        <v>27.778623304935099</v>
      </c>
    </row>
    <row r="144" spans="1:11">
      <c r="A144">
        <v>5.5423499999999999</v>
      </c>
      <c r="B144">
        <v>4.3322000000000003</v>
      </c>
      <c r="C144">
        <v>27.04</v>
      </c>
      <c r="D144">
        <f t="shared" si="8"/>
        <v>29.003001359849403</v>
      </c>
      <c r="E144">
        <f t="shared" si="9"/>
        <v>28.846427243158015</v>
      </c>
      <c r="J144">
        <f t="shared" si="10"/>
        <v>29.003001359849403</v>
      </c>
      <c r="K144">
        <f t="shared" si="11"/>
        <v>27.040661359849402</v>
      </c>
    </row>
    <row r="145" spans="1:11">
      <c r="A145">
        <v>5.5911999999999997</v>
      </c>
      <c r="B145">
        <v>4.9212999999999996</v>
      </c>
      <c r="C145">
        <v>28.46</v>
      </c>
      <c r="D145">
        <f t="shared" si="8"/>
        <v>30.419637216735811</v>
      </c>
      <c r="E145">
        <f t="shared" si="9"/>
        <v>30.263063100044423</v>
      </c>
      <c r="J145">
        <f t="shared" si="10"/>
        <v>30.419637216735811</v>
      </c>
      <c r="K145">
        <f t="shared" si="11"/>
        <v>28.45729721673581</v>
      </c>
    </row>
    <row r="146" spans="1:11">
      <c r="A146">
        <v>5.6400499999999996</v>
      </c>
      <c r="B146">
        <v>4.4518000000000004</v>
      </c>
      <c r="C146">
        <v>27.34</v>
      </c>
      <c r="D146">
        <f t="shared" si="8"/>
        <v>29.305590389289762</v>
      </c>
      <c r="E146">
        <f t="shared" si="9"/>
        <v>29.149016272598374</v>
      </c>
      <c r="J146">
        <f t="shared" si="10"/>
        <v>29.305590389289762</v>
      </c>
      <c r="K146">
        <f t="shared" si="11"/>
        <v>27.343250389289761</v>
      </c>
    </row>
    <row r="147" spans="1:11">
      <c r="A147">
        <v>5.6889000000000003</v>
      </c>
      <c r="B147">
        <v>4.5267999999999997</v>
      </c>
      <c r="C147">
        <v>27.53</v>
      </c>
      <c r="D147">
        <f t="shared" si="8"/>
        <v>29.491221270792835</v>
      </c>
      <c r="E147">
        <f t="shared" si="9"/>
        <v>29.334647154101447</v>
      </c>
      <c r="J147">
        <f t="shared" si="10"/>
        <v>29.491221270792835</v>
      </c>
      <c r="K147">
        <f t="shared" si="11"/>
        <v>27.528881270792834</v>
      </c>
    </row>
    <row r="148" spans="1:11">
      <c r="A148">
        <v>5.7377599999999997</v>
      </c>
      <c r="B148">
        <v>4.3979999999999997</v>
      </c>
      <c r="C148">
        <v>27.21</v>
      </c>
      <c r="D148">
        <f t="shared" si="8"/>
        <v>29.170494648825283</v>
      </c>
      <c r="E148">
        <f t="shared" si="9"/>
        <v>29.013920532133888</v>
      </c>
      <c r="J148">
        <f t="shared" si="10"/>
        <v>29.170494648825283</v>
      </c>
      <c r="K148">
        <f t="shared" si="11"/>
        <v>27.208154648825282</v>
      </c>
    </row>
    <row r="149" spans="1:11">
      <c r="A149">
        <v>5.7866099999999996</v>
      </c>
      <c r="B149">
        <v>4.8209999999999997</v>
      </c>
      <c r="C149">
        <v>28.23</v>
      </c>
      <c r="D149">
        <f t="shared" si="8"/>
        <v>30.190844463168791</v>
      </c>
      <c r="E149">
        <f t="shared" si="9"/>
        <v>30.034270346477403</v>
      </c>
      <c r="J149">
        <f t="shared" si="10"/>
        <v>30.190844463168791</v>
      </c>
      <c r="K149">
        <f t="shared" si="11"/>
        <v>28.22850446316879</v>
      </c>
    </row>
    <row r="150" spans="1:11">
      <c r="A150">
        <v>5.8354600000000003</v>
      </c>
      <c r="B150">
        <v>4.4175000000000004</v>
      </c>
      <c r="C150">
        <v>27.26</v>
      </c>
      <c r="D150">
        <f t="shared" si="8"/>
        <v>29.219650571926891</v>
      </c>
      <c r="E150">
        <f t="shared" si="9"/>
        <v>29.063076455235503</v>
      </c>
      <c r="J150">
        <f t="shared" si="10"/>
        <v>29.219650571926891</v>
      </c>
      <c r="K150">
        <f t="shared" si="11"/>
        <v>27.25731057192689</v>
      </c>
    </row>
    <row r="151" spans="1:11">
      <c r="A151">
        <v>5.8843199999999998</v>
      </c>
      <c r="B151">
        <v>4.4440999999999997</v>
      </c>
      <c r="C151">
        <v>27.32</v>
      </c>
      <c r="D151">
        <f t="shared" si="8"/>
        <v>29.28635555595714</v>
      </c>
      <c r="E151">
        <f t="shared" si="9"/>
        <v>29.129781439265745</v>
      </c>
      <c r="J151">
        <f t="shared" si="10"/>
        <v>29.28635555595714</v>
      </c>
      <c r="K151">
        <f t="shared" si="11"/>
        <v>27.324015555957139</v>
      </c>
    </row>
    <row r="152" spans="1:11">
      <c r="A152">
        <v>5.9331699999999996</v>
      </c>
      <c r="B152">
        <v>4.2884000000000002</v>
      </c>
      <c r="C152">
        <v>26.93</v>
      </c>
      <c r="D152">
        <f t="shared" si="8"/>
        <v>28.890092547351706</v>
      </c>
      <c r="E152">
        <f t="shared" si="9"/>
        <v>28.733518430660315</v>
      </c>
      <c r="J152">
        <f t="shared" si="10"/>
        <v>28.890092547351706</v>
      </c>
      <c r="K152">
        <f t="shared" si="11"/>
        <v>26.927752547351705</v>
      </c>
    </row>
    <row r="153" spans="1:11">
      <c r="A153">
        <v>5.9820200000000003</v>
      </c>
      <c r="B153">
        <v>5.3270999999999997</v>
      </c>
      <c r="C153">
        <v>29.34</v>
      </c>
      <c r="D153">
        <f t="shared" si="8"/>
        <v>31.300018070138524</v>
      </c>
      <c r="E153">
        <f t="shared" si="9"/>
        <v>31.143443953447136</v>
      </c>
      <c r="J153">
        <f t="shared" si="10"/>
        <v>31.300018070138524</v>
      </c>
      <c r="K153">
        <f t="shared" si="11"/>
        <v>29.337678070138523</v>
      </c>
    </row>
    <row r="154" spans="1:11">
      <c r="A154">
        <v>6.0308799999999998</v>
      </c>
      <c r="B154">
        <v>4.5881999999999996</v>
      </c>
      <c r="C154">
        <v>27.68</v>
      </c>
      <c r="D154">
        <f t="shared" si="8"/>
        <v>29.640915739531145</v>
      </c>
      <c r="E154">
        <f t="shared" si="9"/>
        <v>29.484341622839754</v>
      </c>
      <c r="J154">
        <f t="shared" si="10"/>
        <v>29.640915739531145</v>
      </c>
      <c r="K154">
        <f t="shared" si="11"/>
        <v>27.678575739531144</v>
      </c>
    </row>
    <row r="155" spans="1:11">
      <c r="A155">
        <v>6.0797299999999996</v>
      </c>
      <c r="B155">
        <v>4.2239000000000004</v>
      </c>
      <c r="C155">
        <v>26.76</v>
      </c>
      <c r="D155">
        <f t="shared" si="8"/>
        <v>28.721705534922251</v>
      </c>
      <c r="E155">
        <f t="shared" si="9"/>
        <v>28.565131418230862</v>
      </c>
      <c r="J155">
        <f t="shared" si="10"/>
        <v>28.721705534922251</v>
      </c>
      <c r="K155">
        <f t="shared" si="11"/>
        <v>26.759365534922249</v>
      </c>
    </row>
    <row r="156" spans="1:11">
      <c r="A156">
        <v>6.1285800000000004</v>
      </c>
      <c r="B156">
        <v>4.4726999999999997</v>
      </c>
      <c r="C156">
        <v>27.4</v>
      </c>
      <c r="D156">
        <f t="shared" si="8"/>
        <v>29.357631993133687</v>
      </c>
      <c r="E156">
        <f t="shared" si="9"/>
        <v>29.201057876442295</v>
      </c>
      <c r="J156">
        <f t="shared" si="10"/>
        <v>29.357631993133687</v>
      </c>
      <c r="K156">
        <f t="shared" si="11"/>
        <v>27.395291993133686</v>
      </c>
    </row>
    <row r="157" spans="1:11">
      <c r="A157">
        <v>6.1774300000000002</v>
      </c>
      <c r="B157">
        <v>4.3773999999999997</v>
      </c>
      <c r="C157">
        <v>27.16</v>
      </c>
      <c r="D157">
        <f t="shared" si="8"/>
        <v>29.118328523217262</v>
      </c>
      <c r="E157">
        <f t="shared" si="9"/>
        <v>28.961754406525873</v>
      </c>
      <c r="J157">
        <f t="shared" si="10"/>
        <v>29.118328523217262</v>
      </c>
      <c r="K157">
        <f t="shared" si="11"/>
        <v>27.15598852321726</v>
      </c>
    </row>
    <row r="158" spans="1:11">
      <c r="A158">
        <v>6.2262899999999997</v>
      </c>
      <c r="B158">
        <v>4.9512999999999998</v>
      </c>
      <c r="C158">
        <v>28.52</v>
      </c>
      <c r="D158">
        <f t="shared" si="8"/>
        <v>30.487164384718788</v>
      </c>
      <c r="E158">
        <f t="shared" si="9"/>
        <v>30.330590268027397</v>
      </c>
      <c r="J158">
        <f t="shared" si="10"/>
        <v>30.487164384718788</v>
      </c>
      <c r="K158">
        <f t="shared" si="11"/>
        <v>28.524824384718787</v>
      </c>
    </row>
    <row r="159" spans="1:11">
      <c r="A159">
        <v>6.2751400000000004</v>
      </c>
      <c r="B159">
        <v>4.3136999999999999</v>
      </c>
      <c r="C159">
        <v>26.99</v>
      </c>
      <c r="D159">
        <f t="shared" si="8"/>
        <v>28.955451453126376</v>
      </c>
      <c r="E159">
        <f t="shared" si="9"/>
        <v>28.79887733643498</v>
      </c>
      <c r="J159">
        <f t="shared" si="10"/>
        <v>28.955451453126376</v>
      </c>
      <c r="K159">
        <f t="shared" si="11"/>
        <v>26.993111453126374</v>
      </c>
    </row>
    <row r="160" spans="1:11">
      <c r="A160">
        <v>6.3239900000000002</v>
      </c>
      <c r="B160">
        <v>4.2899000000000003</v>
      </c>
      <c r="C160">
        <v>26.93</v>
      </c>
      <c r="D160">
        <f t="shared" si="8"/>
        <v>28.893978321184875</v>
      </c>
      <c r="E160">
        <f t="shared" si="9"/>
        <v>28.737404204493483</v>
      </c>
      <c r="J160">
        <f t="shared" si="10"/>
        <v>28.893978321184875</v>
      </c>
      <c r="K160">
        <f t="shared" si="11"/>
        <v>26.931638321184874</v>
      </c>
    </row>
    <row r="161" spans="1:11">
      <c r="A161">
        <v>6.3728499999999997</v>
      </c>
      <c r="B161">
        <v>5.1592000000000002</v>
      </c>
      <c r="C161">
        <v>28.98</v>
      </c>
      <c r="D161">
        <f t="shared" si="8"/>
        <v>30.944179499730403</v>
      </c>
      <c r="E161">
        <f t="shared" si="9"/>
        <v>30.787605383039015</v>
      </c>
      <c r="J161">
        <f t="shared" si="10"/>
        <v>30.944179499730403</v>
      </c>
      <c r="K161">
        <f t="shared" si="11"/>
        <v>28.981839499730402</v>
      </c>
    </row>
    <row r="162" spans="1:11">
      <c r="A162">
        <v>6.4217000000000004</v>
      </c>
      <c r="B162">
        <v>4.4602000000000004</v>
      </c>
      <c r="C162">
        <v>27.36</v>
      </c>
      <c r="D162">
        <f t="shared" si="8"/>
        <v>29.326535937084294</v>
      </c>
      <c r="E162">
        <f t="shared" si="9"/>
        <v>29.169961820392903</v>
      </c>
      <c r="J162">
        <f t="shared" si="10"/>
        <v>29.326535937084294</v>
      </c>
      <c r="K162">
        <f t="shared" si="11"/>
        <v>27.364195937084293</v>
      </c>
    </row>
    <row r="163" spans="1:11">
      <c r="A163">
        <v>6.5194000000000001</v>
      </c>
      <c r="B163">
        <v>4.4401999999999999</v>
      </c>
      <c r="C163">
        <v>27.31</v>
      </c>
      <c r="D163">
        <f t="shared" si="8"/>
        <v>29.276600519293183</v>
      </c>
      <c r="E163">
        <f t="shared" si="9"/>
        <v>29.120026402601795</v>
      </c>
      <c r="J163">
        <f t="shared" si="10"/>
        <v>29.276600519293183</v>
      </c>
      <c r="K163">
        <f t="shared" si="11"/>
        <v>27.314260519293182</v>
      </c>
    </row>
    <row r="164" spans="1:11">
      <c r="A164">
        <v>6.5682600000000004</v>
      </c>
      <c r="B164">
        <v>5.3521000000000001</v>
      </c>
      <c r="C164">
        <v>29.39</v>
      </c>
      <c r="D164">
        <f t="shared" si="8"/>
        <v>31.352040372410716</v>
      </c>
      <c r="E164">
        <f t="shared" si="9"/>
        <v>31.195466255719328</v>
      </c>
      <c r="J164">
        <f t="shared" si="10"/>
        <v>31.352040372410716</v>
      </c>
      <c r="K164">
        <f t="shared" si="11"/>
        <v>29.389700372410715</v>
      </c>
    </row>
    <row r="165" spans="1:11">
      <c r="A165">
        <v>6.6171100000000003</v>
      </c>
      <c r="B165">
        <v>4.4842000000000004</v>
      </c>
      <c r="C165">
        <v>27.42</v>
      </c>
      <c r="D165">
        <f t="shared" si="8"/>
        <v>29.386163705666</v>
      </c>
      <c r="E165">
        <f t="shared" si="9"/>
        <v>29.229589588974608</v>
      </c>
      <c r="J165">
        <f t="shared" si="10"/>
        <v>29.386163705666</v>
      </c>
      <c r="K165">
        <f t="shared" si="11"/>
        <v>27.423823705665999</v>
      </c>
    </row>
    <row r="166" spans="1:11">
      <c r="A166">
        <v>6.6659600000000001</v>
      </c>
      <c r="B166">
        <v>4.5278</v>
      </c>
      <c r="C166">
        <v>27.53</v>
      </c>
      <c r="D166">
        <f t="shared" si="8"/>
        <v>29.493675517508599</v>
      </c>
      <c r="E166">
        <f t="shared" si="9"/>
        <v>29.337101400817211</v>
      </c>
      <c r="J166">
        <f t="shared" si="10"/>
        <v>29.493675517508599</v>
      </c>
      <c r="K166">
        <f t="shared" si="11"/>
        <v>27.531335517508598</v>
      </c>
    </row>
    <row r="167" spans="1:11">
      <c r="A167">
        <v>6.7148199999999996</v>
      </c>
      <c r="B167">
        <v>4.5536000000000003</v>
      </c>
      <c r="C167">
        <v>27.59</v>
      </c>
      <c r="D167">
        <f t="shared" si="8"/>
        <v>29.556808390834465</v>
      </c>
      <c r="E167">
        <f t="shared" si="9"/>
        <v>29.400234274143077</v>
      </c>
      <c r="J167">
        <f t="shared" si="10"/>
        <v>29.556808390834465</v>
      </c>
      <c r="K167">
        <f t="shared" si="11"/>
        <v>27.594468390834464</v>
      </c>
    </row>
    <row r="168" spans="1:11">
      <c r="A168">
        <v>6.8125200000000001</v>
      </c>
      <c r="B168">
        <v>4.4263000000000003</v>
      </c>
      <c r="C168">
        <v>27.28</v>
      </c>
      <c r="D168">
        <f t="shared" si="8"/>
        <v>29.24176274317643</v>
      </c>
      <c r="E168">
        <f t="shared" si="9"/>
        <v>29.085188626485042</v>
      </c>
      <c r="J168">
        <f t="shared" si="10"/>
        <v>29.24176274317643</v>
      </c>
      <c r="K168">
        <f t="shared" si="11"/>
        <v>27.279422743176429</v>
      </c>
    </row>
    <row r="169" spans="1:11">
      <c r="A169">
        <v>6.8613799999999996</v>
      </c>
      <c r="B169">
        <v>4.6466000000000003</v>
      </c>
      <c r="C169">
        <v>27.82</v>
      </c>
      <c r="D169">
        <f t="shared" si="8"/>
        <v>29.781448840230627</v>
      </c>
      <c r="E169">
        <f t="shared" si="9"/>
        <v>29.624874723539232</v>
      </c>
      <c r="J169">
        <f t="shared" si="10"/>
        <v>29.781448840230627</v>
      </c>
      <c r="K169">
        <f t="shared" si="11"/>
        <v>27.819108840230626</v>
      </c>
    </row>
    <row r="170" spans="1:11">
      <c r="A170">
        <v>6.9102300000000003</v>
      </c>
      <c r="B170">
        <v>4.4109999999999996</v>
      </c>
      <c r="C170">
        <v>27.24</v>
      </c>
      <c r="D170">
        <f t="shared" si="8"/>
        <v>29.203289415383423</v>
      </c>
      <c r="E170">
        <f t="shared" si="9"/>
        <v>29.046715298692035</v>
      </c>
      <c r="J170">
        <f t="shared" si="10"/>
        <v>29.203289415383423</v>
      </c>
      <c r="K170">
        <f t="shared" si="11"/>
        <v>27.240949415383422</v>
      </c>
    </row>
    <row r="171" spans="1:11">
      <c r="A171">
        <v>6.9590800000000002</v>
      </c>
      <c r="B171">
        <v>4.8654000000000002</v>
      </c>
      <c r="C171">
        <v>28.33</v>
      </c>
      <c r="D171">
        <f t="shared" si="8"/>
        <v>30.292706205090393</v>
      </c>
      <c r="E171">
        <f t="shared" si="9"/>
        <v>30.136132088399005</v>
      </c>
      <c r="J171">
        <f t="shared" si="10"/>
        <v>30.292706205090393</v>
      </c>
      <c r="K171">
        <f t="shared" si="11"/>
        <v>28.330366205090392</v>
      </c>
    </row>
    <row r="172" spans="1:11">
      <c r="A172">
        <v>7.00793</v>
      </c>
      <c r="B172">
        <v>4.7442000000000002</v>
      </c>
      <c r="C172">
        <v>28.05</v>
      </c>
      <c r="D172">
        <f t="shared" si="8"/>
        <v>30.012416062050054</v>
      </c>
      <c r="E172">
        <f t="shared" si="9"/>
        <v>29.855841945358666</v>
      </c>
      <c r="J172">
        <f t="shared" si="10"/>
        <v>30.012416062050054</v>
      </c>
      <c r="K172">
        <f t="shared" si="11"/>
        <v>28.050076062050053</v>
      </c>
    </row>
    <row r="173" spans="1:11">
      <c r="A173">
        <v>7.0567900000000003</v>
      </c>
      <c r="B173">
        <v>4.3886000000000003</v>
      </c>
      <c r="C173">
        <v>27.18</v>
      </c>
      <c r="D173">
        <f t="shared" si="8"/>
        <v>29.146721065348199</v>
      </c>
      <c r="E173">
        <f t="shared" si="9"/>
        <v>28.990146948656808</v>
      </c>
      <c r="J173">
        <f t="shared" si="10"/>
        <v>29.146721065348199</v>
      </c>
      <c r="K173">
        <f t="shared" si="11"/>
        <v>27.184381065348198</v>
      </c>
    </row>
    <row r="174" spans="1:11">
      <c r="A174">
        <v>7.15449</v>
      </c>
      <c r="B174">
        <v>5.0696000000000003</v>
      </c>
      <c r="C174">
        <v>28.79</v>
      </c>
      <c r="D174">
        <f t="shared" si="8"/>
        <v>30.749517169876402</v>
      </c>
      <c r="E174">
        <f t="shared" si="9"/>
        <v>30.592943053185007</v>
      </c>
      <c r="J174">
        <f t="shared" si="10"/>
        <v>30.749517169876402</v>
      </c>
      <c r="K174">
        <f t="shared" si="11"/>
        <v>28.787177169876401</v>
      </c>
    </row>
    <row r="175" spans="1:11">
      <c r="A175">
        <v>7.2033500000000004</v>
      </c>
      <c r="B175">
        <v>4.1387</v>
      </c>
      <c r="C175">
        <v>26.53</v>
      </c>
      <c r="D175">
        <f t="shared" si="8"/>
        <v>28.495292834730396</v>
      </c>
      <c r="E175">
        <f t="shared" si="9"/>
        <v>28.338718718039008</v>
      </c>
      <c r="J175">
        <f t="shared" si="10"/>
        <v>28.495292834730396</v>
      </c>
      <c r="K175">
        <f t="shared" si="11"/>
        <v>26.532952834730395</v>
      </c>
    </row>
    <row r="176" spans="1:11">
      <c r="A176">
        <v>7.2522000000000002</v>
      </c>
      <c r="B176">
        <v>4.7572999999999999</v>
      </c>
      <c r="C176">
        <v>28.08</v>
      </c>
      <c r="D176">
        <f t="shared" si="8"/>
        <v>30.04305451866939</v>
      </c>
      <c r="E176">
        <f t="shared" si="9"/>
        <v>29.886480401977998</v>
      </c>
      <c r="J176">
        <f t="shared" si="10"/>
        <v>30.04305451866939</v>
      </c>
      <c r="K176">
        <f t="shared" si="11"/>
        <v>28.080714518669389</v>
      </c>
    </row>
    <row r="177" spans="1:11">
      <c r="A177">
        <v>7.30105</v>
      </c>
      <c r="B177">
        <v>4.7725999999999997</v>
      </c>
      <c r="C177">
        <v>28.12</v>
      </c>
      <c r="D177">
        <f t="shared" si="8"/>
        <v>30.078731733763163</v>
      </c>
      <c r="E177">
        <f t="shared" si="9"/>
        <v>29.922157617071768</v>
      </c>
      <c r="J177">
        <f t="shared" si="10"/>
        <v>30.078731733763163</v>
      </c>
      <c r="K177">
        <f t="shared" si="11"/>
        <v>28.116391733763162</v>
      </c>
    </row>
    <row r="178" spans="1:11">
      <c r="A178">
        <v>7.3498999999999999</v>
      </c>
      <c r="B178">
        <v>5.0361000000000002</v>
      </c>
      <c r="C178">
        <v>28.71</v>
      </c>
      <c r="D178">
        <f t="shared" si="8"/>
        <v>30.675851103067188</v>
      </c>
      <c r="E178">
        <f t="shared" si="9"/>
        <v>30.519276986375793</v>
      </c>
      <c r="J178">
        <f t="shared" si="10"/>
        <v>30.675851103067188</v>
      </c>
      <c r="K178">
        <f t="shared" si="11"/>
        <v>28.713511103067187</v>
      </c>
    </row>
    <row r="179" spans="1:11">
      <c r="A179">
        <v>7.3987600000000002</v>
      </c>
      <c r="B179">
        <v>4.7750000000000004</v>
      </c>
      <c r="C179">
        <v>28.12</v>
      </c>
      <c r="D179">
        <f t="shared" si="8"/>
        <v>30.084317779937773</v>
      </c>
      <c r="E179">
        <f t="shared" si="9"/>
        <v>29.927743663246378</v>
      </c>
      <c r="J179">
        <f t="shared" si="10"/>
        <v>30.084317779937773</v>
      </c>
      <c r="K179">
        <f t="shared" si="11"/>
        <v>28.121977779937772</v>
      </c>
    </row>
    <row r="180" spans="1:11">
      <c r="A180">
        <v>7.4476100000000001</v>
      </c>
      <c r="B180">
        <v>4.8745000000000003</v>
      </c>
      <c r="C180">
        <v>28.35</v>
      </c>
      <c r="D180">
        <f t="shared" si="8"/>
        <v>30.313468459432166</v>
      </c>
      <c r="E180">
        <f t="shared" si="9"/>
        <v>30.156894342740777</v>
      </c>
      <c r="J180">
        <f t="shared" si="10"/>
        <v>30.313468459432166</v>
      </c>
      <c r="K180">
        <f t="shared" si="11"/>
        <v>28.351128459432164</v>
      </c>
    </row>
    <row r="181" spans="1:11">
      <c r="A181">
        <v>7.5453200000000002</v>
      </c>
      <c r="B181">
        <v>4.7847</v>
      </c>
      <c r="C181">
        <v>28.14</v>
      </c>
      <c r="D181">
        <f t="shared" si="8"/>
        <v>30.106866147515412</v>
      </c>
      <c r="E181">
        <f t="shared" si="9"/>
        <v>29.950292030824016</v>
      </c>
      <c r="J181">
        <f t="shared" si="10"/>
        <v>30.106866147515412</v>
      </c>
      <c r="K181">
        <f t="shared" si="11"/>
        <v>28.14452614751541</v>
      </c>
    </row>
    <row r="182" spans="1:11">
      <c r="A182">
        <v>7.5941700000000001</v>
      </c>
      <c r="B182">
        <v>4.5465</v>
      </c>
      <c r="C182">
        <v>27.58</v>
      </c>
      <c r="D182">
        <f t="shared" si="8"/>
        <v>29.539470360505959</v>
      </c>
      <c r="E182">
        <f t="shared" si="9"/>
        <v>29.382896243814567</v>
      </c>
      <c r="J182">
        <f t="shared" si="10"/>
        <v>29.539470360505959</v>
      </c>
      <c r="K182">
        <f t="shared" si="11"/>
        <v>27.577130360505958</v>
      </c>
    </row>
    <row r="183" spans="1:11">
      <c r="A183">
        <v>7.6430199999999999</v>
      </c>
      <c r="B183">
        <v>4.5761000000000003</v>
      </c>
      <c r="C183">
        <v>27.65</v>
      </c>
      <c r="D183">
        <f t="shared" si="8"/>
        <v>29.61157481385866</v>
      </c>
      <c r="E183">
        <f t="shared" si="9"/>
        <v>29.455000697167268</v>
      </c>
      <c r="J183">
        <f t="shared" si="10"/>
        <v>29.61157481385866</v>
      </c>
      <c r="K183">
        <f t="shared" si="11"/>
        <v>27.649234813858659</v>
      </c>
    </row>
    <row r="184" spans="1:11">
      <c r="A184">
        <v>7.6918800000000003</v>
      </c>
      <c r="B184">
        <v>4.5444000000000004</v>
      </c>
      <c r="C184">
        <v>27.57</v>
      </c>
      <c r="D184">
        <f t="shared" si="8"/>
        <v>29.53433702194798</v>
      </c>
      <c r="E184">
        <f t="shared" si="9"/>
        <v>29.377762905256592</v>
      </c>
      <c r="J184">
        <f t="shared" si="10"/>
        <v>29.53433702194798</v>
      </c>
      <c r="K184">
        <f t="shared" si="11"/>
        <v>27.571997021947979</v>
      </c>
    </row>
    <row r="185" spans="1:11">
      <c r="A185">
        <v>7.7895799999999999</v>
      </c>
      <c r="B185">
        <v>4.7911000000000001</v>
      </c>
      <c r="C185">
        <v>28.16</v>
      </c>
      <c r="D185">
        <f t="shared" si="8"/>
        <v>30.121718404600855</v>
      </c>
      <c r="E185">
        <f t="shared" si="9"/>
        <v>29.965144287909467</v>
      </c>
      <c r="J185">
        <f t="shared" si="10"/>
        <v>30.121718404600855</v>
      </c>
      <c r="K185">
        <f t="shared" si="11"/>
        <v>28.159378404600854</v>
      </c>
    </row>
    <row r="186" spans="1:11">
      <c r="A186">
        <v>7.8384299999999998</v>
      </c>
      <c r="B186">
        <v>4.6124000000000001</v>
      </c>
      <c r="C186">
        <v>27.74</v>
      </c>
      <c r="D186">
        <f t="shared" si="8"/>
        <v>29.69936616862811</v>
      </c>
      <c r="E186">
        <f t="shared" si="9"/>
        <v>29.542792051936718</v>
      </c>
      <c r="J186">
        <f t="shared" si="10"/>
        <v>29.69936616862811</v>
      </c>
      <c r="K186">
        <f t="shared" si="11"/>
        <v>27.737026168628109</v>
      </c>
    </row>
    <row r="187" spans="1:11">
      <c r="A187">
        <v>7.8872900000000001</v>
      </c>
      <c r="B187">
        <v>4.8609999999999998</v>
      </c>
      <c r="C187">
        <v>28.32</v>
      </c>
      <c r="D187">
        <f t="shared" si="8"/>
        <v>30.282653381389157</v>
      </c>
      <c r="E187">
        <f t="shared" si="9"/>
        <v>30.126079264697768</v>
      </c>
      <c r="J187">
        <f t="shared" si="10"/>
        <v>30.282653381389157</v>
      </c>
      <c r="K187">
        <f t="shared" si="11"/>
        <v>28.320313381389155</v>
      </c>
    </row>
    <row r="188" spans="1:11">
      <c r="A188">
        <v>7.9849899999999998</v>
      </c>
      <c r="B188">
        <v>4.7618</v>
      </c>
      <c r="C188">
        <v>28.09</v>
      </c>
      <c r="D188">
        <f t="shared" si="8"/>
        <v>30.053559714270783</v>
      </c>
      <c r="E188">
        <f t="shared" si="9"/>
        <v>29.896985597579395</v>
      </c>
      <c r="J188">
        <f t="shared" si="10"/>
        <v>30.053559714270783</v>
      </c>
      <c r="K188">
        <f t="shared" si="11"/>
        <v>28.091219714270782</v>
      </c>
    </row>
    <row r="189" spans="1:11">
      <c r="A189">
        <v>8.0338499999999993</v>
      </c>
      <c r="B189">
        <v>4.8993000000000002</v>
      </c>
      <c r="C189">
        <v>28.41</v>
      </c>
      <c r="D189">
        <f t="shared" si="8"/>
        <v>30.36985515589307</v>
      </c>
      <c r="E189">
        <f t="shared" si="9"/>
        <v>30.213281039201675</v>
      </c>
      <c r="J189">
        <f t="shared" si="10"/>
        <v>30.36985515589307</v>
      </c>
      <c r="K189">
        <f t="shared" si="11"/>
        <v>28.407515155893069</v>
      </c>
    </row>
    <row r="190" spans="1:11">
      <c r="A190">
        <v>8.0827000000000009</v>
      </c>
      <c r="B190">
        <v>4.7949000000000002</v>
      </c>
      <c r="C190">
        <v>28.17</v>
      </c>
      <c r="D190">
        <f t="shared" si="8"/>
        <v>30.130527548025405</v>
      </c>
      <c r="E190">
        <f t="shared" si="9"/>
        <v>29.97395343133401</v>
      </c>
      <c r="J190">
        <f t="shared" si="10"/>
        <v>30.130527548025405</v>
      </c>
      <c r="K190">
        <f t="shared" si="11"/>
        <v>28.168187548025404</v>
      </c>
    </row>
    <row r="191" spans="1:11">
      <c r="A191">
        <v>8.1315500000000007</v>
      </c>
      <c r="B191">
        <v>5.1563999999999997</v>
      </c>
      <c r="C191">
        <v>28.98</v>
      </c>
      <c r="D191">
        <f t="shared" si="8"/>
        <v>30.938147642761315</v>
      </c>
      <c r="E191">
        <f t="shared" si="9"/>
        <v>30.781573526069923</v>
      </c>
      <c r="J191">
        <f t="shared" si="10"/>
        <v>30.938147642761315</v>
      </c>
      <c r="K191">
        <f t="shared" si="11"/>
        <v>28.975807642761314</v>
      </c>
    </row>
    <row r="192" spans="1:11">
      <c r="A192">
        <v>8.1804000000000006</v>
      </c>
      <c r="B192">
        <v>4.6646000000000001</v>
      </c>
      <c r="C192">
        <v>27.86</v>
      </c>
      <c r="D192">
        <f t="shared" si="8"/>
        <v>29.824407910842353</v>
      </c>
      <c r="E192">
        <f t="shared" si="9"/>
        <v>29.667833794150965</v>
      </c>
      <c r="J192">
        <f t="shared" si="10"/>
        <v>29.824407910842353</v>
      </c>
      <c r="K192">
        <f t="shared" si="11"/>
        <v>27.862067910842352</v>
      </c>
    </row>
    <row r="193" spans="1:11">
      <c r="A193">
        <v>8.22926</v>
      </c>
      <c r="B193">
        <v>4.9715999999999996</v>
      </c>
      <c r="C193">
        <v>28.57</v>
      </c>
      <c r="D193">
        <f t="shared" si="8"/>
        <v>30.532626068343614</v>
      </c>
      <c r="E193">
        <f t="shared" si="9"/>
        <v>30.376051951652222</v>
      </c>
      <c r="J193">
        <f t="shared" si="10"/>
        <v>30.532626068343614</v>
      </c>
      <c r="K193">
        <f t="shared" si="11"/>
        <v>28.570286068343613</v>
      </c>
    </row>
    <row r="194" spans="1:11">
      <c r="A194">
        <v>8.2781099999999999</v>
      </c>
      <c r="B194">
        <v>4.4644000000000004</v>
      </c>
      <c r="C194">
        <v>27.37</v>
      </c>
      <c r="D194">
        <f t="shared" si="8"/>
        <v>29.336993922901431</v>
      </c>
      <c r="E194">
        <f t="shared" si="9"/>
        <v>29.180419806210036</v>
      </c>
      <c r="J194">
        <f t="shared" si="10"/>
        <v>29.336993922901431</v>
      </c>
      <c r="K194">
        <f t="shared" si="11"/>
        <v>27.37465392290143</v>
      </c>
    </row>
    <row r="195" spans="1:11">
      <c r="A195">
        <v>8.3269599999999997</v>
      </c>
      <c r="B195">
        <v>5.2431999999999999</v>
      </c>
      <c r="C195">
        <v>29.16</v>
      </c>
      <c r="D195">
        <f t="shared" si="8"/>
        <v>31.123629169156874</v>
      </c>
      <c r="E195">
        <f t="shared" si="9"/>
        <v>30.967055052465486</v>
      </c>
      <c r="J195">
        <f t="shared" si="10"/>
        <v>31.123629169156874</v>
      </c>
      <c r="K195">
        <f t="shared" si="11"/>
        <v>29.161289169156873</v>
      </c>
    </row>
    <row r="196" spans="1:11">
      <c r="A196">
        <v>8.3758199999999992</v>
      </c>
      <c r="B196">
        <v>4.4255000000000004</v>
      </c>
      <c r="C196">
        <v>27.28</v>
      </c>
      <c r="D196">
        <f t="shared" si="8"/>
        <v>29.239754363205563</v>
      </c>
      <c r="E196">
        <f t="shared" si="9"/>
        <v>29.083180246514168</v>
      </c>
      <c r="J196">
        <f t="shared" si="10"/>
        <v>29.239754363205563</v>
      </c>
      <c r="K196">
        <f t="shared" si="11"/>
        <v>27.277414363205562</v>
      </c>
    </row>
    <row r="197" spans="1:11">
      <c r="A197">
        <v>8.4246700000000008</v>
      </c>
      <c r="B197">
        <v>4.6230000000000002</v>
      </c>
      <c r="C197">
        <v>27.76</v>
      </c>
      <c r="D197">
        <f t="shared" si="8"/>
        <v>29.72487190297549</v>
      </c>
      <c r="E197">
        <f t="shared" si="9"/>
        <v>29.568297786284102</v>
      </c>
      <c r="J197">
        <f t="shared" si="10"/>
        <v>29.72487190297549</v>
      </c>
      <c r="K197">
        <f t="shared" si="11"/>
        <v>27.762531902975489</v>
      </c>
    </row>
    <row r="198" spans="1:11">
      <c r="A198">
        <v>8.4735200000000006</v>
      </c>
      <c r="B198">
        <v>4.8074000000000003</v>
      </c>
      <c r="C198">
        <v>28.2</v>
      </c>
      <c r="D198">
        <f t="shared" si="8"/>
        <v>30.159455818823666</v>
      </c>
      <c r="E198">
        <f t="shared" si="9"/>
        <v>30.002881702132278</v>
      </c>
      <c r="J198">
        <f t="shared" si="10"/>
        <v>30.159455818823666</v>
      </c>
      <c r="K198">
        <f t="shared" si="11"/>
        <v>28.197115818823665</v>
      </c>
    </row>
    <row r="199" spans="1:11">
      <c r="A199">
        <v>8.5223800000000001</v>
      </c>
      <c r="B199">
        <v>4.5848000000000004</v>
      </c>
      <c r="C199">
        <v>27.67</v>
      </c>
      <c r="D199">
        <f t="shared" si="8"/>
        <v>29.632679005745516</v>
      </c>
      <c r="E199">
        <f t="shared" si="9"/>
        <v>29.476104889054128</v>
      </c>
      <c r="J199">
        <f t="shared" si="10"/>
        <v>29.632679005745516</v>
      </c>
      <c r="K199">
        <f t="shared" si="11"/>
        <v>27.670339005745515</v>
      </c>
    </row>
    <row r="200" spans="1:11">
      <c r="A200">
        <v>8.5712299999999999</v>
      </c>
      <c r="B200">
        <v>4.5646000000000004</v>
      </c>
      <c r="C200">
        <v>27.62</v>
      </c>
      <c r="D200">
        <f t="shared" si="8"/>
        <v>29.583616813881619</v>
      </c>
      <c r="E200">
        <f t="shared" si="9"/>
        <v>29.427042697190227</v>
      </c>
      <c r="J200">
        <f t="shared" si="10"/>
        <v>29.583616813881619</v>
      </c>
      <c r="K200">
        <f t="shared" si="11"/>
        <v>27.621276813881618</v>
      </c>
    </row>
    <row r="201" spans="1:11">
      <c r="A201">
        <v>8.6200799999999997</v>
      </c>
      <c r="B201">
        <v>4.6997</v>
      </c>
      <c r="C201">
        <v>27.95</v>
      </c>
      <c r="D201">
        <f t="shared" si="8"/>
        <v>29.907703368369745</v>
      </c>
      <c r="E201">
        <f t="shared" si="9"/>
        <v>29.751129251678353</v>
      </c>
      <c r="J201">
        <f t="shared" si="10"/>
        <v>29.907703368369745</v>
      </c>
      <c r="K201">
        <f t="shared" si="11"/>
        <v>27.945363368369744</v>
      </c>
    </row>
    <row r="202" spans="1:11">
      <c r="A202">
        <v>8.6689299999999996</v>
      </c>
      <c r="B202">
        <v>4.5388999999999999</v>
      </c>
      <c r="C202">
        <v>27.56</v>
      </c>
      <c r="D202">
        <f t="shared" si="8"/>
        <v>29.520881313432422</v>
      </c>
      <c r="E202">
        <f t="shared" si="9"/>
        <v>29.364307196741034</v>
      </c>
      <c r="J202">
        <f t="shared" si="10"/>
        <v>29.520881313432422</v>
      </c>
      <c r="K202">
        <f t="shared" si="11"/>
        <v>27.558541313432421</v>
      </c>
    </row>
    <row r="203" spans="1:11">
      <c r="A203">
        <v>8.7177900000000008</v>
      </c>
      <c r="B203">
        <v>4.6784999999999997</v>
      </c>
      <c r="C203">
        <v>27.9</v>
      </c>
      <c r="D203">
        <f t="shared" ref="D203:D247" si="12">LN(B203/0.38)/0.09 + 0.61*$B$4/1000 + 1.6</f>
        <v>29.857468577728184</v>
      </c>
      <c r="E203">
        <f t="shared" ref="E203:E247" si="13">LN(B203/0.85/0.38)/0.09</f>
        <v>29.700894461036789</v>
      </c>
      <c r="J203">
        <f t="shared" ref="J203:J247" si="14">(LN(B203/0.38)/0.09) + (0.61*$B$4/1000) + 1.6</f>
        <v>29.857468577728184</v>
      </c>
      <c r="K203">
        <f t="shared" ref="K203:K247" si="15">LN(B203/0.38)/0.09</f>
        <v>27.895128577728183</v>
      </c>
    </row>
    <row r="204" spans="1:11">
      <c r="A204">
        <v>8.7567199999999996</v>
      </c>
      <c r="B204">
        <v>5.1509</v>
      </c>
      <c r="C204">
        <v>28.96</v>
      </c>
      <c r="D204">
        <f t="shared" si="12"/>
        <v>30.926289810562547</v>
      </c>
      <c r="E204">
        <f t="shared" si="13"/>
        <v>30.769715693871152</v>
      </c>
      <c r="J204">
        <f t="shared" si="14"/>
        <v>30.926289810562547</v>
      </c>
      <c r="K204">
        <f t="shared" si="15"/>
        <v>28.963949810562546</v>
      </c>
    </row>
    <row r="205" spans="1:11">
      <c r="A205">
        <v>8.7923399999999994</v>
      </c>
      <c r="B205">
        <v>4.6848999999999998</v>
      </c>
      <c r="C205">
        <v>27.91</v>
      </c>
      <c r="D205">
        <f t="shared" si="12"/>
        <v>29.872657744523412</v>
      </c>
      <c r="E205">
        <f t="shared" si="13"/>
        <v>29.71608362783202</v>
      </c>
      <c r="J205">
        <f t="shared" si="14"/>
        <v>29.872657744523412</v>
      </c>
      <c r="K205">
        <f t="shared" si="15"/>
        <v>27.910317744523411</v>
      </c>
    </row>
    <row r="206" spans="1:11">
      <c r="A206">
        <v>8.8279599999999991</v>
      </c>
      <c r="B206">
        <v>4.6862000000000004</v>
      </c>
      <c r="C206">
        <v>27.91</v>
      </c>
      <c r="D206">
        <f t="shared" si="12"/>
        <v>29.875740508454456</v>
      </c>
      <c r="E206">
        <f t="shared" si="13"/>
        <v>29.719166391763068</v>
      </c>
      <c r="J206">
        <f t="shared" si="14"/>
        <v>29.875740508454456</v>
      </c>
      <c r="K206">
        <f t="shared" si="15"/>
        <v>27.913400508454455</v>
      </c>
    </row>
    <row r="207" spans="1:11">
      <c r="A207">
        <v>8.8635800000000007</v>
      </c>
      <c r="B207">
        <v>4.5750000000000002</v>
      </c>
      <c r="C207">
        <v>27.65</v>
      </c>
      <c r="D207">
        <f t="shared" si="12"/>
        <v>29.608903610991007</v>
      </c>
      <c r="E207">
        <f t="shared" si="13"/>
        <v>29.452329494299612</v>
      </c>
      <c r="J207">
        <f t="shared" si="14"/>
        <v>29.608903610991007</v>
      </c>
      <c r="K207">
        <f t="shared" si="15"/>
        <v>27.646563610991006</v>
      </c>
    </row>
    <row r="208" spans="1:11">
      <c r="A208">
        <v>8.8992000000000004</v>
      </c>
      <c r="B208">
        <v>4.7279999999999998</v>
      </c>
      <c r="C208">
        <v>28.01</v>
      </c>
      <c r="D208">
        <f t="shared" si="12"/>
        <v>29.97441007072781</v>
      </c>
      <c r="E208">
        <f t="shared" si="13"/>
        <v>29.817835954036422</v>
      </c>
      <c r="J208">
        <f t="shared" si="14"/>
        <v>29.97441007072781</v>
      </c>
      <c r="K208">
        <f t="shared" si="15"/>
        <v>28.012070070727809</v>
      </c>
    </row>
    <row r="209" spans="1:11">
      <c r="A209">
        <v>8.9348200000000002</v>
      </c>
      <c r="B209">
        <v>5.2176999999999998</v>
      </c>
      <c r="C209">
        <v>29.11</v>
      </c>
      <c r="D209">
        <f t="shared" si="12"/>
        <v>31.069459089233227</v>
      </c>
      <c r="E209">
        <f t="shared" si="13"/>
        <v>30.912884972541839</v>
      </c>
      <c r="J209">
        <f t="shared" si="14"/>
        <v>31.069459089233227</v>
      </c>
      <c r="K209">
        <f t="shared" si="15"/>
        <v>29.107119089233226</v>
      </c>
    </row>
    <row r="210" spans="1:11">
      <c r="A210">
        <v>8.97044</v>
      </c>
      <c r="B210">
        <v>5.0117000000000003</v>
      </c>
      <c r="C210">
        <v>28.66</v>
      </c>
      <c r="D210">
        <f t="shared" si="12"/>
        <v>30.621886723992141</v>
      </c>
      <c r="E210">
        <f t="shared" si="13"/>
        <v>30.465312607300746</v>
      </c>
      <c r="J210">
        <f t="shared" si="14"/>
        <v>30.621886723992141</v>
      </c>
      <c r="K210">
        <f t="shared" si="15"/>
        <v>28.65954672399214</v>
      </c>
    </row>
    <row r="211" spans="1:11">
      <c r="A211">
        <v>9.0060599999999997</v>
      </c>
      <c r="B211">
        <v>4.5583</v>
      </c>
      <c r="C211">
        <v>27.9</v>
      </c>
      <c r="D211">
        <f t="shared" si="12"/>
        <v>29.568270814007157</v>
      </c>
      <c r="E211">
        <f t="shared" si="13"/>
        <v>29.411696697315769</v>
      </c>
      <c r="J211">
        <f t="shared" si="14"/>
        <v>29.568270814007157</v>
      </c>
      <c r="K211">
        <f t="shared" si="15"/>
        <v>27.605930814007156</v>
      </c>
    </row>
    <row r="212" spans="1:11">
      <c r="A212">
        <v>9.0773100000000007</v>
      </c>
      <c r="B212">
        <v>4.7073999999999998</v>
      </c>
      <c r="C212">
        <v>27.96</v>
      </c>
      <c r="D212">
        <f t="shared" si="12"/>
        <v>29.925892943193606</v>
      </c>
      <c r="E212">
        <f t="shared" si="13"/>
        <v>29.769318826502211</v>
      </c>
      <c r="J212">
        <f t="shared" si="14"/>
        <v>29.925892943193606</v>
      </c>
      <c r="K212">
        <f t="shared" si="15"/>
        <v>27.963552943193605</v>
      </c>
    </row>
    <row r="213" spans="1:11">
      <c r="A213">
        <v>9.1129300000000004</v>
      </c>
      <c r="B213">
        <v>4.7313000000000001</v>
      </c>
      <c r="C213">
        <v>28.02</v>
      </c>
      <c r="D213">
        <f t="shared" si="12"/>
        <v>29.982162582679894</v>
      </c>
      <c r="E213">
        <f t="shared" si="13"/>
        <v>29.825588465988503</v>
      </c>
      <c r="J213">
        <f t="shared" si="14"/>
        <v>29.982162582679894</v>
      </c>
      <c r="K213">
        <f t="shared" si="15"/>
        <v>28.019822582679893</v>
      </c>
    </row>
    <row r="214" spans="1:11">
      <c r="A214">
        <v>9.1485500000000002</v>
      </c>
      <c r="B214">
        <v>4.8555000000000001</v>
      </c>
      <c r="C214">
        <v>28.68</v>
      </c>
      <c r="D214">
        <f t="shared" si="12"/>
        <v>30.270074547933081</v>
      </c>
      <c r="E214">
        <f t="shared" si="13"/>
        <v>30.113500431241693</v>
      </c>
      <c r="J214">
        <f t="shared" si="14"/>
        <v>30.270074547933081</v>
      </c>
      <c r="K214">
        <f t="shared" si="15"/>
        <v>28.30773454793308</v>
      </c>
    </row>
    <row r="215" spans="1:11">
      <c r="A215">
        <v>9.1841699999999999</v>
      </c>
      <c r="B215">
        <v>4.8097000000000003</v>
      </c>
      <c r="C215">
        <v>28.2</v>
      </c>
      <c r="D215">
        <f t="shared" si="12"/>
        <v>30.164770426354583</v>
      </c>
      <c r="E215">
        <f t="shared" si="13"/>
        <v>30.008196309663195</v>
      </c>
      <c r="J215">
        <f t="shared" si="14"/>
        <v>30.164770426354583</v>
      </c>
      <c r="K215">
        <f t="shared" si="15"/>
        <v>28.202430426354582</v>
      </c>
    </row>
    <row r="216" spans="1:11">
      <c r="A216">
        <v>9.2197899999999997</v>
      </c>
      <c r="B216">
        <v>4.2805999999999997</v>
      </c>
      <c r="C216">
        <v>26.91</v>
      </c>
      <c r="D216">
        <f t="shared" si="12"/>
        <v>28.869864588289239</v>
      </c>
      <c r="E216">
        <f t="shared" si="13"/>
        <v>28.713290471597851</v>
      </c>
      <c r="J216">
        <f t="shared" si="14"/>
        <v>28.869864588289239</v>
      </c>
      <c r="K216">
        <f t="shared" si="15"/>
        <v>26.907524588289238</v>
      </c>
    </row>
    <row r="217" spans="1:11">
      <c r="A217">
        <v>9.2554099999999995</v>
      </c>
      <c r="B217">
        <v>4.6753999999999998</v>
      </c>
      <c r="C217">
        <v>27.89</v>
      </c>
      <c r="D217">
        <f t="shared" si="12"/>
        <v>29.850103853772289</v>
      </c>
      <c r="E217">
        <f t="shared" si="13"/>
        <v>29.693529737080897</v>
      </c>
      <c r="J217">
        <f t="shared" si="14"/>
        <v>29.850103853772289</v>
      </c>
      <c r="K217">
        <f t="shared" si="15"/>
        <v>27.887763853772288</v>
      </c>
    </row>
    <row r="218" spans="1:11">
      <c r="A218">
        <v>9.2910299999999992</v>
      </c>
      <c r="B218">
        <v>4.7256</v>
      </c>
      <c r="C218">
        <v>28.01</v>
      </c>
      <c r="D218">
        <f t="shared" si="12"/>
        <v>29.968768480806602</v>
      </c>
      <c r="E218">
        <f t="shared" si="13"/>
        <v>29.812194364115211</v>
      </c>
      <c r="J218">
        <f t="shared" si="14"/>
        <v>29.968768480806602</v>
      </c>
      <c r="K218">
        <f t="shared" si="15"/>
        <v>28.006428480806601</v>
      </c>
    </row>
    <row r="219" spans="1:11">
      <c r="A219">
        <v>9.3266500000000008</v>
      </c>
      <c r="B219">
        <v>4.9340000000000002</v>
      </c>
      <c r="C219">
        <v>28.49</v>
      </c>
      <c r="D219">
        <f t="shared" si="12"/>
        <v>30.448273826320786</v>
      </c>
      <c r="E219">
        <f t="shared" si="13"/>
        <v>30.291699709629398</v>
      </c>
      <c r="J219">
        <f t="shared" si="14"/>
        <v>30.448273826320786</v>
      </c>
      <c r="K219">
        <f t="shared" si="15"/>
        <v>28.485933826320785</v>
      </c>
    </row>
    <row r="220" spans="1:11">
      <c r="A220">
        <v>9.3622700000000005</v>
      </c>
      <c r="B220">
        <v>4.5293000000000001</v>
      </c>
      <c r="C220">
        <v>27.53</v>
      </c>
      <c r="D220">
        <f t="shared" si="12"/>
        <v>29.497355871445084</v>
      </c>
      <c r="E220">
        <f t="shared" si="13"/>
        <v>29.340781754753692</v>
      </c>
      <c r="J220">
        <f t="shared" si="14"/>
        <v>29.497355871445084</v>
      </c>
      <c r="K220">
        <f t="shared" si="15"/>
        <v>27.535015871445083</v>
      </c>
    </row>
    <row r="221" spans="1:11">
      <c r="A221">
        <v>9.4335199999999997</v>
      </c>
      <c r="B221">
        <v>5.3102999999999998</v>
      </c>
      <c r="C221">
        <v>29.3</v>
      </c>
      <c r="D221">
        <f t="shared" si="12"/>
        <v>31.264921745497656</v>
      </c>
      <c r="E221">
        <f t="shared" si="13"/>
        <v>31.108347628806268</v>
      </c>
      <c r="J221">
        <f t="shared" si="14"/>
        <v>31.264921745497656</v>
      </c>
      <c r="K221">
        <f t="shared" si="15"/>
        <v>29.302581745497655</v>
      </c>
    </row>
    <row r="222" spans="1:11">
      <c r="A222">
        <v>9.4691399999999994</v>
      </c>
      <c r="B222">
        <v>4.4611000000000001</v>
      </c>
      <c r="C222">
        <v>27.37</v>
      </c>
      <c r="D222">
        <f t="shared" si="12"/>
        <v>29.328777762834779</v>
      </c>
      <c r="E222">
        <f t="shared" si="13"/>
        <v>29.172203646143391</v>
      </c>
      <c r="J222">
        <f t="shared" si="14"/>
        <v>29.328777762834779</v>
      </c>
      <c r="K222">
        <f t="shared" si="15"/>
        <v>27.366437762834778</v>
      </c>
    </row>
    <row r="223" spans="1:11">
      <c r="A223">
        <v>9.5403800000000007</v>
      </c>
      <c r="B223">
        <v>4.7854999999999999</v>
      </c>
      <c r="C223">
        <v>28.15</v>
      </c>
      <c r="D223">
        <f t="shared" si="12"/>
        <v>30.108723765728111</v>
      </c>
      <c r="E223">
        <f t="shared" si="13"/>
        <v>29.952149649036716</v>
      </c>
      <c r="J223">
        <f t="shared" si="14"/>
        <v>30.108723765728111</v>
      </c>
      <c r="K223">
        <f t="shared" si="15"/>
        <v>28.14638376572811</v>
      </c>
    </row>
    <row r="224" spans="1:11">
      <c r="A224">
        <v>9.5760000000000005</v>
      </c>
      <c r="B224">
        <v>5.1196999999999999</v>
      </c>
      <c r="C224">
        <v>28.9</v>
      </c>
      <c r="D224">
        <f t="shared" si="12"/>
        <v>30.85878299829379</v>
      </c>
      <c r="E224">
        <f t="shared" si="13"/>
        <v>30.702208881602402</v>
      </c>
      <c r="J224">
        <f t="shared" si="14"/>
        <v>30.85878299829379</v>
      </c>
      <c r="K224">
        <f t="shared" si="15"/>
        <v>28.896442998293789</v>
      </c>
    </row>
    <row r="225" spans="1:11">
      <c r="A225">
        <v>9.6116200000000003</v>
      </c>
      <c r="B225">
        <v>4.4866999999999999</v>
      </c>
      <c r="C225">
        <v>27.43</v>
      </c>
      <c r="D225">
        <f t="shared" si="12"/>
        <v>29.392356568923166</v>
      </c>
      <c r="E225">
        <f t="shared" si="13"/>
        <v>29.235782452231778</v>
      </c>
      <c r="J225">
        <f t="shared" si="14"/>
        <v>29.392356568923166</v>
      </c>
      <c r="K225">
        <f t="shared" si="15"/>
        <v>27.430016568923165</v>
      </c>
    </row>
    <row r="226" spans="1:11">
      <c r="A226">
        <v>9.6828599999999998</v>
      </c>
      <c r="B226">
        <v>4.4726999999999997</v>
      </c>
      <c r="C226">
        <v>27.4</v>
      </c>
      <c r="D226">
        <f t="shared" si="12"/>
        <v>29.357631993133687</v>
      </c>
      <c r="E226">
        <f t="shared" si="13"/>
        <v>29.201057876442295</v>
      </c>
      <c r="J226">
        <f t="shared" si="14"/>
        <v>29.357631993133687</v>
      </c>
      <c r="K226">
        <f t="shared" si="15"/>
        <v>27.395291993133686</v>
      </c>
    </row>
    <row r="227" spans="1:11">
      <c r="A227">
        <v>9.7184799999999996</v>
      </c>
      <c r="B227">
        <v>4.9387999999999996</v>
      </c>
      <c r="C227">
        <v>28.5</v>
      </c>
      <c r="D227">
        <f t="shared" si="12"/>
        <v>30.459077921923971</v>
      </c>
      <c r="E227">
        <f t="shared" si="13"/>
        <v>30.302503805232575</v>
      </c>
      <c r="J227">
        <f t="shared" si="14"/>
        <v>30.459077921923971</v>
      </c>
      <c r="K227">
        <f t="shared" si="15"/>
        <v>28.49673792192397</v>
      </c>
    </row>
    <row r="228" spans="1:11">
      <c r="A228">
        <v>9.7541100000000007</v>
      </c>
      <c r="B228">
        <v>4.6623000000000001</v>
      </c>
      <c r="C228">
        <v>27.86</v>
      </c>
      <c r="D228">
        <f t="shared" si="12"/>
        <v>29.818927942991607</v>
      </c>
      <c r="E228">
        <f t="shared" si="13"/>
        <v>29.662353826300219</v>
      </c>
      <c r="J228">
        <f t="shared" si="14"/>
        <v>29.818927942991607</v>
      </c>
      <c r="K228">
        <f t="shared" si="15"/>
        <v>27.856587942991606</v>
      </c>
    </row>
    <row r="229" spans="1:11">
      <c r="A229">
        <v>9.7897300000000005</v>
      </c>
      <c r="B229">
        <v>4.6654999999999998</v>
      </c>
      <c r="C229">
        <v>27.86</v>
      </c>
      <c r="D229">
        <f t="shared" si="12"/>
        <v>29.826551510596058</v>
      </c>
      <c r="E229">
        <f t="shared" si="13"/>
        <v>29.66997739390467</v>
      </c>
      <c r="J229">
        <f t="shared" si="14"/>
        <v>29.826551510596058</v>
      </c>
      <c r="K229">
        <f t="shared" si="15"/>
        <v>27.864211510596057</v>
      </c>
    </row>
    <row r="230" spans="1:11">
      <c r="A230">
        <v>9.8253500000000003</v>
      </c>
      <c r="B230">
        <v>4.5712000000000002</v>
      </c>
      <c r="C230">
        <v>27.64</v>
      </c>
      <c r="D230">
        <f t="shared" si="12"/>
        <v>29.599670875067524</v>
      </c>
      <c r="E230">
        <f t="shared" si="13"/>
        <v>29.443096758376136</v>
      </c>
      <c r="J230">
        <f t="shared" si="14"/>
        <v>29.599670875067524</v>
      </c>
      <c r="K230">
        <f t="shared" si="15"/>
        <v>27.637330875067523</v>
      </c>
    </row>
    <row r="231" spans="1:11">
      <c r="A231">
        <v>9.86097</v>
      </c>
      <c r="B231">
        <v>4.5071000000000003</v>
      </c>
      <c r="C231">
        <v>27.48</v>
      </c>
      <c r="D231">
        <f t="shared" si="12"/>
        <v>29.442761749245371</v>
      </c>
      <c r="E231">
        <f t="shared" si="13"/>
        <v>29.286187632553982</v>
      </c>
      <c r="J231">
        <f t="shared" si="14"/>
        <v>29.442761749245371</v>
      </c>
      <c r="K231">
        <f t="shared" si="15"/>
        <v>27.48042174924537</v>
      </c>
    </row>
    <row r="232" spans="1:11">
      <c r="A232">
        <v>9.8965899999999998</v>
      </c>
      <c r="B232">
        <v>4.3817000000000004</v>
      </c>
      <c r="C232">
        <v>27.17</v>
      </c>
      <c r="D232">
        <f t="shared" si="12"/>
        <v>29.129237813353452</v>
      </c>
      <c r="E232">
        <f t="shared" si="13"/>
        <v>28.972663696662057</v>
      </c>
      <c r="J232">
        <f t="shared" si="14"/>
        <v>29.129237813353452</v>
      </c>
      <c r="K232">
        <f t="shared" si="15"/>
        <v>27.166897813353451</v>
      </c>
    </row>
    <row r="233" spans="1:11">
      <c r="A233">
        <v>9.9322099999999995</v>
      </c>
      <c r="B233">
        <v>4.3669000000000002</v>
      </c>
      <c r="C233">
        <v>27.13</v>
      </c>
      <c r="D233">
        <f t="shared" si="12"/>
        <v>29.091644460973342</v>
      </c>
      <c r="E233">
        <f t="shared" si="13"/>
        <v>28.935070344281954</v>
      </c>
      <c r="J233">
        <f t="shared" si="14"/>
        <v>29.091644460973342</v>
      </c>
      <c r="K233">
        <f t="shared" si="15"/>
        <v>27.129304460973341</v>
      </c>
    </row>
    <row r="234" spans="1:11">
      <c r="A234">
        <v>10.003450000000001</v>
      </c>
      <c r="B234">
        <v>4.3993000000000002</v>
      </c>
      <c r="C234">
        <v>27.21</v>
      </c>
      <c r="D234">
        <f t="shared" si="12"/>
        <v>29.173778484672546</v>
      </c>
      <c r="E234">
        <f t="shared" si="13"/>
        <v>29.017204367981158</v>
      </c>
      <c r="J234">
        <f t="shared" si="14"/>
        <v>29.173778484672546</v>
      </c>
      <c r="K234">
        <f t="shared" si="15"/>
        <v>27.211438484672545</v>
      </c>
    </row>
    <row r="235" spans="1:11">
      <c r="A235">
        <v>10.07469</v>
      </c>
      <c r="B235">
        <v>4.2721</v>
      </c>
      <c r="C235">
        <v>26.89</v>
      </c>
      <c r="D235">
        <f t="shared" si="12"/>
        <v>28.847779287614792</v>
      </c>
      <c r="E235">
        <f t="shared" si="13"/>
        <v>28.6912051709234</v>
      </c>
      <c r="J235">
        <f t="shared" si="14"/>
        <v>28.847779287614792</v>
      </c>
      <c r="K235">
        <f t="shared" si="15"/>
        <v>26.885439287614791</v>
      </c>
    </row>
    <row r="236" spans="1:11">
      <c r="A236">
        <v>10.11032</v>
      </c>
      <c r="B236">
        <v>4.9183000000000003</v>
      </c>
      <c r="C236">
        <v>28.45</v>
      </c>
      <c r="D236">
        <f t="shared" si="12"/>
        <v>30.412861873354743</v>
      </c>
      <c r="E236">
        <f t="shared" si="13"/>
        <v>30.256287756663355</v>
      </c>
      <c r="J236">
        <f t="shared" si="14"/>
        <v>30.412861873354743</v>
      </c>
      <c r="K236">
        <f t="shared" si="15"/>
        <v>28.450521873354742</v>
      </c>
    </row>
    <row r="237" spans="1:11">
      <c r="A237">
        <v>10.14594</v>
      </c>
      <c r="B237">
        <v>4.4912999999999998</v>
      </c>
      <c r="C237">
        <v>27.44</v>
      </c>
      <c r="D237">
        <f t="shared" si="12"/>
        <v>29.403742426705215</v>
      </c>
      <c r="E237">
        <f t="shared" si="13"/>
        <v>29.247168310013823</v>
      </c>
      <c r="J237">
        <f t="shared" si="14"/>
        <v>29.403742426705215</v>
      </c>
      <c r="K237">
        <f t="shared" si="15"/>
        <v>27.441402426705213</v>
      </c>
    </row>
    <row r="238" spans="1:11">
      <c r="A238">
        <v>10.181559999999999</v>
      </c>
      <c r="B238">
        <v>4.3249000000000004</v>
      </c>
      <c r="C238">
        <v>27.02</v>
      </c>
      <c r="D238">
        <f t="shared" si="12"/>
        <v>28.984262722121798</v>
      </c>
      <c r="E238">
        <f t="shared" si="13"/>
        <v>28.827688605430406</v>
      </c>
      <c r="J238">
        <f t="shared" si="14"/>
        <v>28.984262722121798</v>
      </c>
      <c r="K238">
        <f t="shared" si="15"/>
        <v>27.021922722121797</v>
      </c>
    </row>
    <row r="239" spans="1:11">
      <c r="A239">
        <v>10.217180000000001</v>
      </c>
      <c r="B239">
        <v>5.1101999999999999</v>
      </c>
      <c r="C239">
        <v>28.88</v>
      </c>
      <c r="D239">
        <f t="shared" si="12"/>
        <v>30.8381463183851</v>
      </c>
      <c r="E239">
        <f t="shared" si="13"/>
        <v>30.681572201693704</v>
      </c>
      <c r="J239">
        <f t="shared" si="14"/>
        <v>30.8381463183851</v>
      </c>
      <c r="K239">
        <f t="shared" si="15"/>
        <v>28.875806318385099</v>
      </c>
    </row>
    <row r="240" spans="1:11">
      <c r="A240">
        <v>10.252800000000001</v>
      </c>
      <c r="B240">
        <v>4.3650000000000002</v>
      </c>
      <c r="C240">
        <v>27.12</v>
      </c>
      <c r="D240">
        <f t="shared" si="12"/>
        <v>29.086809061703011</v>
      </c>
      <c r="E240">
        <f t="shared" si="13"/>
        <v>28.930234945011623</v>
      </c>
      <c r="J240">
        <f t="shared" si="14"/>
        <v>29.086809061703011</v>
      </c>
      <c r="K240">
        <f t="shared" si="15"/>
        <v>27.12446906170301</v>
      </c>
    </row>
    <row r="241" spans="1:11">
      <c r="A241">
        <v>10.28842</v>
      </c>
      <c r="B241">
        <v>4.7492999999999999</v>
      </c>
      <c r="C241">
        <v>28.06</v>
      </c>
      <c r="D241">
        <f t="shared" si="12"/>
        <v>30.024354055860115</v>
      </c>
      <c r="E241">
        <f t="shared" si="13"/>
        <v>29.86777993916872</v>
      </c>
      <c r="J241">
        <f t="shared" si="14"/>
        <v>30.024354055860115</v>
      </c>
      <c r="K241">
        <f t="shared" si="15"/>
        <v>28.062014055860114</v>
      </c>
    </row>
    <row r="242" spans="1:11">
      <c r="A242">
        <v>10.32404</v>
      </c>
      <c r="B242">
        <v>4.6763000000000003</v>
      </c>
      <c r="C242">
        <v>27.89</v>
      </c>
      <c r="D242">
        <f t="shared" si="12"/>
        <v>29.852242502366849</v>
      </c>
      <c r="E242">
        <f t="shared" si="13"/>
        <v>29.695668385675461</v>
      </c>
      <c r="J242">
        <f t="shared" si="14"/>
        <v>29.852242502366849</v>
      </c>
      <c r="K242">
        <f t="shared" si="15"/>
        <v>27.889902502366848</v>
      </c>
    </row>
    <row r="243" spans="1:11">
      <c r="A243">
        <v>10.39528</v>
      </c>
      <c r="B243">
        <v>4.6163999999999996</v>
      </c>
      <c r="C243">
        <v>27.75</v>
      </c>
      <c r="D243">
        <f t="shared" si="12"/>
        <v>29.708997853620208</v>
      </c>
      <c r="E243">
        <f t="shared" si="13"/>
        <v>29.552423736928812</v>
      </c>
      <c r="J243">
        <f t="shared" si="14"/>
        <v>29.708997853620208</v>
      </c>
      <c r="K243">
        <f t="shared" si="15"/>
        <v>27.746657853620206</v>
      </c>
    </row>
    <row r="244" spans="1:11">
      <c r="A244">
        <v>10.43235</v>
      </c>
      <c r="B244">
        <v>4.4957000000000003</v>
      </c>
      <c r="C244">
        <v>27.45</v>
      </c>
      <c r="D244">
        <f t="shared" si="12"/>
        <v>29.414622340535232</v>
      </c>
      <c r="E244">
        <f t="shared" si="13"/>
        <v>29.258048223843844</v>
      </c>
      <c r="J244">
        <f t="shared" si="14"/>
        <v>29.414622340535232</v>
      </c>
      <c r="K244">
        <f t="shared" si="15"/>
        <v>27.452282340535231</v>
      </c>
    </row>
    <row r="245" spans="1:11">
      <c r="A245">
        <v>10.473750000000001</v>
      </c>
      <c r="B245">
        <v>4.5453000000000001</v>
      </c>
      <c r="C245">
        <v>27.57</v>
      </c>
      <c r="D245">
        <f t="shared" si="12"/>
        <v>29.536537314594089</v>
      </c>
      <c r="E245">
        <f t="shared" si="13"/>
        <v>29.379963197902701</v>
      </c>
      <c r="J245">
        <f t="shared" si="14"/>
        <v>29.536537314594089</v>
      </c>
      <c r="K245">
        <f t="shared" si="15"/>
        <v>27.574197314594088</v>
      </c>
    </row>
    <row r="246" spans="1:11">
      <c r="A246">
        <v>10.51515</v>
      </c>
      <c r="B246">
        <v>4.7830000000000004</v>
      </c>
      <c r="C246">
        <v>28.14</v>
      </c>
      <c r="D246">
        <f t="shared" si="12"/>
        <v>30.102917677331842</v>
      </c>
      <c r="E246">
        <f t="shared" si="13"/>
        <v>29.94634356064045</v>
      </c>
      <c r="J246">
        <f t="shared" si="14"/>
        <v>30.102917677331842</v>
      </c>
      <c r="K246">
        <f t="shared" si="15"/>
        <v>28.140577677331841</v>
      </c>
    </row>
    <row r="247" spans="1:11">
      <c r="A247">
        <v>10.55654</v>
      </c>
      <c r="B247">
        <v>4.9680999999999997</v>
      </c>
      <c r="C247">
        <v>28.56</v>
      </c>
      <c r="D247">
        <f t="shared" si="12"/>
        <v>30.524801105719753</v>
      </c>
      <c r="E247">
        <f t="shared" si="13"/>
        <v>30.368226989028365</v>
      </c>
      <c r="J247">
        <f t="shared" si="14"/>
        <v>30.524801105719753</v>
      </c>
      <c r="K247">
        <f t="shared" si="15"/>
        <v>28.562461105719752</v>
      </c>
    </row>
  </sheetData>
  <mergeCells count="2">
    <mergeCell ref="D8:H8"/>
    <mergeCell ref="J8:M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2" sqref="B2"/>
    </sheetView>
  </sheetViews>
  <sheetFormatPr baseColWidth="10" defaultColWidth="11" defaultRowHeight="15" x14ac:dyDescent="0"/>
  <cols>
    <col min="2" max="2" width="6.33203125" style="1" customWidth="1"/>
    <col min="3" max="3" width="20.5" style="1" customWidth="1"/>
    <col min="4" max="7" width="9" style="1" customWidth="1"/>
    <col min="8" max="8" width="20.5" style="1" customWidth="1"/>
    <col min="9" max="9" width="29.1640625" style="2" customWidth="1"/>
    <col min="10" max="10" width="29.33203125" style="2" customWidth="1"/>
  </cols>
  <sheetData>
    <row r="1" spans="1:10" s="11" customFormat="1">
      <c r="A1" s="9" t="s">
        <v>9</v>
      </c>
      <c r="B1" s="10" t="s">
        <v>0</v>
      </c>
      <c r="C1" s="10" t="s">
        <v>1</v>
      </c>
      <c r="D1" s="10" t="s">
        <v>8</v>
      </c>
      <c r="E1" s="10" t="s">
        <v>7</v>
      </c>
      <c r="F1" s="10" t="s">
        <v>2</v>
      </c>
      <c r="G1" s="10" t="s">
        <v>3</v>
      </c>
      <c r="H1" s="10" t="s">
        <v>4</v>
      </c>
      <c r="I1" s="10" t="s">
        <v>5</v>
      </c>
      <c r="J1" s="10" t="s">
        <v>6</v>
      </c>
    </row>
    <row r="2" spans="1:10">
      <c r="A2" s="3" t="s">
        <v>10</v>
      </c>
      <c r="B2" s="4">
        <v>16</v>
      </c>
      <c r="C2" s="5" t="s">
        <v>52</v>
      </c>
      <c r="D2" s="4">
        <v>-6.54</v>
      </c>
      <c r="E2" s="4">
        <v>103.83</v>
      </c>
      <c r="F2" s="4">
        <v>-6</v>
      </c>
      <c r="G2" s="4">
        <v>104</v>
      </c>
      <c r="H2" s="8">
        <v>1690</v>
      </c>
      <c r="I2" s="7" t="s">
        <v>57</v>
      </c>
      <c r="J2" s="7" t="s">
        <v>61</v>
      </c>
    </row>
    <row r="3" spans="1:10">
      <c r="A3" s="3" t="s">
        <v>10</v>
      </c>
      <c r="B3" s="4">
        <v>17</v>
      </c>
      <c r="C3" s="5" t="s">
        <v>53</v>
      </c>
      <c r="D3" s="4">
        <v>6.1159999999999997</v>
      </c>
      <c r="E3" s="4">
        <v>112.21</v>
      </c>
      <c r="F3" s="4">
        <v>6</v>
      </c>
      <c r="G3" s="4">
        <v>112</v>
      </c>
      <c r="H3" s="8">
        <v>1556</v>
      </c>
      <c r="I3" s="7" t="s">
        <v>58</v>
      </c>
      <c r="J3" s="7" t="s">
        <v>62</v>
      </c>
    </row>
    <row r="4" spans="1:10">
      <c r="A4" s="3" t="s">
        <v>10</v>
      </c>
      <c r="B4" s="4">
        <v>18</v>
      </c>
      <c r="C4" s="5" t="s">
        <v>54</v>
      </c>
      <c r="D4" s="4">
        <v>9.23</v>
      </c>
      <c r="E4" s="4">
        <v>109.38</v>
      </c>
      <c r="F4" s="4">
        <v>10</v>
      </c>
      <c r="G4" s="4">
        <v>110</v>
      </c>
      <c r="H4" s="8">
        <v>1273</v>
      </c>
      <c r="I4" s="7" t="s">
        <v>59</v>
      </c>
      <c r="J4" s="7" t="s">
        <v>63</v>
      </c>
    </row>
    <row r="5" spans="1:10">
      <c r="A5" s="3" t="s">
        <v>10</v>
      </c>
      <c r="B5" s="4">
        <v>19</v>
      </c>
      <c r="C5" s="5" t="s">
        <v>55</v>
      </c>
      <c r="D5" s="4">
        <v>5.65</v>
      </c>
      <c r="E5" s="4">
        <v>110.65</v>
      </c>
      <c r="F5" s="4">
        <v>6</v>
      </c>
      <c r="G5" s="4">
        <v>110</v>
      </c>
      <c r="H5" s="8">
        <v>598</v>
      </c>
      <c r="I5" s="7" t="s">
        <v>59</v>
      </c>
      <c r="J5" s="7" t="s">
        <v>63</v>
      </c>
    </row>
    <row r="6" spans="1:10">
      <c r="A6" s="3" t="s">
        <v>10</v>
      </c>
      <c r="B6" s="4">
        <v>20</v>
      </c>
      <c r="C6" s="5" t="s">
        <v>56</v>
      </c>
      <c r="D6" s="4">
        <v>8.7200000000000006</v>
      </c>
      <c r="E6" s="4">
        <v>109.87</v>
      </c>
      <c r="F6" s="4">
        <v>8</v>
      </c>
      <c r="G6" s="4">
        <v>110</v>
      </c>
      <c r="H6" s="8">
        <v>1598</v>
      </c>
      <c r="I6" s="7" t="s">
        <v>59</v>
      </c>
      <c r="J6" s="7" t="s">
        <v>64</v>
      </c>
    </row>
    <row r="7" spans="1:10">
      <c r="A7" s="3" t="s">
        <v>10</v>
      </c>
      <c r="B7" s="4">
        <v>21</v>
      </c>
      <c r="C7" s="5" t="s">
        <v>17</v>
      </c>
      <c r="D7" s="4">
        <v>1.25</v>
      </c>
      <c r="E7" s="4">
        <v>146.13999999999999</v>
      </c>
      <c r="F7" s="4">
        <v>2</v>
      </c>
      <c r="G7" s="4">
        <v>146</v>
      </c>
      <c r="H7" s="8">
        <v>1960</v>
      </c>
      <c r="I7" s="7" t="s">
        <v>60</v>
      </c>
      <c r="J7" s="7" t="s">
        <v>37</v>
      </c>
    </row>
    <row r="8" spans="1:10">
      <c r="A8" s="3" t="s">
        <v>11</v>
      </c>
      <c r="B8" s="4">
        <v>22</v>
      </c>
      <c r="C8" s="5" t="s">
        <v>65</v>
      </c>
      <c r="D8" s="4">
        <v>8.2100000000000009</v>
      </c>
      <c r="E8" s="4">
        <v>-84.12</v>
      </c>
      <c r="F8" s="4">
        <v>8</v>
      </c>
      <c r="G8" s="4">
        <v>276</v>
      </c>
      <c r="H8" s="8">
        <v>1619</v>
      </c>
      <c r="I8" s="7" t="s">
        <v>71</v>
      </c>
      <c r="J8" s="7" t="s">
        <v>72</v>
      </c>
    </row>
    <row r="9" spans="1:10">
      <c r="A9" s="3" t="s">
        <v>11</v>
      </c>
      <c r="B9" s="4">
        <v>23</v>
      </c>
      <c r="C9" s="5" t="s">
        <v>66</v>
      </c>
      <c r="D9" s="4">
        <v>4.8499999999999996</v>
      </c>
      <c r="E9" s="4">
        <v>-77.959999999999994</v>
      </c>
      <c r="F9" s="4">
        <v>4</v>
      </c>
      <c r="G9" s="4">
        <v>282</v>
      </c>
      <c r="H9" s="8">
        <v>2200</v>
      </c>
      <c r="I9" s="7" t="s">
        <v>60</v>
      </c>
      <c r="J9" s="7" t="s">
        <v>73</v>
      </c>
    </row>
    <row r="10" spans="1:10">
      <c r="A10" s="3" t="s">
        <v>11</v>
      </c>
      <c r="B10" s="8">
        <v>24</v>
      </c>
      <c r="C10" s="5" t="s">
        <v>67</v>
      </c>
      <c r="D10" s="4">
        <v>-0.47</v>
      </c>
      <c r="E10" s="4">
        <v>-82.67</v>
      </c>
      <c r="F10" s="4">
        <v>0</v>
      </c>
      <c r="G10" s="4">
        <v>278</v>
      </c>
      <c r="H10" s="8">
        <v>1373</v>
      </c>
      <c r="I10" s="7" t="s">
        <v>60</v>
      </c>
      <c r="J10" s="7" t="s">
        <v>74</v>
      </c>
    </row>
    <row r="11" spans="1:10">
      <c r="A11" s="3" t="s">
        <v>11</v>
      </c>
      <c r="B11" s="8">
        <v>25</v>
      </c>
      <c r="C11" s="5" t="s">
        <v>68</v>
      </c>
      <c r="D11" s="4">
        <v>1.5</v>
      </c>
      <c r="E11" s="4">
        <v>-86.484999999999999</v>
      </c>
      <c r="F11" s="4">
        <v>2</v>
      </c>
      <c r="G11" s="4">
        <v>274</v>
      </c>
      <c r="H11" s="8">
        <v>2941</v>
      </c>
      <c r="I11" s="7" t="s">
        <v>60</v>
      </c>
      <c r="J11" s="7" t="s">
        <v>75</v>
      </c>
    </row>
    <row r="12" spans="1:10">
      <c r="A12" s="3" t="s">
        <v>11</v>
      </c>
      <c r="B12" s="8">
        <v>26</v>
      </c>
      <c r="C12" s="5" t="s">
        <v>46</v>
      </c>
      <c r="D12" s="4">
        <v>-1.22</v>
      </c>
      <c r="E12" s="4">
        <v>-89.68</v>
      </c>
      <c r="F12" s="4">
        <v>-2</v>
      </c>
      <c r="G12" s="4">
        <v>270</v>
      </c>
      <c r="H12" s="8">
        <v>617</v>
      </c>
      <c r="I12" s="7" t="s">
        <v>60</v>
      </c>
      <c r="J12" s="7" t="s">
        <v>74</v>
      </c>
    </row>
    <row r="13" spans="1:10">
      <c r="A13" s="3" t="s">
        <v>11</v>
      </c>
      <c r="B13" s="8">
        <v>27</v>
      </c>
      <c r="C13" s="5" t="s">
        <v>69</v>
      </c>
      <c r="D13" s="4">
        <v>-3.38</v>
      </c>
      <c r="E13" s="4">
        <v>-83.52</v>
      </c>
      <c r="F13" s="4">
        <v>-4</v>
      </c>
      <c r="G13" s="4">
        <v>276</v>
      </c>
      <c r="H13" s="8">
        <v>3091</v>
      </c>
      <c r="I13" s="7" t="s">
        <v>60</v>
      </c>
      <c r="J13" s="7" t="s">
        <v>74</v>
      </c>
    </row>
    <row r="14" spans="1:10">
      <c r="A14" s="3" t="s">
        <v>11</v>
      </c>
      <c r="B14" s="8">
        <v>28</v>
      </c>
      <c r="C14" s="5" t="s">
        <v>70</v>
      </c>
      <c r="D14" s="4">
        <v>-1.52</v>
      </c>
      <c r="E14" s="4">
        <v>-85.82</v>
      </c>
      <c r="F14" s="4">
        <v>-2</v>
      </c>
      <c r="G14" s="4">
        <v>274</v>
      </c>
      <c r="H14" s="8">
        <v>2573</v>
      </c>
      <c r="I14" s="7" t="s">
        <v>60</v>
      </c>
      <c r="J14" s="7" t="s">
        <v>74</v>
      </c>
    </row>
    <row r="15" spans="1:10">
      <c r="A15" s="3" t="s">
        <v>11</v>
      </c>
      <c r="B15" s="8">
        <v>29</v>
      </c>
      <c r="C15" s="5" t="s">
        <v>47</v>
      </c>
      <c r="D15" s="4">
        <v>-2.5099999999999998</v>
      </c>
      <c r="E15" s="4">
        <v>-84.65</v>
      </c>
      <c r="F15" s="4">
        <v>-2</v>
      </c>
      <c r="G15" s="4">
        <v>276</v>
      </c>
      <c r="H15" s="8">
        <v>2720</v>
      </c>
      <c r="I15" s="7" t="s">
        <v>60</v>
      </c>
      <c r="J15" s="7" t="s">
        <v>74</v>
      </c>
    </row>
    <row r="16" spans="1:10">
      <c r="B16" s="8"/>
      <c r="C16" s="5"/>
      <c r="D16" s="4"/>
      <c r="E16" s="4"/>
      <c r="F16" s="4"/>
      <c r="G16" s="4"/>
      <c r="H16" s="6"/>
      <c r="I16" s="7"/>
      <c r="J16" s="7"/>
    </row>
    <row r="17" spans="2:10">
      <c r="B17" s="8"/>
      <c r="C17" s="5"/>
      <c r="D17" s="4"/>
      <c r="E17" s="4"/>
      <c r="F17" s="4"/>
      <c r="G17" s="4"/>
      <c r="H17" s="6"/>
      <c r="I17" s="7"/>
      <c r="J17" s="7"/>
    </row>
    <row r="18" spans="2:10">
      <c r="B18" s="8"/>
      <c r="C18" s="5"/>
      <c r="D18" s="4"/>
      <c r="E18" s="4"/>
      <c r="F18" s="4"/>
      <c r="G18" s="4"/>
      <c r="H18" s="6"/>
      <c r="I18" s="7"/>
      <c r="J18" s="7"/>
    </row>
    <row r="19" spans="2:10">
      <c r="B19" s="8"/>
      <c r="C19" s="5"/>
      <c r="D19" s="4"/>
      <c r="E19" s="4"/>
      <c r="F19" s="4"/>
      <c r="G19" s="4"/>
      <c r="H19" s="6"/>
      <c r="I19" s="7"/>
      <c r="J19" s="7"/>
    </row>
    <row r="20" spans="2:10">
      <c r="B20" s="4"/>
      <c r="C20" s="5"/>
      <c r="D20" s="4"/>
      <c r="E20" s="4"/>
      <c r="F20" s="4"/>
      <c r="G20" s="4"/>
      <c r="H20" s="6"/>
      <c r="I20" s="7"/>
      <c r="J20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J9" sqref="J9:M10"/>
    </sheetView>
  </sheetViews>
  <sheetFormatPr baseColWidth="10" defaultColWidth="11" defaultRowHeight="15" x14ac:dyDescent="0"/>
  <cols>
    <col min="1" max="5" width="14" customWidth="1"/>
  </cols>
  <sheetData>
    <row r="1" spans="1:13">
      <c r="A1" s="26" t="s">
        <v>141</v>
      </c>
      <c r="B1" s="2">
        <v>13</v>
      </c>
    </row>
    <row r="2" spans="1:13">
      <c r="A2" s="26" t="s">
        <v>142</v>
      </c>
      <c r="B2" s="2" t="s">
        <v>151</v>
      </c>
    </row>
    <row r="3" spans="1:13">
      <c r="A3" s="26" t="s">
        <v>137</v>
      </c>
      <c r="B3" s="2" t="s">
        <v>19</v>
      </c>
    </row>
    <row r="4" spans="1:13">
      <c r="A4" s="26" t="s">
        <v>144</v>
      </c>
      <c r="B4" s="2">
        <v>2100</v>
      </c>
    </row>
    <row r="5" spans="1:13">
      <c r="A5" s="26" t="s">
        <v>140</v>
      </c>
      <c r="B5" s="2">
        <v>28.42</v>
      </c>
    </row>
    <row r="6" spans="1:13">
      <c r="A6" s="26" t="s">
        <v>76</v>
      </c>
      <c r="B6" s="2" t="s">
        <v>97</v>
      </c>
    </row>
    <row r="7" spans="1:13">
      <c r="A7" s="26" t="s">
        <v>146</v>
      </c>
      <c r="B7" s="2" t="s">
        <v>138</v>
      </c>
    </row>
    <row r="8" spans="1:13">
      <c r="D8" s="27" t="s">
        <v>159</v>
      </c>
      <c r="E8" s="27"/>
      <c r="F8" s="27"/>
      <c r="G8" s="27"/>
      <c r="H8" s="27"/>
      <c r="J8" s="27" t="s">
        <v>160</v>
      </c>
      <c r="K8" s="27"/>
      <c r="L8" s="27"/>
      <c r="M8" s="27"/>
    </row>
    <row r="9" spans="1:13">
      <c r="A9" s="26" t="s">
        <v>145</v>
      </c>
      <c r="B9" s="26" t="s">
        <v>135</v>
      </c>
      <c r="C9" s="26" t="s">
        <v>136</v>
      </c>
      <c r="D9" s="26" t="s">
        <v>138</v>
      </c>
      <c r="E9" s="26" t="s">
        <v>139</v>
      </c>
      <c r="F9" s="26" t="s">
        <v>150</v>
      </c>
      <c r="G9" s="26" t="s">
        <v>148</v>
      </c>
      <c r="H9" s="26" t="s">
        <v>149</v>
      </c>
      <c r="J9" s="26" t="s">
        <v>138</v>
      </c>
      <c r="K9" s="26" t="s">
        <v>139</v>
      </c>
      <c r="L9" s="26" t="s">
        <v>148</v>
      </c>
      <c r="M9" s="26" t="s">
        <v>149</v>
      </c>
    </row>
    <row r="10" spans="1:13">
      <c r="A10">
        <v>0.76700000000000002</v>
      </c>
      <c r="B10">
        <v>5.2649999999999997</v>
      </c>
      <c r="C10">
        <v>28.54</v>
      </c>
      <c r="D10">
        <f>LN(B10*0.85/0.38)/0.09 + 0.61*$B$4/1000 + 1.6</f>
        <v>30.282624914998554</v>
      </c>
      <c r="E10">
        <f>LN(B10/0.38)/0.09</f>
        <v>29.207390798307159</v>
      </c>
      <c r="F10">
        <f>C10-$B$5</f>
        <v>0.11999999999999744</v>
      </c>
      <c r="G10">
        <f>D10-$B$5</f>
        <v>1.8626249149985519</v>
      </c>
      <c r="H10">
        <f>E10-$B$5</f>
        <v>0.78739079830715752</v>
      </c>
      <c r="J10">
        <f>(LN(B10/0.38)/0.09) + (0.61*$B$4/1000) + 1.6</f>
        <v>32.088390798307159</v>
      </c>
      <c r="K10">
        <f>LN(B10/0.38)/0.09</f>
        <v>29.207390798307159</v>
      </c>
      <c r="L10">
        <f>J10-$B$5</f>
        <v>3.6683907983071578</v>
      </c>
      <c r="M10">
        <f>K10-$B$5</f>
        <v>0.78739079830715752</v>
      </c>
    </row>
    <row r="11" spans="1:13">
      <c r="A11">
        <v>0.90500000000000003</v>
      </c>
      <c r="B11">
        <v>5.0999999999999996</v>
      </c>
      <c r="C11">
        <v>28.2</v>
      </c>
      <c r="D11">
        <f t="shared" ref="D11:D56" si="0">LN(B11*0.85/0.38)/0.09 + 0.61*$B$4/1000 + 1.6</f>
        <v>29.928840405491233</v>
      </c>
      <c r="E11">
        <f t="shared" ref="E11:E56" si="1">LN(B11/0.38)/0.09</f>
        <v>28.853606288799842</v>
      </c>
      <c r="J11">
        <f t="shared" ref="J11:J56" si="2">(LN(B11/0.38)/0.09) + (0.61*$B$4/1000) + 1.6</f>
        <v>31.734606288799842</v>
      </c>
      <c r="K11">
        <f t="shared" ref="K11:K56" si="3">LN(B11/0.38)/0.09</f>
        <v>28.853606288799842</v>
      </c>
    </row>
    <row r="12" spans="1:13">
      <c r="A12">
        <v>1.181</v>
      </c>
      <c r="B12">
        <v>4.6539999999999999</v>
      </c>
      <c r="C12">
        <v>27.24</v>
      </c>
      <c r="D12">
        <f t="shared" si="0"/>
        <v>28.912024018267012</v>
      </c>
      <c r="E12">
        <f t="shared" si="1"/>
        <v>27.836789901575617</v>
      </c>
      <c r="J12">
        <f t="shared" si="2"/>
        <v>30.717789901575618</v>
      </c>
      <c r="K12">
        <f t="shared" si="3"/>
        <v>27.836789901575617</v>
      </c>
    </row>
    <row r="13" spans="1:13">
      <c r="A13">
        <v>1.319</v>
      </c>
      <c r="B13">
        <v>4.4660000000000002</v>
      </c>
      <c r="C13">
        <v>26.8</v>
      </c>
      <c r="D13">
        <f t="shared" si="0"/>
        <v>28.453869446465522</v>
      </c>
      <c r="E13">
        <f t="shared" si="1"/>
        <v>27.378635329774131</v>
      </c>
      <c r="J13">
        <f t="shared" si="2"/>
        <v>30.259635329774131</v>
      </c>
      <c r="K13">
        <f t="shared" si="3"/>
        <v>27.378635329774131</v>
      </c>
    </row>
    <row r="14" spans="1:13">
      <c r="A14">
        <v>1.4570000000000001</v>
      </c>
      <c r="B14">
        <v>4.6420000000000003</v>
      </c>
      <c r="C14">
        <v>27.21</v>
      </c>
      <c r="D14">
        <f t="shared" si="0"/>
        <v>28.883337829068623</v>
      </c>
      <c r="E14">
        <f t="shared" si="1"/>
        <v>27.808103712377235</v>
      </c>
      <c r="J14">
        <f t="shared" si="2"/>
        <v>30.689103712377236</v>
      </c>
      <c r="K14">
        <f t="shared" si="3"/>
        <v>27.808103712377235</v>
      </c>
    </row>
    <row r="15" spans="1:13">
      <c r="A15">
        <v>1.595</v>
      </c>
      <c r="B15">
        <v>4.0979999999999999</v>
      </c>
      <c r="C15">
        <v>25.9</v>
      </c>
      <c r="D15">
        <f t="shared" si="0"/>
        <v>27.498379406451544</v>
      </c>
      <c r="E15">
        <f t="shared" si="1"/>
        <v>26.42314528976015</v>
      </c>
      <c r="J15">
        <f t="shared" si="2"/>
        <v>29.30414528976015</v>
      </c>
      <c r="K15">
        <f t="shared" si="3"/>
        <v>26.42314528976015</v>
      </c>
    </row>
    <row r="16" spans="1:13">
      <c r="A16">
        <v>1.7330000000000001</v>
      </c>
      <c r="B16">
        <v>4.3529999999999998</v>
      </c>
      <c r="C16">
        <v>26.53</v>
      </c>
      <c r="D16">
        <f t="shared" si="0"/>
        <v>28.169115103712127</v>
      </c>
      <c r="E16">
        <f t="shared" si="1"/>
        <v>27.093880987020732</v>
      </c>
      <c r="J16">
        <f t="shared" si="2"/>
        <v>29.974880987020732</v>
      </c>
      <c r="K16">
        <f t="shared" si="3"/>
        <v>27.093880987020732</v>
      </c>
    </row>
    <row r="17" spans="1:11">
      <c r="A17">
        <v>1.879</v>
      </c>
      <c r="B17">
        <v>4.2469999999999999</v>
      </c>
      <c r="C17">
        <v>26.27</v>
      </c>
      <c r="D17">
        <f t="shared" si="0"/>
        <v>27.895199423278498</v>
      </c>
      <c r="E17">
        <f t="shared" si="1"/>
        <v>26.819965306587111</v>
      </c>
      <c r="J17">
        <f t="shared" si="2"/>
        <v>29.700965306587111</v>
      </c>
      <c r="K17">
        <f t="shared" si="3"/>
        <v>26.819965306587111</v>
      </c>
    </row>
    <row r="18" spans="1:11">
      <c r="A18">
        <v>2.0339999999999998</v>
      </c>
      <c r="B18">
        <v>4.4420000000000002</v>
      </c>
      <c r="C18">
        <v>26.75</v>
      </c>
      <c r="D18">
        <f t="shared" si="0"/>
        <v>28.393998024846297</v>
      </c>
      <c r="E18">
        <f t="shared" si="1"/>
        <v>27.318763908154903</v>
      </c>
      <c r="J18">
        <f t="shared" si="2"/>
        <v>30.199763908154903</v>
      </c>
      <c r="K18">
        <f t="shared" si="3"/>
        <v>27.318763908154903</v>
      </c>
    </row>
    <row r="19" spans="1:11">
      <c r="A19">
        <v>2.1890000000000001</v>
      </c>
      <c r="B19">
        <v>4.391</v>
      </c>
      <c r="C19">
        <v>26.63</v>
      </c>
      <c r="D19">
        <f t="shared" si="0"/>
        <v>28.265689870483456</v>
      </c>
      <c r="E19">
        <f t="shared" si="1"/>
        <v>27.190455753792069</v>
      </c>
      <c r="J19">
        <f t="shared" si="2"/>
        <v>30.071455753792069</v>
      </c>
      <c r="K19">
        <f t="shared" si="3"/>
        <v>27.190455753792069</v>
      </c>
    </row>
    <row r="20" spans="1:11">
      <c r="A20">
        <v>2.343</v>
      </c>
      <c r="B20">
        <v>4.45</v>
      </c>
      <c r="C20">
        <v>26.77</v>
      </c>
      <c r="D20">
        <f t="shared" si="0"/>
        <v>28.413991032689776</v>
      </c>
      <c r="E20">
        <f t="shared" si="1"/>
        <v>27.338756915998385</v>
      </c>
      <c r="J20">
        <f t="shared" si="2"/>
        <v>30.219756915998385</v>
      </c>
      <c r="K20">
        <f t="shared" si="3"/>
        <v>27.338756915998385</v>
      </c>
    </row>
    <row r="21" spans="1:11">
      <c r="A21">
        <v>2.4980000000000002</v>
      </c>
      <c r="B21">
        <v>4.5860000000000003</v>
      </c>
      <c r="C21">
        <v>27.08</v>
      </c>
      <c r="D21">
        <f t="shared" si="0"/>
        <v>28.748480902218262</v>
      </c>
      <c r="E21">
        <f t="shared" si="1"/>
        <v>27.673246785526874</v>
      </c>
      <c r="J21">
        <f t="shared" si="2"/>
        <v>30.554246785526875</v>
      </c>
      <c r="K21">
        <f t="shared" si="3"/>
        <v>27.673246785526874</v>
      </c>
    </row>
    <row r="22" spans="1:11">
      <c r="A22">
        <v>2.6520000000000001</v>
      </c>
      <c r="B22">
        <v>4.58</v>
      </c>
      <c r="C22">
        <v>27.07</v>
      </c>
      <c r="D22">
        <f t="shared" si="0"/>
        <v>28.733934387666935</v>
      </c>
      <c r="E22">
        <f t="shared" si="1"/>
        <v>27.658700270975547</v>
      </c>
      <c r="J22">
        <f t="shared" si="2"/>
        <v>30.539700270975548</v>
      </c>
      <c r="K22">
        <f t="shared" si="3"/>
        <v>27.658700270975547</v>
      </c>
    </row>
    <row r="23" spans="1:11">
      <c r="A23">
        <v>2.8069999999999999</v>
      </c>
      <c r="B23">
        <v>4.2880000000000003</v>
      </c>
      <c r="C23">
        <v>26.38</v>
      </c>
      <c r="D23">
        <f t="shared" si="0"/>
        <v>28.001950228138128</v>
      </c>
      <c r="E23">
        <f t="shared" si="1"/>
        <v>26.926716111446741</v>
      </c>
      <c r="J23">
        <f t="shared" si="2"/>
        <v>29.807716111446741</v>
      </c>
      <c r="K23">
        <f t="shared" si="3"/>
        <v>26.926716111446741</v>
      </c>
    </row>
    <row r="24" spans="1:11">
      <c r="A24">
        <v>2.9620000000000002</v>
      </c>
      <c r="B24">
        <v>4.6669999999999998</v>
      </c>
      <c r="C24">
        <v>27.27</v>
      </c>
      <c r="D24">
        <f t="shared" si="0"/>
        <v>28.943017374795659</v>
      </c>
      <c r="E24">
        <f t="shared" si="1"/>
        <v>27.867783258104271</v>
      </c>
      <c r="J24">
        <f t="shared" si="2"/>
        <v>30.748783258104272</v>
      </c>
      <c r="K24">
        <f t="shared" si="3"/>
        <v>27.867783258104271</v>
      </c>
    </row>
    <row r="25" spans="1:11">
      <c r="A25">
        <v>3.1379999999999999</v>
      </c>
      <c r="B25">
        <v>4.37</v>
      </c>
      <c r="C25">
        <v>26.57</v>
      </c>
      <c r="D25">
        <f t="shared" si="0"/>
        <v>28.212423398571442</v>
      </c>
      <c r="E25">
        <f t="shared" si="1"/>
        <v>27.137189281880048</v>
      </c>
      <c r="J25">
        <f t="shared" si="2"/>
        <v>30.018189281880048</v>
      </c>
      <c r="K25">
        <f t="shared" si="3"/>
        <v>27.137189281880048</v>
      </c>
    </row>
    <row r="26" spans="1:11">
      <c r="A26">
        <v>3.323</v>
      </c>
      <c r="B26">
        <v>4.25</v>
      </c>
      <c r="C26">
        <v>26.28</v>
      </c>
      <c r="D26">
        <f t="shared" si="0"/>
        <v>27.90304533000285</v>
      </c>
      <c r="E26">
        <f t="shared" si="1"/>
        <v>26.827811213311456</v>
      </c>
      <c r="J26">
        <f t="shared" si="2"/>
        <v>29.708811213311456</v>
      </c>
      <c r="K26">
        <f t="shared" si="3"/>
        <v>26.827811213311456</v>
      </c>
    </row>
    <row r="27" spans="1:11">
      <c r="A27">
        <v>3.5089999999999999</v>
      </c>
      <c r="B27">
        <v>4.2350000000000003</v>
      </c>
      <c r="C27">
        <v>26.24</v>
      </c>
      <c r="D27">
        <f t="shared" si="0"/>
        <v>27.86376027631054</v>
      </c>
      <c r="E27">
        <f t="shared" si="1"/>
        <v>26.788526159619149</v>
      </c>
      <c r="J27">
        <f t="shared" si="2"/>
        <v>29.669526159619149</v>
      </c>
      <c r="K27">
        <f t="shared" si="3"/>
        <v>26.788526159619149</v>
      </c>
    </row>
    <row r="28" spans="1:11">
      <c r="A28">
        <v>3.694</v>
      </c>
      <c r="B28">
        <v>4.641</v>
      </c>
      <c r="C28">
        <v>27.21</v>
      </c>
      <c r="D28">
        <f t="shared" si="0"/>
        <v>28.88094396692188</v>
      </c>
      <c r="E28">
        <f t="shared" si="1"/>
        <v>27.805709850230492</v>
      </c>
      <c r="J28">
        <f t="shared" si="2"/>
        <v>30.686709850230493</v>
      </c>
      <c r="K28">
        <f t="shared" si="3"/>
        <v>27.805709850230492</v>
      </c>
    </row>
    <row r="29" spans="1:11">
      <c r="A29">
        <v>3.88</v>
      </c>
      <c r="B29">
        <v>4.1059999999999999</v>
      </c>
      <c r="C29">
        <v>25.92</v>
      </c>
      <c r="D29">
        <f t="shared" si="0"/>
        <v>27.520049059563028</v>
      </c>
      <c r="E29">
        <f t="shared" si="1"/>
        <v>26.444814942871638</v>
      </c>
      <c r="J29">
        <f t="shared" si="2"/>
        <v>29.325814942871638</v>
      </c>
      <c r="K29">
        <f t="shared" si="3"/>
        <v>26.444814942871638</v>
      </c>
    </row>
    <row r="30" spans="1:11">
      <c r="A30">
        <v>4.069</v>
      </c>
      <c r="B30">
        <v>4.3620000000000001</v>
      </c>
      <c r="C30">
        <v>26.56</v>
      </c>
      <c r="D30">
        <f t="shared" si="0"/>
        <v>28.192064050481868</v>
      </c>
      <c r="E30">
        <f t="shared" si="1"/>
        <v>27.116829933790481</v>
      </c>
      <c r="J30">
        <f t="shared" si="2"/>
        <v>29.997829933790481</v>
      </c>
      <c r="K30">
        <f t="shared" si="3"/>
        <v>27.116829933790481</v>
      </c>
    </row>
    <row r="31" spans="1:11">
      <c r="A31">
        <v>4.2569999999999997</v>
      </c>
      <c r="B31">
        <v>4.4749999999999996</v>
      </c>
      <c r="C31">
        <v>26.82</v>
      </c>
      <c r="D31">
        <f t="shared" si="0"/>
        <v>28.476238316563883</v>
      </c>
      <c r="E31">
        <f t="shared" si="1"/>
        <v>27.401004199872496</v>
      </c>
      <c r="J31">
        <f t="shared" si="2"/>
        <v>30.282004199872496</v>
      </c>
      <c r="K31">
        <f t="shared" si="3"/>
        <v>27.401004199872496</v>
      </c>
    </row>
    <row r="32" spans="1:11">
      <c r="A32">
        <v>4.4459999999999997</v>
      </c>
      <c r="B32">
        <v>4.51</v>
      </c>
      <c r="C32">
        <v>26.91</v>
      </c>
      <c r="D32">
        <f t="shared" si="0"/>
        <v>28.562802780872421</v>
      </c>
      <c r="E32">
        <f t="shared" si="1"/>
        <v>27.48756866418103</v>
      </c>
      <c r="J32">
        <f t="shared" si="2"/>
        <v>30.36856866418103</v>
      </c>
      <c r="K32">
        <f t="shared" si="3"/>
        <v>27.48756866418103</v>
      </c>
    </row>
    <row r="33" spans="1:11">
      <c r="A33">
        <v>4.6340000000000003</v>
      </c>
      <c r="B33">
        <v>4.1820000000000004</v>
      </c>
      <c r="C33">
        <v>26.11</v>
      </c>
      <c r="D33">
        <f t="shared" si="0"/>
        <v>27.723829975226362</v>
      </c>
      <c r="E33">
        <f t="shared" si="1"/>
        <v>26.648595858534975</v>
      </c>
      <c r="J33">
        <f t="shared" si="2"/>
        <v>29.529595858534975</v>
      </c>
      <c r="K33">
        <f t="shared" si="3"/>
        <v>26.648595858534975</v>
      </c>
    </row>
    <row r="34" spans="1:11">
      <c r="A34">
        <v>4.8230000000000004</v>
      </c>
      <c r="B34">
        <v>4.7409999999999997</v>
      </c>
      <c r="C34">
        <v>27.43</v>
      </c>
      <c r="D34">
        <f t="shared" si="0"/>
        <v>29.117813118710131</v>
      </c>
      <c r="E34">
        <f t="shared" si="1"/>
        <v>28.042579002018744</v>
      </c>
      <c r="J34">
        <f t="shared" si="2"/>
        <v>30.923579002018744</v>
      </c>
      <c r="K34">
        <f t="shared" si="3"/>
        <v>28.042579002018744</v>
      </c>
    </row>
    <row r="35" spans="1:11">
      <c r="A35">
        <v>5.0110000000000001</v>
      </c>
      <c r="B35">
        <v>4.5279999999999996</v>
      </c>
      <c r="C35">
        <v>26.95</v>
      </c>
      <c r="D35">
        <f t="shared" si="0"/>
        <v>28.607060418497912</v>
      </c>
      <c r="E35">
        <f t="shared" si="1"/>
        <v>27.531826301806525</v>
      </c>
      <c r="J35">
        <f t="shared" si="2"/>
        <v>30.412826301806525</v>
      </c>
      <c r="K35">
        <f t="shared" si="3"/>
        <v>27.531826301806525</v>
      </c>
    </row>
    <row r="36" spans="1:11">
      <c r="A36">
        <v>5.2210000000000001</v>
      </c>
      <c r="B36">
        <v>4.484</v>
      </c>
      <c r="C36">
        <v>26.85</v>
      </c>
      <c r="D36">
        <f t="shared" si="0"/>
        <v>28.498562244153824</v>
      </c>
      <c r="E36">
        <f t="shared" si="1"/>
        <v>27.423328127462437</v>
      </c>
      <c r="J36">
        <f t="shared" si="2"/>
        <v>30.304328127462437</v>
      </c>
      <c r="K36">
        <f t="shared" si="3"/>
        <v>27.423328127462437</v>
      </c>
    </row>
    <row r="37" spans="1:11">
      <c r="A37">
        <v>5.43</v>
      </c>
      <c r="B37">
        <v>4.45</v>
      </c>
      <c r="C37">
        <v>26.77</v>
      </c>
      <c r="D37">
        <f t="shared" si="0"/>
        <v>28.413991032689776</v>
      </c>
      <c r="E37">
        <f t="shared" si="1"/>
        <v>27.338756915998385</v>
      </c>
      <c r="J37">
        <f t="shared" si="2"/>
        <v>30.219756915998385</v>
      </c>
      <c r="K37">
        <f t="shared" si="3"/>
        <v>27.338756915998385</v>
      </c>
    </row>
    <row r="38" spans="1:11">
      <c r="A38">
        <v>5.64</v>
      </c>
      <c r="B38">
        <v>4.7169999999999996</v>
      </c>
      <c r="C38">
        <v>27.38</v>
      </c>
      <c r="D38">
        <f t="shared" si="0"/>
        <v>29.06142334517839</v>
      </c>
      <c r="E38">
        <f t="shared" si="1"/>
        <v>27.986189228487003</v>
      </c>
      <c r="J38">
        <f t="shared" si="2"/>
        <v>30.867189228487003</v>
      </c>
      <c r="K38">
        <f t="shared" si="3"/>
        <v>27.986189228487003</v>
      </c>
    </row>
    <row r="39" spans="1:11">
      <c r="A39">
        <v>5.85</v>
      </c>
      <c r="B39">
        <v>4.3440000000000003</v>
      </c>
      <c r="C39">
        <v>26.51</v>
      </c>
      <c r="D39">
        <f t="shared" si="0"/>
        <v>28.146118659950726</v>
      </c>
      <c r="E39">
        <f t="shared" si="1"/>
        <v>27.070884543259332</v>
      </c>
      <c r="J39">
        <f t="shared" si="2"/>
        <v>29.951884543259332</v>
      </c>
      <c r="K39">
        <f t="shared" si="3"/>
        <v>27.070884543259332</v>
      </c>
    </row>
    <row r="40" spans="1:11">
      <c r="A40">
        <v>6.06</v>
      </c>
      <c r="B40">
        <v>4.4800000000000004</v>
      </c>
      <c r="C40">
        <v>26.84</v>
      </c>
      <c r="D40">
        <f t="shared" si="0"/>
        <v>28.488646035453609</v>
      </c>
      <c r="E40">
        <f t="shared" si="1"/>
        <v>27.413411918762215</v>
      </c>
      <c r="J40">
        <f t="shared" si="2"/>
        <v>30.294411918762215</v>
      </c>
      <c r="K40">
        <f t="shared" si="3"/>
        <v>27.413411918762215</v>
      </c>
    </row>
    <row r="41" spans="1:11">
      <c r="A41">
        <v>6.2690000000000001</v>
      </c>
      <c r="B41">
        <v>4.4059999999999997</v>
      </c>
      <c r="C41">
        <v>26.66</v>
      </c>
      <c r="D41">
        <f t="shared" si="0"/>
        <v>28.303581612712023</v>
      </c>
      <c r="E41">
        <f t="shared" si="1"/>
        <v>27.228347496020636</v>
      </c>
      <c r="J41">
        <f t="shared" si="2"/>
        <v>30.109347496020636</v>
      </c>
      <c r="K41">
        <f t="shared" si="3"/>
        <v>27.228347496020636</v>
      </c>
    </row>
    <row r="42" spans="1:11">
      <c r="A42">
        <v>6.4790000000000001</v>
      </c>
      <c r="B42">
        <v>4.22</v>
      </c>
      <c r="C42">
        <v>26.21</v>
      </c>
      <c r="D42">
        <f t="shared" si="0"/>
        <v>27.824335831242792</v>
      </c>
      <c r="E42">
        <f t="shared" si="1"/>
        <v>26.749101714551401</v>
      </c>
      <c r="J42">
        <f t="shared" si="2"/>
        <v>29.630101714551401</v>
      </c>
      <c r="K42">
        <f t="shared" si="3"/>
        <v>26.749101714551401</v>
      </c>
    </row>
    <row r="43" spans="1:11">
      <c r="A43">
        <v>6.6890000000000001</v>
      </c>
      <c r="B43">
        <v>4.3220000000000001</v>
      </c>
      <c r="C43">
        <v>26.46</v>
      </c>
      <c r="D43">
        <f t="shared" si="0"/>
        <v>28.089703942762497</v>
      </c>
      <c r="E43">
        <f t="shared" si="1"/>
        <v>27.01446982607111</v>
      </c>
      <c r="J43">
        <f t="shared" si="2"/>
        <v>29.89546982607111</v>
      </c>
      <c r="K43">
        <f t="shared" si="3"/>
        <v>27.01446982607111</v>
      </c>
    </row>
    <row r="44" spans="1:11">
      <c r="A44">
        <v>6.8979999999999997</v>
      </c>
      <c r="B44">
        <v>4.5780000000000003</v>
      </c>
      <c r="C44">
        <v>27.06</v>
      </c>
      <c r="D44">
        <f t="shared" si="0"/>
        <v>28.729081314381176</v>
      </c>
      <c r="E44">
        <f t="shared" si="1"/>
        <v>27.653847197689789</v>
      </c>
      <c r="J44">
        <f t="shared" si="2"/>
        <v>30.534847197689789</v>
      </c>
      <c r="K44">
        <f t="shared" si="3"/>
        <v>27.653847197689789</v>
      </c>
    </row>
    <row r="45" spans="1:11">
      <c r="A45">
        <v>7.1079999999999997</v>
      </c>
      <c r="B45">
        <v>4.3860000000000001</v>
      </c>
      <c r="C45">
        <v>26.61</v>
      </c>
      <c r="D45">
        <f t="shared" si="0"/>
        <v>28.253030519551416</v>
      </c>
      <c r="E45">
        <f t="shared" si="1"/>
        <v>27.177796402860022</v>
      </c>
      <c r="J45">
        <f t="shared" si="2"/>
        <v>30.058796402860022</v>
      </c>
      <c r="K45">
        <f t="shared" si="3"/>
        <v>27.177796402860022</v>
      </c>
    </row>
    <row r="46" spans="1:11">
      <c r="A46">
        <v>7.3179999999999996</v>
      </c>
      <c r="B46">
        <v>4.7510000000000003</v>
      </c>
      <c r="C46">
        <v>27.45</v>
      </c>
      <c r="D46">
        <f t="shared" si="0"/>
        <v>29.141224655207942</v>
      </c>
      <c r="E46">
        <f t="shared" si="1"/>
        <v>28.065990538516555</v>
      </c>
      <c r="J46">
        <f t="shared" si="2"/>
        <v>30.946990538516555</v>
      </c>
      <c r="K46">
        <f t="shared" si="3"/>
        <v>28.065990538516555</v>
      </c>
    </row>
    <row r="47" spans="1:11">
      <c r="A47">
        <v>7.5279999999999996</v>
      </c>
      <c r="B47">
        <v>4.6429999999999998</v>
      </c>
      <c r="C47">
        <v>27.21</v>
      </c>
      <c r="D47">
        <f t="shared" si="0"/>
        <v>28.885731175574616</v>
      </c>
      <c r="E47">
        <f t="shared" si="1"/>
        <v>27.810497058883225</v>
      </c>
      <c r="J47">
        <f t="shared" si="2"/>
        <v>30.691497058883225</v>
      </c>
      <c r="K47">
        <f t="shared" si="3"/>
        <v>27.810497058883225</v>
      </c>
    </row>
    <row r="48" spans="1:11">
      <c r="A48">
        <v>7.7370000000000001</v>
      </c>
      <c r="B48">
        <v>4.5209999999999999</v>
      </c>
      <c r="C48">
        <v>26.93</v>
      </c>
      <c r="D48">
        <f t="shared" si="0"/>
        <v>28.589870056404429</v>
      </c>
      <c r="E48">
        <f t="shared" si="1"/>
        <v>27.514635939713042</v>
      </c>
      <c r="J48">
        <f t="shared" si="2"/>
        <v>30.395635939713042</v>
      </c>
      <c r="K48">
        <f t="shared" si="3"/>
        <v>27.514635939713042</v>
      </c>
    </row>
    <row r="49" spans="1:11">
      <c r="A49">
        <v>7.9470000000000001</v>
      </c>
      <c r="B49">
        <v>4.7290000000000001</v>
      </c>
      <c r="C49">
        <v>27.41</v>
      </c>
      <c r="D49">
        <f t="shared" si="0"/>
        <v>29.08965400472966</v>
      </c>
      <c r="E49">
        <f t="shared" si="1"/>
        <v>28.014419888038269</v>
      </c>
      <c r="J49">
        <f t="shared" si="2"/>
        <v>30.895419888038269</v>
      </c>
      <c r="K49">
        <f t="shared" si="3"/>
        <v>28.014419888038269</v>
      </c>
    </row>
    <row r="50" spans="1:11">
      <c r="A50">
        <v>8.282</v>
      </c>
      <c r="B50">
        <v>4.5549999999999997</v>
      </c>
      <c r="C50">
        <v>27.01</v>
      </c>
      <c r="D50">
        <f t="shared" si="0"/>
        <v>28.673118083065024</v>
      </c>
      <c r="E50">
        <f t="shared" si="1"/>
        <v>27.597883966373637</v>
      </c>
      <c r="J50">
        <f t="shared" si="2"/>
        <v>30.478883966373637</v>
      </c>
      <c r="K50">
        <f t="shared" si="3"/>
        <v>27.597883966373637</v>
      </c>
    </row>
    <row r="51" spans="1:11">
      <c r="A51">
        <v>8.6170000000000009</v>
      </c>
      <c r="B51">
        <v>4.5270000000000001</v>
      </c>
      <c r="C51">
        <v>26.95</v>
      </c>
      <c r="D51">
        <f t="shared" si="0"/>
        <v>28.604606280197245</v>
      </c>
      <c r="E51">
        <f t="shared" si="1"/>
        <v>27.529372163505858</v>
      </c>
      <c r="J51">
        <f t="shared" si="2"/>
        <v>30.410372163505858</v>
      </c>
      <c r="K51">
        <f t="shared" si="3"/>
        <v>27.529372163505858</v>
      </c>
    </row>
    <row r="52" spans="1:11">
      <c r="A52">
        <v>8.9529999999999994</v>
      </c>
      <c r="B52">
        <v>4.4560000000000004</v>
      </c>
      <c r="C52">
        <v>26.78</v>
      </c>
      <c r="D52">
        <f t="shared" si="0"/>
        <v>28.428962215432374</v>
      </c>
      <c r="E52">
        <f t="shared" si="1"/>
        <v>27.353728098740984</v>
      </c>
      <c r="J52">
        <f t="shared" si="2"/>
        <v>30.234728098740984</v>
      </c>
      <c r="K52">
        <f t="shared" si="3"/>
        <v>27.353728098740984</v>
      </c>
    </row>
    <row r="53" spans="1:11">
      <c r="A53">
        <v>9.2880000000000003</v>
      </c>
      <c r="B53">
        <v>4.4080000000000004</v>
      </c>
      <c r="C53">
        <v>26.67</v>
      </c>
      <c r="D53">
        <f t="shared" si="0"/>
        <v>28.30862409571716</v>
      </c>
      <c r="E53">
        <f t="shared" si="1"/>
        <v>27.23338997902577</v>
      </c>
      <c r="J53">
        <f t="shared" si="2"/>
        <v>30.11438997902577</v>
      </c>
      <c r="K53">
        <f t="shared" si="3"/>
        <v>27.23338997902577</v>
      </c>
    </row>
    <row r="54" spans="1:11">
      <c r="A54">
        <v>9.6229999999999993</v>
      </c>
      <c r="B54">
        <v>4.4580000000000002</v>
      </c>
      <c r="C54">
        <v>26.78</v>
      </c>
      <c r="D54">
        <f t="shared" si="0"/>
        <v>28.433948130306756</v>
      </c>
      <c r="E54">
        <f t="shared" si="1"/>
        <v>27.358714013615362</v>
      </c>
      <c r="J54">
        <f t="shared" si="2"/>
        <v>30.239714013615362</v>
      </c>
      <c r="K54">
        <f t="shared" si="3"/>
        <v>27.358714013615362</v>
      </c>
    </row>
    <row r="55" spans="1:11">
      <c r="A55">
        <v>9.9580000000000002</v>
      </c>
      <c r="B55">
        <v>4.3099999999999996</v>
      </c>
      <c r="C55">
        <v>26.43</v>
      </c>
      <c r="D55">
        <f t="shared" si="0"/>
        <v>28.0588111208843</v>
      </c>
      <c r="E55">
        <f t="shared" si="1"/>
        <v>26.983577004192909</v>
      </c>
      <c r="J55">
        <f t="shared" si="2"/>
        <v>29.86457700419291</v>
      </c>
      <c r="K55">
        <f t="shared" si="3"/>
        <v>26.983577004192909</v>
      </c>
    </row>
    <row r="56" spans="1:11">
      <c r="A56">
        <v>10.292999999999999</v>
      </c>
      <c r="B56">
        <v>4.6310000000000002</v>
      </c>
      <c r="C56">
        <v>27.19</v>
      </c>
      <c r="D56">
        <f t="shared" si="0"/>
        <v>28.856976936250508</v>
      </c>
      <c r="E56">
        <f t="shared" si="1"/>
        <v>27.781742819559121</v>
      </c>
      <c r="J56">
        <f t="shared" si="2"/>
        <v>30.662742819559121</v>
      </c>
      <c r="K56">
        <f t="shared" si="3"/>
        <v>27.781742819559121</v>
      </c>
    </row>
  </sheetData>
  <mergeCells count="2">
    <mergeCell ref="D8:H8"/>
    <mergeCell ref="J8:M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M13" sqref="M13"/>
    </sheetView>
  </sheetViews>
  <sheetFormatPr baseColWidth="10" defaultColWidth="11" defaultRowHeight="15" x14ac:dyDescent="0"/>
  <cols>
    <col min="1" max="5" width="14" customWidth="1"/>
  </cols>
  <sheetData>
    <row r="1" spans="1:13">
      <c r="A1" s="26" t="s">
        <v>141</v>
      </c>
      <c r="B1" s="2">
        <v>14</v>
      </c>
    </row>
    <row r="2" spans="1:13">
      <c r="A2" s="26" t="s">
        <v>142</v>
      </c>
      <c r="B2" s="2" t="s">
        <v>151</v>
      </c>
    </row>
    <row r="3" spans="1:13">
      <c r="A3" s="26" t="s">
        <v>137</v>
      </c>
      <c r="B3" s="2" t="s">
        <v>20</v>
      </c>
    </row>
    <row r="4" spans="1:13">
      <c r="A4" s="26" t="s">
        <v>144</v>
      </c>
      <c r="B4" s="2">
        <v>832</v>
      </c>
    </row>
    <row r="5" spans="1:13">
      <c r="A5" s="26" t="s">
        <v>140</v>
      </c>
      <c r="B5" s="2">
        <v>28.8</v>
      </c>
    </row>
    <row r="6" spans="1:13">
      <c r="A6" s="26" t="s">
        <v>76</v>
      </c>
      <c r="B6" s="2" t="s">
        <v>93</v>
      </c>
    </row>
    <row r="7" spans="1:13">
      <c r="A7" s="26" t="s">
        <v>146</v>
      </c>
      <c r="B7" s="2" t="s">
        <v>153</v>
      </c>
    </row>
    <row r="8" spans="1:13">
      <c r="D8" s="27" t="s">
        <v>159</v>
      </c>
      <c r="E8" s="27"/>
      <c r="F8" s="27"/>
      <c r="G8" s="27"/>
      <c r="H8" s="27"/>
      <c r="J8" s="27" t="s">
        <v>160</v>
      </c>
      <c r="K8" s="27"/>
      <c r="L8" s="27"/>
      <c r="M8" s="27"/>
    </row>
    <row r="9" spans="1:13">
      <c r="A9" s="26" t="s">
        <v>145</v>
      </c>
      <c r="B9" s="26" t="s">
        <v>135</v>
      </c>
      <c r="C9" s="26" t="s">
        <v>136</v>
      </c>
      <c r="D9" s="26" t="s">
        <v>138</v>
      </c>
      <c r="E9" s="26" t="s">
        <v>139</v>
      </c>
      <c r="F9" s="26" t="s">
        <v>150</v>
      </c>
      <c r="G9" s="26" t="s">
        <v>148</v>
      </c>
      <c r="H9" s="26" t="s">
        <v>149</v>
      </c>
      <c r="J9" s="26" t="s">
        <v>138</v>
      </c>
      <c r="K9" s="26" t="s">
        <v>139</v>
      </c>
      <c r="L9" s="26" t="s">
        <v>148</v>
      </c>
      <c r="M9" s="26" t="s">
        <v>149</v>
      </c>
    </row>
    <row r="10" spans="1:13">
      <c r="A10">
        <v>0</v>
      </c>
      <c r="B10">
        <v>5.37</v>
      </c>
      <c r="C10">
        <v>29.42</v>
      </c>
      <c r="D10">
        <f>LN(B10/0.38)/0.09 + 0.61*$B$4/1000 + 1.6</f>
        <v>31.534319275360879</v>
      </c>
      <c r="E10">
        <f>LN(B10/0.85/0.38)/0.09</f>
        <v>31.232565158669491</v>
      </c>
      <c r="F10">
        <f>C10-$B$5</f>
        <v>0.62000000000000099</v>
      </c>
      <c r="G10">
        <f>D10-$B$5</f>
        <v>2.7343192753608783</v>
      </c>
      <c r="H10">
        <f>E10-$B$5</f>
        <v>2.4325651586694903</v>
      </c>
      <c r="J10">
        <f>(LN(B10/0.38)/0.09) + (0.61*$B$4/1000) + 1.6</f>
        <v>31.534319275360879</v>
      </c>
      <c r="K10">
        <f>LN(B10/0.38)/0.09</f>
        <v>29.426799275360878</v>
      </c>
      <c r="L10">
        <f>J10-$B$5</f>
        <v>2.7343192753608783</v>
      </c>
      <c r="M10">
        <f>K10-$B$5</f>
        <v>0.62679927536087732</v>
      </c>
    </row>
    <row r="11" spans="1:13">
      <c r="A11">
        <v>9.6199999999999994E-2</v>
      </c>
      <c r="B11">
        <v>5.32</v>
      </c>
      <c r="C11">
        <v>29.31</v>
      </c>
      <c r="D11">
        <f t="shared" ref="D11:D39" si="0">LN(B11/0.38)/0.09 + 0.61*$B$4/1000 + 1.6</f>
        <v>31.430379217947319</v>
      </c>
      <c r="E11">
        <f t="shared" ref="E11:E39" si="1">LN(B11/0.85/0.38)/0.09</f>
        <v>31.128625101255928</v>
      </c>
      <c r="J11">
        <f t="shared" ref="J11:J39" si="2">(LN(B11/0.38)/0.09) + (0.61*$B$4/1000) + 1.6</f>
        <v>31.430379217947319</v>
      </c>
      <c r="K11">
        <f t="shared" ref="K11:K39" si="3">LN(B11/0.38)/0.09</f>
        <v>29.322859217947318</v>
      </c>
    </row>
    <row r="12" spans="1:13">
      <c r="A12">
        <v>0.1923</v>
      </c>
      <c r="B12">
        <v>5.41</v>
      </c>
      <c r="C12">
        <v>29.51</v>
      </c>
      <c r="D12">
        <f t="shared" si="0"/>
        <v>31.61677687911218</v>
      </c>
      <c r="E12">
        <f t="shared" si="1"/>
        <v>31.315022762420785</v>
      </c>
      <c r="J12">
        <f t="shared" si="2"/>
        <v>31.61677687911218</v>
      </c>
      <c r="K12">
        <f t="shared" si="3"/>
        <v>29.509256879112179</v>
      </c>
    </row>
    <row r="13" spans="1:13">
      <c r="A13">
        <v>0.28849999999999998</v>
      </c>
      <c r="B13">
        <v>5.3</v>
      </c>
      <c r="C13">
        <v>29.27</v>
      </c>
      <c r="D13">
        <f t="shared" si="0"/>
        <v>31.388529409108688</v>
      </c>
      <c r="E13">
        <f t="shared" si="1"/>
        <v>31.0867752924173</v>
      </c>
      <c r="J13">
        <f t="shared" si="2"/>
        <v>31.388529409108688</v>
      </c>
      <c r="K13">
        <f t="shared" si="3"/>
        <v>29.281009409108687</v>
      </c>
    </row>
    <row r="14" spans="1:13">
      <c r="A14">
        <v>0.3846</v>
      </c>
      <c r="B14">
        <v>5.3</v>
      </c>
      <c r="C14">
        <v>29.29</v>
      </c>
      <c r="D14">
        <f t="shared" si="0"/>
        <v>31.388529409108688</v>
      </c>
      <c r="E14">
        <f t="shared" si="1"/>
        <v>31.0867752924173</v>
      </c>
      <c r="J14">
        <f t="shared" si="2"/>
        <v>31.388529409108688</v>
      </c>
      <c r="K14">
        <f t="shared" si="3"/>
        <v>29.281009409108687</v>
      </c>
    </row>
    <row r="15" spans="1:13">
      <c r="A15">
        <v>0.48080000000000001</v>
      </c>
      <c r="B15">
        <v>5.28</v>
      </c>
      <c r="C15">
        <v>29.25</v>
      </c>
      <c r="D15">
        <f t="shared" si="0"/>
        <v>31.346521377554176</v>
      </c>
      <c r="E15">
        <f t="shared" si="1"/>
        <v>31.044767260862788</v>
      </c>
      <c r="J15">
        <f t="shared" si="2"/>
        <v>31.346521377554176</v>
      </c>
      <c r="K15">
        <f t="shared" si="3"/>
        <v>29.239001377554175</v>
      </c>
    </row>
    <row r="16" spans="1:13">
      <c r="A16">
        <v>0.57689999999999997</v>
      </c>
      <c r="B16">
        <v>5.4</v>
      </c>
      <c r="C16">
        <v>29.49</v>
      </c>
      <c r="D16">
        <f t="shared" si="0"/>
        <v>31.596219775910384</v>
      </c>
      <c r="E16">
        <f t="shared" si="1"/>
        <v>31.294465659218996</v>
      </c>
      <c r="J16">
        <f t="shared" si="2"/>
        <v>31.596219775910384</v>
      </c>
      <c r="K16">
        <f t="shared" si="3"/>
        <v>29.488699775910383</v>
      </c>
    </row>
    <row r="17" spans="1:11">
      <c r="A17">
        <v>0.67310000000000003</v>
      </c>
      <c r="B17">
        <v>5.27</v>
      </c>
      <c r="C17">
        <v>29.21</v>
      </c>
      <c r="D17">
        <f t="shared" si="0"/>
        <v>31.32545765349974</v>
      </c>
      <c r="E17">
        <f t="shared" si="1"/>
        <v>31.023703536808352</v>
      </c>
      <c r="J17">
        <f t="shared" si="2"/>
        <v>31.32545765349974</v>
      </c>
      <c r="K17">
        <f t="shared" si="3"/>
        <v>29.217937653499739</v>
      </c>
    </row>
    <row r="18" spans="1:11">
      <c r="A18">
        <v>0.76919999999999999</v>
      </c>
      <c r="B18">
        <v>5.46</v>
      </c>
      <c r="C18">
        <v>29.61</v>
      </c>
      <c r="D18">
        <f t="shared" si="0"/>
        <v>31.718995733539103</v>
      </c>
      <c r="E18">
        <f t="shared" si="1"/>
        <v>31.417241616847715</v>
      </c>
      <c r="J18">
        <f t="shared" si="2"/>
        <v>31.718995733539103</v>
      </c>
      <c r="K18">
        <f t="shared" si="3"/>
        <v>29.611475733539102</v>
      </c>
    </row>
    <row r="19" spans="1:11">
      <c r="A19">
        <v>0.96150000000000002</v>
      </c>
      <c r="B19">
        <v>5.36</v>
      </c>
      <c r="C19">
        <v>29.4</v>
      </c>
      <c r="D19">
        <f t="shared" si="0"/>
        <v>31.513608903826849</v>
      </c>
      <c r="E19">
        <f t="shared" si="1"/>
        <v>31.211854787135461</v>
      </c>
      <c r="J19">
        <f t="shared" si="2"/>
        <v>31.513608903826849</v>
      </c>
      <c r="K19">
        <f t="shared" si="3"/>
        <v>29.406088903826848</v>
      </c>
    </row>
    <row r="20" spans="1:11">
      <c r="A20">
        <v>1.3462000000000001</v>
      </c>
      <c r="B20">
        <v>5.48</v>
      </c>
      <c r="C20">
        <v>29.65</v>
      </c>
      <c r="D20">
        <f t="shared" si="0"/>
        <v>31.759621413573665</v>
      </c>
      <c r="E20">
        <f t="shared" si="1"/>
        <v>31.457867296882277</v>
      </c>
      <c r="J20">
        <f t="shared" si="2"/>
        <v>31.759621413573665</v>
      </c>
      <c r="K20">
        <f t="shared" si="3"/>
        <v>29.652101413573664</v>
      </c>
    </row>
    <row r="21" spans="1:11">
      <c r="A21">
        <v>1.7307999999999999</v>
      </c>
      <c r="B21">
        <v>5.26</v>
      </c>
      <c r="C21">
        <v>29.19</v>
      </c>
      <c r="D21">
        <f t="shared" si="0"/>
        <v>31.304353922348046</v>
      </c>
      <c r="E21">
        <f t="shared" si="1"/>
        <v>31.002599805656658</v>
      </c>
      <c r="J21">
        <f t="shared" si="2"/>
        <v>31.304353922348046</v>
      </c>
      <c r="K21">
        <f t="shared" si="3"/>
        <v>29.196833922348045</v>
      </c>
    </row>
    <row r="22" spans="1:11">
      <c r="A22">
        <v>2.3077000000000001</v>
      </c>
      <c r="B22">
        <v>5.4</v>
      </c>
      <c r="C22">
        <v>29.49</v>
      </c>
      <c r="D22">
        <f t="shared" si="0"/>
        <v>31.596219775910384</v>
      </c>
      <c r="E22">
        <f t="shared" si="1"/>
        <v>31.294465659218996</v>
      </c>
      <c r="J22">
        <f t="shared" si="2"/>
        <v>31.596219775910384</v>
      </c>
      <c r="K22">
        <f t="shared" si="3"/>
        <v>29.488699775910383</v>
      </c>
    </row>
    <row r="23" spans="1:11">
      <c r="A23">
        <v>2.8845999999999998</v>
      </c>
      <c r="B23">
        <v>5.41</v>
      </c>
      <c r="C23">
        <v>29.52</v>
      </c>
      <c r="D23">
        <f t="shared" si="0"/>
        <v>31.61677687911218</v>
      </c>
      <c r="E23">
        <f t="shared" si="1"/>
        <v>31.315022762420785</v>
      </c>
      <c r="J23">
        <f t="shared" si="2"/>
        <v>31.61677687911218</v>
      </c>
      <c r="K23">
        <f t="shared" si="3"/>
        <v>29.509256879112179</v>
      </c>
    </row>
    <row r="24" spans="1:11">
      <c r="A24">
        <v>3.2692000000000001</v>
      </c>
      <c r="B24">
        <v>5.08</v>
      </c>
      <c r="C24">
        <v>28.81</v>
      </c>
      <c r="D24">
        <f t="shared" si="0"/>
        <v>30.917467642801068</v>
      </c>
      <c r="E24">
        <f t="shared" si="1"/>
        <v>30.61571352610968</v>
      </c>
      <c r="J24">
        <f t="shared" si="2"/>
        <v>30.917467642801068</v>
      </c>
      <c r="K24">
        <f t="shared" si="3"/>
        <v>28.809947642801067</v>
      </c>
    </row>
    <row r="25" spans="1:11">
      <c r="A25">
        <v>3.6537999999999999</v>
      </c>
      <c r="B25">
        <v>5.26</v>
      </c>
      <c r="C25">
        <v>29.21</v>
      </c>
      <c r="D25">
        <f t="shared" si="0"/>
        <v>31.304353922348046</v>
      </c>
      <c r="E25">
        <f t="shared" si="1"/>
        <v>31.002599805656658</v>
      </c>
      <c r="J25">
        <f t="shared" si="2"/>
        <v>31.304353922348046</v>
      </c>
      <c r="K25">
        <f t="shared" si="3"/>
        <v>29.196833922348045</v>
      </c>
    </row>
    <row r="26" spans="1:11">
      <c r="A26">
        <v>4.0385</v>
      </c>
      <c r="B26">
        <v>5.45</v>
      </c>
      <c r="C26">
        <v>29.59</v>
      </c>
      <c r="D26">
        <f t="shared" si="0"/>
        <v>31.698627054853983</v>
      </c>
      <c r="E26">
        <f t="shared" si="1"/>
        <v>31.396872938162595</v>
      </c>
      <c r="J26">
        <f t="shared" si="2"/>
        <v>31.698627054853983</v>
      </c>
      <c r="K26">
        <f t="shared" si="3"/>
        <v>29.591107054853982</v>
      </c>
    </row>
    <row r="27" spans="1:11">
      <c r="A27">
        <v>4.4230999999999998</v>
      </c>
      <c r="B27">
        <v>5</v>
      </c>
      <c r="C27">
        <v>28.62</v>
      </c>
      <c r="D27">
        <f t="shared" si="0"/>
        <v>30.741097096620067</v>
      </c>
      <c r="E27">
        <f t="shared" si="1"/>
        <v>30.439342979928679</v>
      </c>
      <c r="J27">
        <f t="shared" si="2"/>
        <v>30.741097096620067</v>
      </c>
      <c r="K27">
        <f t="shared" si="3"/>
        <v>28.633577096620066</v>
      </c>
    </row>
    <row r="28" spans="1:11">
      <c r="A28">
        <v>4.8076999999999996</v>
      </c>
      <c r="B28">
        <v>5.46</v>
      </c>
      <c r="C28">
        <v>29.62</v>
      </c>
      <c r="D28">
        <f t="shared" si="0"/>
        <v>31.718995733539103</v>
      </c>
      <c r="E28">
        <f t="shared" si="1"/>
        <v>31.417241616847715</v>
      </c>
      <c r="J28">
        <f t="shared" si="2"/>
        <v>31.718995733539103</v>
      </c>
      <c r="K28">
        <f t="shared" si="3"/>
        <v>29.611475733539102</v>
      </c>
    </row>
    <row r="29" spans="1:11">
      <c r="A29">
        <v>5.7308000000000003</v>
      </c>
      <c r="B29">
        <v>5.43</v>
      </c>
      <c r="C29">
        <v>29.54</v>
      </c>
      <c r="D29">
        <f t="shared" si="0"/>
        <v>31.657777335639441</v>
      </c>
      <c r="E29">
        <f t="shared" si="1"/>
        <v>31.356023218948049</v>
      </c>
      <c r="J29">
        <f t="shared" si="2"/>
        <v>31.657777335639441</v>
      </c>
      <c r="K29">
        <f t="shared" si="3"/>
        <v>29.55025733563944</v>
      </c>
    </row>
    <row r="30" spans="1:11">
      <c r="A30">
        <v>6.0385</v>
      </c>
      <c r="B30">
        <v>5.53</v>
      </c>
      <c r="C30">
        <v>29.76</v>
      </c>
      <c r="D30">
        <f t="shared" si="0"/>
        <v>31.860540464399435</v>
      </c>
      <c r="E30">
        <f t="shared" si="1"/>
        <v>31.558786347708047</v>
      </c>
      <c r="J30">
        <f t="shared" si="2"/>
        <v>31.860540464399435</v>
      </c>
      <c r="K30">
        <f t="shared" si="3"/>
        <v>29.753020464399434</v>
      </c>
    </row>
    <row r="31" spans="1:11">
      <c r="A31">
        <v>6.2691999999999997</v>
      </c>
      <c r="B31">
        <v>5.53</v>
      </c>
      <c r="C31">
        <v>29.75</v>
      </c>
      <c r="D31">
        <f t="shared" si="0"/>
        <v>31.860540464399435</v>
      </c>
      <c r="E31">
        <f t="shared" si="1"/>
        <v>31.558786347708047</v>
      </c>
      <c r="J31">
        <f t="shared" si="2"/>
        <v>31.860540464399435</v>
      </c>
      <c r="K31">
        <f t="shared" si="3"/>
        <v>29.753020464399434</v>
      </c>
    </row>
    <row r="32" spans="1:11">
      <c r="A32">
        <v>6.5</v>
      </c>
      <c r="B32">
        <v>5.49</v>
      </c>
      <c r="C32">
        <v>29.68</v>
      </c>
      <c r="D32">
        <f t="shared" si="0"/>
        <v>31.779878686479389</v>
      </c>
      <c r="E32">
        <f t="shared" si="1"/>
        <v>31.478124569787994</v>
      </c>
      <c r="J32">
        <f t="shared" si="2"/>
        <v>31.779878686479389</v>
      </c>
      <c r="K32">
        <f t="shared" si="3"/>
        <v>29.672358686479388</v>
      </c>
    </row>
    <row r="33" spans="1:11">
      <c r="A33">
        <v>6.7308000000000003</v>
      </c>
      <c r="B33">
        <v>5.46</v>
      </c>
      <c r="C33">
        <v>29.6</v>
      </c>
      <c r="D33">
        <f t="shared" si="0"/>
        <v>31.718995733539103</v>
      </c>
      <c r="E33">
        <f t="shared" si="1"/>
        <v>31.417241616847715</v>
      </c>
      <c r="J33">
        <f t="shared" si="2"/>
        <v>31.718995733539103</v>
      </c>
      <c r="K33">
        <f t="shared" si="3"/>
        <v>29.611475733539102</v>
      </c>
    </row>
    <row r="34" spans="1:11">
      <c r="A34">
        <v>6.8461999999999996</v>
      </c>
      <c r="B34">
        <v>5.29</v>
      </c>
      <c r="C34">
        <v>29.25</v>
      </c>
      <c r="D34">
        <f t="shared" si="0"/>
        <v>31.367545245910154</v>
      </c>
      <c r="E34">
        <f t="shared" si="1"/>
        <v>31.065791129218759</v>
      </c>
      <c r="J34">
        <f t="shared" si="2"/>
        <v>31.367545245910154</v>
      </c>
      <c r="K34">
        <f t="shared" si="3"/>
        <v>29.260025245910153</v>
      </c>
    </row>
    <row r="35" spans="1:11">
      <c r="A35">
        <v>7.2030000000000003</v>
      </c>
      <c r="B35">
        <v>5.45</v>
      </c>
      <c r="C35">
        <v>29.6</v>
      </c>
      <c r="D35">
        <f t="shared" si="0"/>
        <v>31.698627054853983</v>
      </c>
      <c r="E35">
        <f t="shared" si="1"/>
        <v>31.396872938162595</v>
      </c>
      <c r="J35">
        <f t="shared" si="2"/>
        <v>31.698627054853983</v>
      </c>
      <c r="K35">
        <f t="shared" si="3"/>
        <v>29.591107054853982</v>
      </c>
    </row>
    <row r="36" spans="1:11">
      <c r="A36">
        <v>7.8978000000000002</v>
      </c>
      <c r="B36">
        <v>5.66</v>
      </c>
      <c r="C36">
        <v>30</v>
      </c>
      <c r="D36">
        <f t="shared" si="0"/>
        <v>32.118719094186631</v>
      </c>
      <c r="E36">
        <f t="shared" si="1"/>
        <v>31.816964977495246</v>
      </c>
      <c r="J36">
        <f t="shared" si="2"/>
        <v>32.118719094186631</v>
      </c>
      <c r="K36">
        <f t="shared" si="3"/>
        <v>30.011199094186633</v>
      </c>
    </row>
    <row r="37" spans="1:11">
      <c r="A37">
        <v>8.5582999999999991</v>
      </c>
      <c r="B37">
        <v>5.49</v>
      </c>
      <c r="C37">
        <v>29.68</v>
      </c>
      <c r="D37">
        <f t="shared" si="0"/>
        <v>31.779878686479389</v>
      </c>
      <c r="E37">
        <f t="shared" si="1"/>
        <v>31.478124569787994</v>
      </c>
      <c r="J37">
        <f t="shared" si="2"/>
        <v>31.779878686479389</v>
      </c>
      <c r="K37">
        <f t="shared" si="3"/>
        <v>29.672358686479388</v>
      </c>
    </row>
    <row r="38" spans="1:11">
      <c r="A38">
        <v>9.2120999999999995</v>
      </c>
      <c r="B38">
        <v>5.74</v>
      </c>
      <c r="C38">
        <v>30.16</v>
      </c>
      <c r="D38">
        <f t="shared" si="0"/>
        <v>32.274667073257561</v>
      </c>
      <c r="E38">
        <f t="shared" si="1"/>
        <v>31.972912956566173</v>
      </c>
      <c r="J38">
        <f t="shared" si="2"/>
        <v>32.274667073257561</v>
      </c>
      <c r="K38">
        <f t="shared" si="3"/>
        <v>30.167147073257564</v>
      </c>
    </row>
    <row r="39" spans="1:11">
      <c r="A39">
        <v>10.165100000000001</v>
      </c>
      <c r="B39">
        <v>5.6</v>
      </c>
      <c r="C39">
        <v>29.9</v>
      </c>
      <c r="D39">
        <f t="shared" si="0"/>
        <v>32.00030471114232</v>
      </c>
      <c r="E39">
        <f t="shared" si="1"/>
        <v>31.698550594450936</v>
      </c>
      <c r="J39">
        <f t="shared" si="2"/>
        <v>32.00030471114232</v>
      </c>
      <c r="K39">
        <f t="shared" si="3"/>
        <v>29.892784711142323</v>
      </c>
    </row>
  </sheetData>
  <mergeCells count="2">
    <mergeCell ref="D8:H8"/>
    <mergeCell ref="J8:M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3" workbookViewId="0">
      <selection activeCell="D8" sqref="D8:M8"/>
    </sheetView>
  </sheetViews>
  <sheetFormatPr baseColWidth="10" defaultColWidth="11" defaultRowHeight="15" x14ac:dyDescent="0"/>
  <cols>
    <col min="1" max="5" width="14" customWidth="1"/>
  </cols>
  <sheetData>
    <row r="1" spans="1:13">
      <c r="A1" s="26" t="s">
        <v>141</v>
      </c>
      <c r="B1" s="2">
        <v>22</v>
      </c>
    </row>
    <row r="2" spans="1:13">
      <c r="A2" s="26" t="s">
        <v>142</v>
      </c>
      <c r="B2" s="2" t="s">
        <v>143</v>
      </c>
    </row>
    <row r="3" spans="1:13">
      <c r="A3" s="26" t="s">
        <v>137</v>
      </c>
      <c r="B3" s="2" t="s">
        <v>43</v>
      </c>
    </row>
    <row r="4" spans="1:13">
      <c r="A4" s="26" t="s">
        <v>144</v>
      </c>
      <c r="B4" s="2">
        <v>1364</v>
      </c>
    </row>
    <row r="5" spans="1:13">
      <c r="A5" s="26" t="s">
        <v>140</v>
      </c>
      <c r="B5" s="2">
        <v>28.2</v>
      </c>
    </row>
    <row r="6" spans="1:13">
      <c r="A6" s="26" t="s">
        <v>76</v>
      </c>
      <c r="B6" s="2" t="s">
        <v>128</v>
      </c>
    </row>
    <row r="7" spans="1:13">
      <c r="A7" s="26" t="s">
        <v>146</v>
      </c>
      <c r="B7" s="2" t="s">
        <v>139</v>
      </c>
    </row>
    <row r="8" spans="1:13">
      <c r="D8" s="27" t="s">
        <v>159</v>
      </c>
      <c r="E8" s="27"/>
      <c r="F8" s="27"/>
      <c r="G8" s="27"/>
      <c r="H8" s="27"/>
      <c r="J8" s="27" t="s">
        <v>160</v>
      </c>
      <c r="K8" s="27"/>
      <c r="L8" s="27"/>
      <c r="M8" s="27"/>
    </row>
    <row r="9" spans="1:13">
      <c r="A9" s="26" t="s">
        <v>145</v>
      </c>
      <c r="B9" s="26" t="s">
        <v>135</v>
      </c>
      <c r="C9" s="26" t="s">
        <v>136</v>
      </c>
      <c r="D9" s="26" t="s">
        <v>138</v>
      </c>
      <c r="E9" s="26" t="s">
        <v>139</v>
      </c>
      <c r="F9" s="26" t="s">
        <v>150</v>
      </c>
      <c r="G9" s="26" t="s">
        <v>148</v>
      </c>
      <c r="H9" s="26" t="s">
        <v>149</v>
      </c>
      <c r="J9" s="26" t="s">
        <v>138</v>
      </c>
      <c r="K9" s="26" t="s">
        <v>139</v>
      </c>
      <c r="L9" s="26" t="s">
        <v>148</v>
      </c>
      <c r="M9" s="26" t="s">
        <v>149</v>
      </c>
    </row>
    <row r="10" spans="1:13">
      <c r="A10">
        <v>0.76600000000000001</v>
      </c>
      <c r="B10">
        <v>4.49</v>
      </c>
      <c r="C10">
        <v>27.44</v>
      </c>
      <c r="D10">
        <f>(LN(B10/0.38)/0.09) + (0.61*$B$4/1000) + 1.6</f>
        <v>29.870225866842983</v>
      </c>
      <c r="E10">
        <f>LN(B10/0.38)/0.09</f>
        <v>27.438185866842982</v>
      </c>
      <c r="F10">
        <f>C10-$B$5</f>
        <v>-0.75999999999999801</v>
      </c>
      <c r="G10">
        <f>D10-$B$5</f>
        <v>1.6702258668429835</v>
      </c>
      <c r="H10">
        <f>E10-$B$5</f>
        <v>-0.76181413315701718</v>
      </c>
      <c r="J10">
        <f>(LN(B10/0.38)/0.09) + (0.61*$B$4/1000) + 1.6</f>
        <v>29.870225866842983</v>
      </c>
      <c r="K10">
        <f>LN(B10/0.38)/0.09</f>
        <v>27.438185866842982</v>
      </c>
      <c r="L10">
        <f>J10-$B$5</f>
        <v>1.6702258668429835</v>
      </c>
      <c r="M10">
        <f>K10-$B$5</f>
        <v>-0.76181413315701718</v>
      </c>
    </row>
    <row r="11" spans="1:13">
      <c r="A11">
        <v>1.222</v>
      </c>
      <c r="B11">
        <v>4.0199999999999996</v>
      </c>
      <c r="C11">
        <v>26.21</v>
      </c>
      <c r="D11">
        <f t="shared" ref="D11:D41" si="0">(LN(B11/0.38)/0.09) + (0.61*$B$4/1000) + 1.6</f>
        <v>28.641661432140392</v>
      </c>
      <c r="E11">
        <f t="shared" ref="E11:E42" si="1">LN(B11/0.38)/0.09</f>
        <v>26.209621432140391</v>
      </c>
      <c r="J11">
        <f t="shared" ref="J11:J42" si="2">(LN(B11/0.38)/0.09) + (0.61*$B$4/1000) + 1.6</f>
        <v>28.641661432140392</v>
      </c>
      <c r="K11">
        <f t="shared" ref="K11:K42" si="3">LN(B11/0.38)/0.09</f>
        <v>26.209621432140391</v>
      </c>
    </row>
    <row r="12" spans="1:13">
      <c r="A12">
        <v>1.677</v>
      </c>
      <c r="B12">
        <v>4.07</v>
      </c>
      <c r="C12">
        <v>26.34</v>
      </c>
      <c r="D12">
        <f t="shared" si="0"/>
        <v>28.779006952402327</v>
      </c>
      <c r="E12">
        <f t="shared" si="1"/>
        <v>26.346966952402326</v>
      </c>
      <c r="J12">
        <f t="shared" si="2"/>
        <v>28.779006952402327</v>
      </c>
      <c r="K12">
        <f t="shared" si="3"/>
        <v>26.346966952402326</v>
      </c>
    </row>
    <row r="13" spans="1:13">
      <c r="A13">
        <v>2.133</v>
      </c>
      <c r="B13">
        <v>4.75</v>
      </c>
      <c r="C13">
        <v>28.06</v>
      </c>
      <c r="D13">
        <f t="shared" si="0"/>
        <v>30.495691603425065</v>
      </c>
      <c r="E13">
        <f t="shared" si="1"/>
        <v>28.063651603425065</v>
      </c>
      <c r="J13">
        <f t="shared" si="2"/>
        <v>30.495691603425065</v>
      </c>
      <c r="K13">
        <f t="shared" si="3"/>
        <v>28.063651603425065</v>
      </c>
    </row>
    <row r="14" spans="1:13">
      <c r="A14">
        <v>2.4980000000000002</v>
      </c>
      <c r="B14">
        <v>4.55</v>
      </c>
      <c r="C14">
        <v>27.58</v>
      </c>
      <c r="D14">
        <f t="shared" si="0"/>
        <v>30.01772065805072</v>
      </c>
      <c r="E14">
        <f t="shared" si="1"/>
        <v>27.58568065805072</v>
      </c>
      <c r="J14">
        <f t="shared" si="2"/>
        <v>30.01772065805072</v>
      </c>
      <c r="K14">
        <f t="shared" si="3"/>
        <v>27.58568065805072</v>
      </c>
    </row>
    <row r="15" spans="1:13">
      <c r="A15">
        <v>3.1539999999999999</v>
      </c>
      <c r="B15">
        <v>4.46</v>
      </c>
      <c r="C15">
        <v>27.37</v>
      </c>
      <c r="D15">
        <f t="shared" si="0"/>
        <v>29.795737692151981</v>
      </c>
      <c r="E15">
        <f t="shared" si="1"/>
        <v>27.36369769215198</v>
      </c>
      <c r="J15">
        <f t="shared" si="2"/>
        <v>29.795737692151981</v>
      </c>
      <c r="K15">
        <f t="shared" si="3"/>
        <v>27.36369769215198</v>
      </c>
    </row>
    <row r="16" spans="1:13">
      <c r="A16">
        <v>3.3730000000000002</v>
      </c>
      <c r="B16">
        <v>3.98</v>
      </c>
      <c r="C16">
        <v>26.09</v>
      </c>
      <c r="D16">
        <f t="shared" si="0"/>
        <v>28.530549395089469</v>
      </c>
      <c r="E16">
        <f t="shared" si="1"/>
        <v>26.098509395089469</v>
      </c>
      <c r="J16">
        <f t="shared" si="2"/>
        <v>28.530549395089469</v>
      </c>
      <c r="K16">
        <f t="shared" si="3"/>
        <v>26.098509395089469</v>
      </c>
    </row>
    <row r="17" spans="1:11">
      <c r="A17">
        <v>3.5920000000000001</v>
      </c>
      <c r="B17">
        <v>4.09</v>
      </c>
      <c r="C17">
        <v>26.39</v>
      </c>
      <c r="D17">
        <f t="shared" si="0"/>
        <v>28.833473292404623</v>
      </c>
      <c r="E17">
        <f t="shared" si="1"/>
        <v>26.401433292404622</v>
      </c>
      <c r="J17">
        <f t="shared" si="2"/>
        <v>28.833473292404623</v>
      </c>
      <c r="K17">
        <f t="shared" si="3"/>
        <v>26.401433292404622</v>
      </c>
    </row>
    <row r="18" spans="1:11">
      <c r="A18">
        <v>3.8650000000000002</v>
      </c>
      <c r="B18">
        <v>4.5199999999999996</v>
      </c>
      <c r="C18">
        <v>27.52</v>
      </c>
      <c r="D18">
        <f t="shared" si="0"/>
        <v>29.944218001176061</v>
      </c>
      <c r="E18">
        <f t="shared" si="1"/>
        <v>27.512178001176061</v>
      </c>
      <c r="J18">
        <f t="shared" si="2"/>
        <v>29.944218001176061</v>
      </c>
      <c r="K18">
        <f t="shared" si="3"/>
        <v>27.512178001176061</v>
      </c>
    </row>
    <row r="19" spans="1:11">
      <c r="A19">
        <v>5.1479999999999997</v>
      </c>
      <c r="B19">
        <v>4.3099999999999996</v>
      </c>
      <c r="C19">
        <v>26.98</v>
      </c>
      <c r="D19">
        <f t="shared" si="0"/>
        <v>29.41561700419291</v>
      </c>
      <c r="E19">
        <f t="shared" si="1"/>
        <v>26.983577004192909</v>
      </c>
      <c r="J19">
        <f t="shared" si="2"/>
        <v>29.41561700419291</v>
      </c>
      <c r="K19">
        <f t="shared" si="3"/>
        <v>26.983577004192909</v>
      </c>
    </row>
    <row r="20" spans="1:11">
      <c r="A20">
        <v>5.6349999999999998</v>
      </c>
      <c r="B20">
        <v>3.63</v>
      </c>
      <c r="C20">
        <v>25.08</v>
      </c>
      <c r="D20">
        <f t="shared" si="0"/>
        <v>27.507780828205167</v>
      </c>
      <c r="E20">
        <f t="shared" si="1"/>
        <v>25.075740828205166</v>
      </c>
      <c r="J20">
        <f t="shared" si="2"/>
        <v>27.507780828205167</v>
      </c>
      <c r="K20">
        <f t="shared" si="3"/>
        <v>25.075740828205166</v>
      </c>
    </row>
    <row r="21" spans="1:11">
      <c r="A21">
        <v>5.9669999999999996</v>
      </c>
      <c r="B21">
        <v>4.1900000000000004</v>
      </c>
      <c r="C21">
        <v>26.66</v>
      </c>
      <c r="D21">
        <f t="shared" si="0"/>
        <v>29.101870668841691</v>
      </c>
      <c r="E21">
        <f t="shared" si="1"/>
        <v>26.669830668841691</v>
      </c>
      <c r="J21">
        <f t="shared" si="2"/>
        <v>29.101870668841691</v>
      </c>
      <c r="K21">
        <f t="shared" si="3"/>
        <v>26.669830668841691</v>
      </c>
    </row>
    <row r="22" spans="1:11">
      <c r="A22">
        <v>6.2789999999999999</v>
      </c>
      <c r="B22">
        <v>4.29</v>
      </c>
      <c r="C22">
        <v>26.94</v>
      </c>
      <c r="D22">
        <f t="shared" si="0"/>
        <v>29.363937324462572</v>
      </c>
      <c r="E22">
        <f t="shared" si="1"/>
        <v>26.931897324462572</v>
      </c>
      <c r="J22">
        <f t="shared" si="2"/>
        <v>29.363937324462572</v>
      </c>
      <c r="K22">
        <f t="shared" si="3"/>
        <v>26.931897324462572</v>
      </c>
    </row>
    <row r="23" spans="1:11">
      <c r="A23">
        <v>6.5910000000000002</v>
      </c>
      <c r="B23">
        <v>4.37</v>
      </c>
      <c r="C23">
        <v>27.14</v>
      </c>
      <c r="D23">
        <f t="shared" si="0"/>
        <v>29.569229281880048</v>
      </c>
      <c r="E23">
        <f t="shared" si="1"/>
        <v>27.137189281880048</v>
      </c>
      <c r="J23">
        <f t="shared" si="2"/>
        <v>29.569229281880048</v>
      </c>
      <c r="K23">
        <f t="shared" si="3"/>
        <v>27.137189281880048</v>
      </c>
    </row>
    <row r="24" spans="1:11">
      <c r="A24">
        <v>6.9029999999999996</v>
      </c>
      <c r="B24">
        <v>4.43</v>
      </c>
      <c r="C24">
        <v>27.3</v>
      </c>
      <c r="D24">
        <f t="shared" si="0"/>
        <v>29.720746781319445</v>
      </c>
      <c r="E24">
        <f t="shared" si="1"/>
        <v>27.288706781319444</v>
      </c>
      <c r="J24">
        <f t="shared" si="2"/>
        <v>29.720746781319445</v>
      </c>
      <c r="K24">
        <f t="shared" si="3"/>
        <v>27.288706781319444</v>
      </c>
    </row>
    <row r="25" spans="1:11">
      <c r="A25">
        <v>7.0010000000000003</v>
      </c>
      <c r="B25">
        <v>4.08</v>
      </c>
      <c r="C25">
        <v>26.37</v>
      </c>
      <c r="D25">
        <f t="shared" si="0"/>
        <v>28.806273496419731</v>
      </c>
      <c r="E25">
        <f t="shared" si="1"/>
        <v>26.37423349641973</v>
      </c>
      <c r="J25">
        <f t="shared" si="2"/>
        <v>28.806273496419731</v>
      </c>
      <c r="K25">
        <f t="shared" si="3"/>
        <v>26.37423349641973</v>
      </c>
    </row>
    <row r="26" spans="1:11">
      <c r="A26">
        <v>7.6840000000000002</v>
      </c>
      <c r="B26">
        <v>4.08</v>
      </c>
      <c r="C26">
        <v>26.39</v>
      </c>
      <c r="D26">
        <f t="shared" si="0"/>
        <v>28.806273496419731</v>
      </c>
      <c r="E26">
        <f t="shared" si="1"/>
        <v>26.37423349641973</v>
      </c>
      <c r="J26">
        <f t="shared" si="2"/>
        <v>28.806273496419731</v>
      </c>
      <c r="K26">
        <f t="shared" si="3"/>
        <v>26.37423349641973</v>
      </c>
    </row>
    <row r="27" spans="1:11">
      <c r="A27">
        <v>7.976</v>
      </c>
      <c r="B27">
        <v>3.87</v>
      </c>
      <c r="C27">
        <v>25.78</v>
      </c>
      <c r="D27">
        <f t="shared" si="0"/>
        <v>28.219134814482178</v>
      </c>
      <c r="E27">
        <f t="shared" si="1"/>
        <v>25.787094814482177</v>
      </c>
      <c r="J27">
        <f t="shared" si="2"/>
        <v>28.219134814482178</v>
      </c>
      <c r="K27">
        <f t="shared" si="3"/>
        <v>25.787094814482177</v>
      </c>
    </row>
    <row r="28" spans="1:11">
      <c r="A28">
        <v>8.1709999999999994</v>
      </c>
      <c r="B28">
        <v>4.04</v>
      </c>
      <c r="C28">
        <v>26.26</v>
      </c>
      <c r="D28">
        <f t="shared" si="0"/>
        <v>28.696803535941829</v>
      </c>
      <c r="E28">
        <f t="shared" si="1"/>
        <v>26.264763535941828</v>
      </c>
      <c r="J28">
        <f t="shared" si="2"/>
        <v>28.696803535941829</v>
      </c>
      <c r="K28">
        <f t="shared" si="3"/>
        <v>26.264763535941828</v>
      </c>
    </row>
    <row r="29" spans="1:11">
      <c r="A29">
        <v>8.2690000000000001</v>
      </c>
      <c r="B29">
        <v>4.1500000000000004</v>
      </c>
      <c r="C29">
        <v>26.55</v>
      </c>
      <c r="D29">
        <f t="shared" si="0"/>
        <v>28.995288450047919</v>
      </c>
      <c r="E29">
        <f t="shared" si="1"/>
        <v>26.563248450047919</v>
      </c>
      <c r="J29">
        <f t="shared" si="2"/>
        <v>28.995288450047919</v>
      </c>
      <c r="K29">
        <f t="shared" si="3"/>
        <v>26.563248450047919</v>
      </c>
    </row>
    <row r="30" spans="1:11">
      <c r="A30">
        <v>8.3659999999999997</v>
      </c>
      <c r="B30">
        <v>3.77</v>
      </c>
      <c r="C30">
        <v>25.49</v>
      </c>
      <c r="D30">
        <f t="shared" si="0"/>
        <v>27.928251419129165</v>
      </c>
      <c r="E30">
        <f t="shared" si="1"/>
        <v>25.496211419129164</v>
      </c>
      <c r="J30">
        <f t="shared" si="2"/>
        <v>27.928251419129165</v>
      </c>
      <c r="K30">
        <f t="shared" si="3"/>
        <v>25.496211419129164</v>
      </c>
    </row>
    <row r="31" spans="1:11">
      <c r="A31">
        <v>8.5129999999999999</v>
      </c>
      <c r="B31">
        <v>3.66</v>
      </c>
      <c r="C31">
        <v>25.16</v>
      </c>
      <c r="D31">
        <f t="shared" si="0"/>
        <v>27.599230818610899</v>
      </c>
      <c r="E31">
        <f t="shared" si="1"/>
        <v>25.167190818610898</v>
      </c>
      <c r="J31">
        <f t="shared" si="2"/>
        <v>27.599230818610899</v>
      </c>
      <c r="K31">
        <f t="shared" si="3"/>
        <v>25.167190818610898</v>
      </c>
    </row>
    <row r="32" spans="1:11">
      <c r="A32">
        <v>8.6590000000000007</v>
      </c>
      <c r="B32">
        <v>3.68</v>
      </c>
      <c r="C32">
        <v>25.21</v>
      </c>
      <c r="D32">
        <f t="shared" si="0"/>
        <v>27.659781982694948</v>
      </c>
      <c r="E32">
        <f t="shared" si="1"/>
        <v>25.227741982694948</v>
      </c>
      <c r="J32">
        <f t="shared" si="2"/>
        <v>27.659781982694948</v>
      </c>
      <c r="K32">
        <f t="shared" si="3"/>
        <v>25.227741982694948</v>
      </c>
    </row>
    <row r="33" spans="1:11">
      <c r="A33">
        <v>8.7270000000000003</v>
      </c>
      <c r="B33">
        <v>3.65</v>
      </c>
      <c r="C33">
        <v>25.15</v>
      </c>
      <c r="D33">
        <f t="shared" si="0"/>
        <v>27.56883104284562</v>
      </c>
      <c r="E33">
        <f t="shared" si="1"/>
        <v>25.136791042845619</v>
      </c>
      <c r="J33">
        <f t="shared" si="2"/>
        <v>27.56883104284562</v>
      </c>
      <c r="K33">
        <f t="shared" si="3"/>
        <v>25.136791042845619</v>
      </c>
    </row>
    <row r="34" spans="1:11">
      <c r="A34">
        <v>8.8539999999999992</v>
      </c>
      <c r="B34">
        <v>3.98</v>
      </c>
      <c r="C34">
        <v>26.1</v>
      </c>
      <c r="D34">
        <f t="shared" si="0"/>
        <v>28.530549395089469</v>
      </c>
      <c r="E34">
        <f t="shared" si="1"/>
        <v>26.098509395089469</v>
      </c>
      <c r="J34">
        <f t="shared" si="2"/>
        <v>28.530549395089469</v>
      </c>
      <c r="K34">
        <f t="shared" si="3"/>
        <v>26.098509395089469</v>
      </c>
    </row>
    <row r="35" spans="1:11">
      <c r="A35">
        <v>9.3219999999999992</v>
      </c>
      <c r="B35">
        <v>4.05</v>
      </c>
      <c r="C35">
        <v>26.3</v>
      </c>
      <c r="D35">
        <f t="shared" si="0"/>
        <v>28.724272304223923</v>
      </c>
      <c r="E35">
        <f t="shared" si="1"/>
        <v>26.292232304223923</v>
      </c>
      <c r="J35">
        <f t="shared" si="2"/>
        <v>28.724272304223923</v>
      </c>
      <c r="K35">
        <f t="shared" si="3"/>
        <v>26.292232304223923</v>
      </c>
    </row>
    <row r="36" spans="1:11">
      <c r="A36">
        <v>9.5079999999999991</v>
      </c>
      <c r="B36">
        <v>4.05</v>
      </c>
      <c r="C36">
        <v>26.3</v>
      </c>
      <c r="D36">
        <f t="shared" si="0"/>
        <v>28.724272304223923</v>
      </c>
      <c r="E36">
        <f t="shared" si="1"/>
        <v>26.292232304223923</v>
      </c>
      <c r="J36">
        <f t="shared" si="2"/>
        <v>28.724272304223923</v>
      </c>
      <c r="K36">
        <f t="shared" si="3"/>
        <v>26.292232304223923</v>
      </c>
    </row>
    <row r="37" spans="1:11">
      <c r="A37">
        <v>9.6340000000000003</v>
      </c>
      <c r="B37">
        <v>4.37</v>
      </c>
      <c r="C37">
        <v>27.15</v>
      </c>
      <c r="D37">
        <f t="shared" si="0"/>
        <v>29.569229281880048</v>
      </c>
      <c r="E37">
        <f t="shared" si="1"/>
        <v>27.137189281880048</v>
      </c>
      <c r="J37">
        <f t="shared" si="2"/>
        <v>29.569229281880048</v>
      </c>
      <c r="K37">
        <f t="shared" si="3"/>
        <v>27.137189281880048</v>
      </c>
    </row>
    <row r="38" spans="1:11">
      <c r="A38">
        <v>9.7810000000000006</v>
      </c>
      <c r="B38">
        <v>4.51</v>
      </c>
      <c r="C38">
        <v>27.48</v>
      </c>
      <c r="D38">
        <f t="shared" si="0"/>
        <v>29.91960866418103</v>
      </c>
      <c r="E38">
        <f t="shared" si="1"/>
        <v>27.48756866418103</v>
      </c>
      <c r="J38">
        <f t="shared" si="2"/>
        <v>29.91960866418103</v>
      </c>
      <c r="K38">
        <f t="shared" si="3"/>
        <v>27.48756866418103</v>
      </c>
    </row>
    <row r="39" spans="1:11">
      <c r="A39">
        <v>9.9269999999999996</v>
      </c>
      <c r="B39">
        <v>4.17</v>
      </c>
      <c r="C39">
        <v>26.62</v>
      </c>
      <c r="D39">
        <f t="shared" si="0"/>
        <v>29.048707356360172</v>
      </c>
      <c r="E39">
        <f t="shared" si="1"/>
        <v>26.616667356360171</v>
      </c>
      <c r="J39">
        <f t="shared" si="2"/>
        <v>29.048707356360172</v>
      </c>
      <c r="K39">
        <f t="shared" si="3"/>
        <v>26.616667356360171</v>
      </c>
    </row>
    <row r="40" spans="1:11">
      <c r="A40">
        <v>10.122</v>
      </c>
      <c r="B40">
        <v>4.01</v>
      </c>
      <c r="C40">
        <v>26.18</v>
      </c>
      <c r="D40">
        <f t="shared" si="0"/>
        <v>28.613987417557592</v>
      </c>
      <c r="E40">
        <f t="shared" si="1"/>
        <v>26.181947417557591</v>
      </c>
      <c r="J40">
        <f t="shared" si="2"/>
        <v>28.613987417557592</v>
      </c>
      <c r="K40">
        <f t="shared" si="3"/>
        <v>26.181947417557591</v>
      </c>
    </row>
    <row r="41" spans="1:11">
      <c r="A41">
        <v>10.317</v>
      </c>
      <c r="B41">
        <v>3.92</v>
      </c>
      <c r="C41">
        <v>25.93</v>
      </c>
      <c r="D41">
        <f t="shared" si="0"/>
        <v>28.361769778489744</v>
      </c>
      <c r="E41">
        <f t="shared" si="1"/>
        <v>25.929729778489744</v>
      </c>
      <c r="J41">
        <f t="shared" si="2"/>
        <v>28.361769778489744</v>
      </c>
      <c r="K41">
        <f t="shared" si="3"/>
        <v>25.929729778489744</v>
      </c>
    </row>
    <row r="42" spans="1:11">
      <c r="A42">
        <v>10.61</v>
      </c>
      <c r="B42">
        <v>3.45</v>
      </c>
      <c r="C42">
        <v>24.52</v>
      </c>
      <c r="D42">
        <f>(LN(B42/0.38)/0.09) + (0.61*$B$4/1000) + 1.6</f>
        <v>26.942687303388603</v>
      </c>
      <c r="E42">
        <f t="shared" si="1"/>
        <v>24.510647303388602</v>
      </c>
      <c r="J42">
        <f t="shared" si="2"/>
        <v>26.942687303388603</v>
      </c>
      <c r="K42">
        <f t="shared" si="3"/>
        <v>24.510647303388602</v>
      </c>
    </row>
  </sheetData>
  <mergeCells count="2">
    <mergeCell ref="D8:H8"/>
    <mergeCell ref="J8:M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2" workbookViewId="0">
      <selection activeCell="I26" sqref="I26"/>
    </sheetView>
  </sheetViews>
  <sheetFormatPr baseColWidth="10" defaultColWidth="11" defaultRowHeight="15" x14ac:dyDescent="0"/>
  <cols>
    <col min="1" max="5" width="14" customWidth="1"/>
  </cols>
  <sheetData>
    <row r="1" spans="1:13">
      <c r="A1" s="26" t="s">
        <v>141</v>
      </c>
      <c r="B1" s="2">
        <v>23</v>
      </c>
    </row>
    <row r="2" spans="1:13">
      <c r="A2" s="26" t="s">
        <v>142</v>
      </c>
      <c r="B2" s="2" t="s">
        <v>143</v>
      </c>
    </row>
    <row r="3" spans="1:13">
      <c r="A3" s="26" t="s">
        <v>137</v>
      </c>
      <c r="B3" s="2" t="s">
        <v>147</v>
      </c>
    </row>
    <row r="4" spans="1:13">
      <c r="A4" s="26" t="s">
        <v>144</v>
      </c>
      <c r="B4" s="2">
        <v>2830</v>
      </c>
    </row>
    <row r="5" spans="1:13">
      <c r="A5" s="26" t="s">
        <v>140</v>
      </c>
      <c r="B5" s="2">
        <v>24.55</v>
      </c>
    </row>
    <row r="6" spans="1:13">
      <c r="A6" s="26" t="s">
        <v>76</v>
      </c>
      <c r="B6" s="2" t="s">
        <v>93</v>
      </c>
    </row>
    <row r="7" spans="1:13">
      <c r="A7" s="26" t="s">
        <v>146</v>
      </c>
      <c r="B7" s="2" t="s">
        <v>138</v>
      </c>
    </row>
    <row r="8" spans="1:13">
      <c r="D8" s="27" t="s">
        <v>159</v>
      </c>
      <c r="E8" s="27"/>
      <c r="F8" s="27"/>
      <c r="G8" s="27"/>
      <c r="H8" s="27"/>
      <c r="J8" s="27" t="s">
        <v>160</v>
      </c>
      <c r="K8" s="27"/>
      <c r="L8" s="27"/>
      <c r="M8" s="27"/>
    </row>
    <row r="9" spans="1:13">
      <c r="A9" s="26" t="s">
        <v>145</v>
      </c>
      <c r="B9" s="26" t="s">
        <v>135</v>
      </c>
      <c r="C9" s="26" t="s">
        <v>136</v>
      </c>
      <c r="D9" s="26" t="s">
        <v>138</v>
      </c>
      <c r="E9" s="26" t="s">
        <v>139</v>
      </c>
      <c r="F9" s="26" t="s">
        <v>150</v>
      </c>
      <c r="G9" s="26" t="s">
        <v>148</v>
      </c>
      <c r="H9" s="26" t="s">
        <v>149</v>
      </c>
      <c r="J9" s="26" t="s">
        <v>138</v>
      </c>
      <c r="K9" s="26" t="s">
        <v>139</v>
      </c>
      <c r="L9" s="26" t="s">
        <v>148</v>
      </c>
      <c r="M9" s="26" t="s">
        <v>149</v>
      </c>
    </row>
    <row r="10" spans="1:13">
      <c r="A10">
        <v>1.2</v>
      </c>
      <c r="B10">
        <v>2.4670000000000001</v>
      </c>
      <c r="C10">
        <v>24.1</v>
      </c>
      <c r="D10">
        <f>(LN(B10/0.38)/0.09) + (0.61*$B$4/1000) + 1.6</f>
        <v>24.110598486765838</v>
      </c>
      <c r="E10">
        <f>LN(B10/0.85/0.38)/0.09</f>
        <v>22.590064370074447</v>
      </c>
      <c r="F10">
        <f>C10-$B$5</f>
        <v>-0.44999999999999929</v>
      </c>
      <c r="G10">
        <f>D10-$B$5</f>
        <v>-0.43940151323416288</v>
      </c>
      <c r="H10">
        <f>E10-$B$5</f>
        <v>-1.9599356299255533</v>
      </c>
      <c r="J10">
        <f>(LN(B10/0.38)/0.09) + (0.61*$B$4/1000) + 1.6</f>
        <v>24.110598486765838</v>
      </c>
      <c r="K10">
        <f>LN(B10/0.38)/0.09</f>
        <v>20.784298486765838</v>
      </c>
      <c r="L10">
        <f>J10-$B$5</f>
        <v>-0.43940151323416288</v>
      </c>
      <c r="M10">
        <f>K10-$B$5</f>
        <v>-3.7657015132341627</v>
      </c>
    </row>
    <row r="11" spans="1:13">
      <c r="A11">
        <v>1.7</v>
      </c>
      <c r="B11">
        <v>2.6349999999999998</v>
      </c>
      <c r="C11">
        <v>24.8</v>
      </c>
      <c r="D11">
        <f t="shared" ref="D11:D40" si="0">(LN(B11/0.38)/0.09) + (0.61*$B$4/1000) + 1.6</f>
        <v>24.842602313944791</v>
      </c>
      <c r="E11">
        <f t="shared" ref="E11:E40" si="1">LN(B11/0.85/0.38)/0.09</f>
        <v>23.322068197253401</v>
      </c>
      <c r="J11">
        <f t="shared" ref="J11:J40" si="2">(LN(B11/0.38)/0.09) + (0.61*$B$4/1000) + 1.6</f>
        <v>24.842602313944791</v>
      </c>
      <c r="K11">
        <f t="shared" ref="K11:K40" si="3">LN(B11/0.38)/0.09</f>
        <v>21.516302313944792</v>
      </c>
    </row>
    <row r="12" spans="1:13">
      <c r="A12">
        <v>2</v>
      </c>
      <c r="B12">
        <v>2.5390000000000001</v>
      </c>
      <c r="C12">
        <v>24.4</v>
      </c>
      <c r="D12">
        <f t="shared" si="0"/>
        <v>24.430236988713855</v>
      </c>
      <c r="E12">
        <f t="shared" si="1"/>
        <v>22.909702872022464</v>
      </c>
      <c r="J12">
        <f t="shared" si="2"/>
        <v>24.430236988713855</v>
      </c>
      <c r="K12">
        <f t="shared" si="3"/>
        <v>21.103936988713855</v>
      </c>
    </row>
    <row r="13" spans="1:13">
      <c r="A13">
        <v>2.2999999999999998</v>
      </c>
      <c r="B13">
        <v>2.4159999999999999</v>
      </c>
      <c r="C13">
        <v>23.9</v>
      </c>
      <c r="D13">
        <f t="shared" si="0"/>
        <v>23.878492292603045</v>
      </c>
      <c r="E13">
        <f t="shared" si="1"/>
        <v>22.357958175911655</v>
      </c>
      <c r="J13">
        <f t="shared" si="2"/>
        <v>23.878492292603045</v>
      </c>
      <c r="K13">
        <f t="shared" si="3"/>
        <v>20.552192292603046</v>
      </c>
    </row>
    <row r="14" spans="1:13">
      <c r="A14">
        <v>2.6</v>
      </c>
      <c r="B14">
        <v>2.5760000000000001</v>
      </c>
      <c r="C14">
        <v>24.6</v>
      </c>
      <c r="D14">
        <f t="shared" si="0"/>
        <v>24.590987050042365</v>
      </c>
      <c r="E14">
        <f t="shared" si="1"/>
        <v>23.070452933350978</v>
      </c>
      <c r="J14">
        <f t="shared" si="2"/>
        <v>24.590987050042365</v>
      </c>
      <c r="K14">
        <f t="shared" si="3"/>
        <v>21.264687050042365</v>
      </c>
    </row>
    <row r="15" spans="1:13">
      <c r="A15">
        <v>3.1</v>
      </c>
      <c r="B15">
        <v>2.347</v>
      </c>
      <c r="C15">
        <v>23.6</v>
      </c>
      <c r="D15">
        <f t="shared" si="0"/>
        <v>23.556543812562136</v>
      </c>
      <c r="E15">
        <f t="shared" si="1"/>
        <v>22.036009695870746</v>
      </c>
      <c r="J15">
        <f t="shared" si="2"/>
        <v>23.556543812562136</v>
      </c>
      <c r="K15">
        <f t="shared" si="3"/>
        <v>20.230243812562136</v>
      </c>
    </row>
    <row r="16" spans="1:13">
      <c r="A16">
        <v>3.4</v>
      </c>
      <c r="B16">
        <v>2.5019999999999998</v>
      </c>
      <c r="C16">
        <v>24.3</v>
      </c>
      <c r="D16">
        <f t="shared" si="0"/>
        <v>24.26712709229361</v>
      </c>
      <c r="E16">
        <f t="shared" si="1"/>
        <v>22.746592975602223</v>
      </c>
      <c r="J16">
        <f t="shared" si="2"/>
        <v>24.26712709229361</v>
      </c>
      <c r="K16">
        <f t="shared" si="3"/>
        <v>20.94082709229361</v>
      </c>
    </row>
    <row r="17" spans="1:11">
      <c r="A17">
        <v>3.7</v>
      </c>
      <c r="B17">
        <v>2.36</v>
      </c>
      <c r="C17">
        <v>23.6</v>
      </c>
      <c r="D17">
        <f t="shared" si="0"/>
        <v>23.61791828110249</v>
      </c>
      <c r="E17">
        <f t="shared" si="1"/>
        <v>22.097384164411103</v>
      </c>
      <c r="J17">
        <f t="shared" si="2"/>
        <v>23.61791828110249</v>
      </c>
      <c r="K17">
        <f t="shared" si="3"/>
        <v>20.29161828110249</v>
      </c>
    </row>
    <row r="18" spans="1:11">
      <c r="A18">
        <v>4</v>
      </c>
      <c r="B18">
        <v>2.4929999999999999</v>
      </c>
      <c r="C18">
        <v>24.2</v>
      </c>
      <c r="D18">
        <f t="shared" si="0"/>
        <v>24.227087008923625</v>
      </c>
      <c r="E18">
        <f t="shared" si="1"/>
        <v>22.706552892232235</v>
      </c>
      <c r="J18">
        <f t="shared" si="2"/>
        <v>24.227087008923625</v>
      </c>
      <c r="K18">
        <f t="shared" si="3"/>
        <v>20.900787008923626</v>
      </c>
    </row>
    <row r="19" spans="1:11">
      <c r="A19">
        <v>4.5</v>
      </c>
      <c r="B19">
        <v>2.4430000000000001</v>
      </c>
      <c r="C19">
        <v>24</v>
      </c>
      <c r="D19">
        <f t="shared" si="0"/>
        <v>24.001975761525657</v>
      </c>
      <c r="E19">
        <f t="shared" si="1"/>
        <v>22.481441644834266</v>
      </c>
      <c r="J19">
        <f t="shared" si="2"/>
        <v>24.001975761525657</v>
      </c>
      <c r="K19">
        <f t="shared" si="3"/>
        <v>20.675675761525657</v>
      </c>
    </row>
    <row r="20" spans="1:11">
      <c r="A20">
        <v>4.8</v>
      </c>
      <c r="B20">
        <v>2.5379999999999998</v>
      </c>
      <c r="C20">
        <v>24.4</v>
      </c>
      <c r="D20">
        <f t="shared" si="0"/>
        <v>24.425859950598905</v>
      </c>
      <c r="E20">
        <f t="shared" si="1"/>
        <v>22.905325833907519</v>
      </c>
      <c r="J20">
        <f t="shared" si="2"/>
        <v>24.425859950598905</v>
      </c>
      <c r="K20">
        <f t="shared" si="3"/>
        <v>21.099559950598906</v>
      </c>
    </row>
    <row r="21" spans="1:11">
      <c r="A21">
        <v>5</v>
      </c>
      <c r="B21">
        <v>2.448</v>
      </c>
      <c r="C21">
        <v>24</v>
      </c>
      <c r="D21">
        <f t="shared" si="0"/>
        <v>24.024693232353169</v>
      </c>
      <c r="E21">
        <f t="shared" si="1"/>
        <v>22.504159115661778</v>
      </c>
      <c r="J21">
        <f t="shared" si="2"/>
        <v>24.024693232353169</v>
      </c>
      <c r="K21">
        <f t="shared" si="3"/>
        <v>20.698393232353169</v>
      </c>
    </row>
    <row r="22" spans="1:11">
      <c r="A22">
        <v>5.3</v>
      </c>
      <c r="B22">
        <v>2.5870000000000002</v>
      </c>
      <c r="C22">
        <v>24.6</v>
      </c>
      <c r="D22">
        <f t="shared" si="0"/>
        <v>24.638332549617754</v>
      </c>
      <c r="E22">
        <f t="shared" si="1"/>
        <v>23.117798432926364</v>
      </c>
      <c r="J22">
        <f t="shared" si="2"/>
        <v>24.638332549617754</v>
      </c>
      <c r="K22">
        <f t="shared" si="3"/>
        <v>21.312032549617754</v>
      </c>
    </row>
    <row r="23" spans="1:11">
      <c r="A23">
        <v>5.8</v>
      </c>
      <c r="B23">
        <v>2.4350000000000001</v>
      </c>
      <c r="C23">
        <v>24</v>
      </c>
      <c r="D23">
        <f t="shared" si="0"/>
        <v>23.965530919958432</v>
      </c>
      <c r="E23">
        <f t="shared" si="1"/>
        <v>22.444996803267042</v>
      </c>
      <c r="J23">
        <f t="shared" si="2"/>
        <v>23.965530919958432</v>
      </c>
      <c r="K23">
        <f t="shared" si="3"/>
        <v>20.639230919958433</v>
      </c>
    </row>
    <row r="24" spans="1:11">
      <c r="A24">
        <v>6.1</v>
      </c>
      <c r="B24">
        <v>2.5169999999999999</v>
      </c>
      <c r="C24">
        <v>24.3</v>
      </c>
      <c r="D24">
        <f t="shared" si="0"/>
        <v>24.333541582387603</v>
      </c>
      <c r="E24">
        <f t="shared" si="1"/>
        <v>22.813007465696217</v>
      </c>
      <c r="J24">
        <f t="shared" si="2"/>
        <v>24.333541582387603</v>
      </c>
      <c r="K24">
        <f t="shared" si="3"/>
        <v>21.007241582387604</v>
      </c>
    </row>
    <row r="25" spans="1:11">
      <c r="A25">
        <v>6.3</v>
      </c>
      <c r="B25">
        <v>2.4300000000000002</v>
      </c>
      <c r="C25">
        <v>23.9</v>
      </c>
      <c r="D25">
        <f t="shared" si="0"/>
        <v>23.942692040157365</v>
      </c>
      <c r="E25">
        <f t="shared" si="1"/>
        <v>22.422157923465974</v>
      </c>
      <c r="J25">
        <f t="shared" si="2"/>
        <v>23.942692040157365</v>
      </c>
      <c r="K25">
        <f t="shared" si="3"/>
        <v>20.616392040157365</v>
      </c>
    </row>
    <row r="26" spans="1:11">
      <c r="A26">
        <v>6.6</v>
      </c>
      <c r="B26">
        <v>2.4460000000000002</v>
      </c>
      <c r="C26">
        <v>24</v>
      </c>
      <c r="D26">
        <f t="shared" si="0"/>
        <v>24.01561181696318</v>
      </c>
      <c r="E26">
        <f t="shared" si="1"/>
        <v>22.495077700271793</v>
      </c>
      <c r="J26">
        <f t="shared" si="2"/>
        <v>24.01561181696318</v>
      </c>
      <c r="K26">
        <f t="shared" si="3"/>
        <v>20.68931181696318</v>
      </c>
    </row>
    <row r="27" spans="1:11">
      <c r="A27">
        <v>7.1</v>
      </c>
      <c r="B27">
        <v>2.5339999999999998</v>
      </c>
      <c r="C27">
        <v>24.4</v>
      </c>
      <c r="D27">
        <f t="shared" si="0"/>
        <v>24.408334535118367</v>
      </c>
      <c r="E27">
        <f t="shared" si="1"/>
        <v>22.887800418426973</v>
      </c>
      <c r="J27">
        <f t="shared" si="2"/>
        <v>24.408334535118367</v>
      </c>
      <c r="K27">
        <f t="shared" si="3"/>
        <v>21.082034535118368</v>
      </c>
    </row>
    <row r="28" spans="1:11">
      <c r="A28">
        <v>7.3</v>
      </c>
      <c r="B28">
        <v>2.5169999999999999</v>
      </c>
      <c r="C28">
        <v>24.3</v>
      </c>
      <c r="D28">
        <f t="shared" si="0"/>
        <v>24.333541582387603</v>
      </c>
      <c r="E28">
        <f t="shared" si="1"/>
        <v>22.813007465696217</v>
      </c>
      <c r="J28">
        <f t="shared" si="2"/>
        <v>24.333541582387603</v>
      </c>
      <c r="K28">
        <f t="shared" si="3"/>
        <v>21.007241582387604</v>
      </c>
    </row>
    <row r="29" spans="1:11">
      <c r="A29">
        <v>7.6</v>
      </c>
      <c r="B29">
        <v>2.5230000000000001</v>
      </c>
      <c r="C29">
        <v>24.4</v>
      </c>
      <c r="D29">
        <f t="shared" si="0"/>
        <v>24.359996621340294</v>
      </c>
      <c r="E29">
        <f t="shared" si="1"/>
        <v>22.8394625046489</v>
      </c>
      <c r="J29">
        <f t="shared" si="2"/>
        <v>24.359996621340294</v>
      </c>
      <c r="K29">
        <f t="shared" si="3"/>
        <v>21.033696621340294</v>
      </c>
    </row>
    <row r="30" spans="1:11">
      <c r="A30">
        <v>7.8</v>
      </c>
      <c r="B30">
        <v>2.5369999999999999</v>
      </c>
      <c r="C30">
        <v>24.4</v>
      </c>
      <c r="D30">
        <f t="shared" si="0"/>
        <v>24.421481187542781</v>
      </c>
      <c r="E30">
        <f t="shared" si="1"/>
        <v>22.900947070851391</v>
      </c>
      <c r="J30">
        <f t="shared" si="2"/>
        <v>24.421481187542781</v>
      </c>
      <c r="K30">
        <f t="shared" si="3"/>
        <v>21.095181187542781</v>
      </c>
    </row>
    <row r="31" spans="1:11">
      <c r="A31">
        <v>8.3000000000000007</v>
      </c>
      <c r="B31">
        <v>2.6240000000000001</v>
      </c>
      <c r="C31">
        <v>24.8</v>
      </c>
      <c r="D31">
        <f t="shared" si="0"/>
        <v>24.796121081594983</v>
      </c>
      <c r="E31">
        <f t="shared" si="1"/>
        <v>23.275586964903596</v>
      </c>
      <c r="J31">
        <f t="shared" si="2"/>
        <v>24.796121081594983</v>
      </c>
      <c r="K31">
        <f t="shared" si="3"/>
        <v>21.469821081594983</v>
      </c>
    </row>
    <row r="32" spans="1:11">
      <c r="A32">
        <v>8.5</v>
      </c>
      <c r="B32">
        <v>2.4700000000000002</v>
      </c>
      <c r="C32">
        <v>24.1</v>
      </c>
      <c r="D32">
        <f t="shared" si="0"/>
        <v>24.124101965573239</v>
      </c>
      <c r="E32">
        <f t="shared" si="1"/>
        <v>22.603567848881852</v>
      </c>
      <c r="J32">
        <f t="shared" si="2"/>
        <v>24.124101965573239</v>
      </c>
      <c r="K32">
        <f t="shared" si="3"/>
        <v>20.797801965573239</v>
      </c>
    </row>
    <row r="33" spans="1:11">
      <c r="A33">
        <v>8.8000000000000007</v>
      </c>
      <c r="B33">
        <v>2.4780000000000002</v>
      </c>
      <c r="C33">
        <v>24.2</v>
      </c>
      <c r="D33">
        <f t="shared" si="0"/>
        <v>24.160031216318405</v>
      </c>
      <c r="E33">
        <f t="shared" si="1"/>
        <v>22.639497099627015</v>
      </c>
      <c r="J33">
        <f t="shared" si="2"/>
        <v>24.160031216318405</v>
      </c>
      <c r="K33">
        <f t="shared" si="3"/>
        <v>20.833731216318405</v>
      </c>
    </row>
    <row r="34" spans="1:11">
      <c r="A34">
        <v>9</v>
      </c>
      <c r="B34">
        <v>2.5070000000000001</v>
      </c>
      <c r="C34">
        <v>24.3</v>
      </c>
      <c r="D34">
        <f t="shared" si="0"/>
        <v>24.289309393754024</v>
      </c>
      <c r="E34">
        <f t="shared" si="1"/>
        <v>22.768775277062637</v>
      </c>
      <c r="J34">
        <f t="shared" si="2"/>
        <v>24.289309393754024</v>
      </c>
      <c r="K34">
        <f t="shared" si="3"/>
        <v>20.963009393754025</v>
      </c>
    </row>
    <row r="35" spans="1:11">
      <c r="A35">
        <v>9.5</v>
      </c>
      <c r="B35">
        <v>2.6179999999999999</v>
      </c>
      <c r="C35">
        <v>24.8</v>
      </c>
      <c r="D35">
        <f t="shared" si="0"/>
        <v>24.770685486104597</v>
      </c>
      <c r="E35">
        <f t="shared" si="1"/>
        <v>23.25015136941321</v>
      </c>
      <c r="J35">
        <f t="shared" si="2"/>
        <v>24.770685486104597</v>
      </c>
      <c r="K35">
        <f t="shared" si="3"/>
        <v>21.444385486104597</v>
      </c>
    </row>
    <row r="36" spans="1:11">
      <c r="A36">
        <v>9.6999999999999993</v>
      </c>
      <c r="B36">
        <v>2.532</v>
      </c>
      <c r="C36">
        <v>24.4</v>
      </c>
      <c r="D36">
        <f t="shared" si="0"/>
        <v>24.399561450484835</v>
      </c>
      <c r="E36">
        <f t="shared" si="1"/>
        <v>22.879027333793445</v>
      </c>
      <c r="J36">
        <f t="shared" si="2"/>
        <v>24.399561450484835</v>
      </c>
      <c r="K36">
        <f t="shared" si="3"/>
        <v>21.073261450484836</v>
      </c>
    </row>
    <row r="37" spans="1:11">
      <c r="A37">
        <v>9.9</v>
      </c>
      <c r="B37">
        <v>2.605</v>
      </c>
      <c r="C37">
        <v>24.7</v>
      </c>
      <c r="D37">
        <f t="shared" si="0"/>
        <v>24.715374460744844</v>
      </c>
      <c r="E37">
        <f t="shared" si="1"/>
        <v>23.19484034405345</v>
      </c>
      <c r="J37">
        <f t="shared" si="2"/>
        <v>24.715374460744844</v>
      </c>
      <c r="K37">
        <f t="shared" si="3"/>
        <v>21.389074460744844</v>
      </c>
    </row>
    <row r="38" spans="1:11">
      <c r="A38">
        <v>10.199999999999999</v>
      </c>
      <c r="B38">
        <v>2.72</v>
      </c>
      <c r="C38">
        <v>25.2</v>
      </c>
      <c r="D38">
        <f t="shared" si="0"/>
        <v>25.19536562855124</v>
      </c>
      <c r="E38">
        <f t="shared" si="1"/>
        <v>23.67483151185985</v>
      </c>
      <c r="J38">
        <f t="shared" si="2"/>
        <v>25.19536562855124</v>
      </c>
      <c r="K38">
        <f t="shared" si="3"/>
        <v>21.86906562855124</v>
      </c>
    </row>
    <row r="39" spans="1:11">
      <c r="A39">
        <v>10.6</v>
      </c>
      <c r="B39">
        <v>2.6150000000000002</v>
      </c>
      <c r="C39">
        <v>24.8</v>
      </c>
      <c r="D39">
        <f t="shared" si="0"/>
        <v>24.757945819762135</v>
      </c>
      <c r="E39">
        <f t="shared" si="1"/>
        <v>23.237411703070745</v>
      </c>
      <c r="J39">
        <f t="shared" si="2"/>
        <v>24.757945819762135</v>
      </c>
      <c r="K39">
        <f t="shared" si="3"/>
        <v>21.431645819762135</v>
      </c>
    </row>
    <row r="40" spans="1:11">
      <c r="A40">
        <v>10.8</v>
      </c>
      <c r="B40">
        <v>2.5569999999999999</v>
      </c>
      <c r="C40">
        <v>24.5</v>
      </c>
      <c r="D40">
        <f t="shared" si="0"/>
        <v>24.508730250786169</v>
      </c>
      <c r="E40">
        <f t="shared" si="1"/>
        <v>22.988196134094778</v>
      </c>
      <c r="J40">
        <f t="shared" si="2"/>
        <v>24.508730250786169</v>
      </c>
      <c r="K40">
        <f t="shared" si="3"/>
        <v>21.182430250786169</v>
      </c>
    </row>
  </sheetData>
  <mergeCells count="2">
    <mergeCell ref="D8:H8"/>
    <mergeCell ref="J8:M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workbookViewId="0">
      <selection activeCell="J9" sqref="J9:M10"/>
    </sheetView>
  </sheetViews>
  <sheetFormatPr baseColWidth="10" defaultColWidth="11" defaultRowHeight="15" x14ac:dyDescent="0"/>
  <cols>
    <col min="1" max="5" width="14" customWidth="1"/>
  </cols>
  <sheetData>
    <row r="1" spans="1:13">
      <c r="A1" s="26" t="s">
        <v>141</v>
      </c>
      <c r="B1" s="2">
        <v>24</v>
      </c>
    </row>
    <row r="2" spans="1:13">
      <c r="A2" s="26" t="s">
        <v>142</v>
      </c>
      <c r="B2" s="2" t="s">
        <v>143</v>
      </c>
    </row>
    <row r="3" spans="1:13">
      <c r="A3" s="26" t="s">
        <v>137</v>
      </c>
      <c r="B3" s="2" t="s">
        <v>45</v>
      </c>
    </row>
    <row r="4" spans="1:13">
      <c r="A4" s="26" t="s">
        <v>144</v>
      </c>
      <c r="B4" s="2">
        <v>2921</v>
      </c>
    </row>
    <row r="5" spans="1:13">
      <c r="A5" s="26" t="s">
        <v>140</v>
      </c>
      <c r="B5" s="2">
        <v>24.81</v>
      </c>
    </row>
    <row r="6" spans="1:13">
      <c r="A6" s="26" t="s">
        <v>76</v>
      </c>
      <c r="B6" s="2" t="s">
        <v>93</v>
      </c>
    </row>
    <row r="7" spans="1:13">
      <c r="A7" s="26" t="s">
        <v>146</v>
      </c>
      <c r="B7" s="2" t="s">
        <v>138</v>
      </c>
    </row>
    <row r="8" spans="1:13">
      <c r="D8" s="27" t="s">
        <v>159</v>
      </c>
      <c r="E8" s="27"/>
      <c r="F8" s="27"/>
      <c r="G8" s="27"/>
      <c r="H8" s="27"/>
      <c r="J8" s="27" t="s">
        <v>160</v>
      </c>
      <c r="K8" s="27"/>
      <c r="L8" s="27"/>
      <c r="M8" s="27"/>
    </row>
    <row r="9" spans="1:13">
      <c r="A9" s="26" t="s">
        <v>145</v>
      </c>
      <c r="B9" s="26" t="s">
        <v>135</v>
      </c>
      <c r="C9" s="26" t="s">
        <v>136</v>
      </c>
      <c r="D9" s="26" t="s">
        <v>138</v>
      </c>
      <c r="E9" s="26" t="s">
        <v>139</v>
      </c>
      <c r="F9" s="26" t="s">
        <v>150</v>
      </c>
      <c r="G9" s="26" t="s">
        <v>148</v>
      </c>
      <c r="H9" s="26" t="s">
        <v>149</v>
      </c>
      <c r="J9" s="26" t="s">
        <v>138</v>
      </c>
      <c r="K9" s="26" t="s">
        <v>139</v>
      </c>
      <c r="L9" s="26" t="s">
        <v>148</v>
      </c>
      <c r="M9" s="26" t="s">
        <v>149</v>
      </c>
    </row>
    <row r="10" spans="1:13">
      <c r="A10">
        <v>1.91</v>
      </c>
      <c r="B10">
        <v>3.560197332</v>
      </c>
      <c r="C10">
        <v>24.86</v>
      </c>
      <c r="D10">
        <f>(LN(B10/0.38)/0.09) + (0.61*$B$4/1000) + 1.6</f>
        <v>28.241809999183545</v>
      </c>
      <c r="E10">
        <f>LN(B10/0.85/0.38)/0.09</f>
        <v>26.665765882492156</v>
      </c>
      <c r="F10">
        <f>C10-$B$5</f>
        <v>5.0000000000000711E-2</v>
      </c>
      <c r="G10">
        <f>D10-$B$5</f>
        <v>3.431809999183546</v>
      </c>
      <c r="H10">
        <f>E10-$B$5</f>
        <v>1.8557658824921575</v>
      </c>
      <c r="J10">
        <f>(LN(B10/0.38)/0.09) + (0.61*$B$4/1000) + 1.6</f>
        <v>28.241809999183545</v>
      </c>
      <c r="K10">
        <f>LN(B10/0.38)/0.09</f>
        <v>24.859999999183543</v>
      </c>
      <c r="L10">
        <f>J10-$B$5</f>
        <v>3.431809999183546</v>
      </c>
      <c r="M10">
        <f>K10-$B$5</f>
        <v>4.9999999183544475E-2</v>
      </c>
    </row>
    <row r="11" spans="1:13">
      <c r="A11">
        <v>2.0499999999999998</v>
      </c>
      <c r="B11">
        <v>3.418890126</v>
      </c>
      <c r="C11">
        <v>24.41</v>
      </c>
      <c r="D11">
        <f t="shared" ref="D11:D67" si="0">(LN(B11/0.38)/0.09) + (0.61*$B$4/1000) + 1.6</f>
        <v>27.79181000117028</v>
      </c>
      <c r="E11">
        <f t="shared" ref="E11:E67" si="1">LN(B11/0.85/0.38)/0.09</f>
        <v>26.215765884478891</v>
      </c>
      <c r="J11">
        <f t="shared" ref="J11:J67" si="2">(LN(B11/0.38)/0.09) + (0.61*$B$4/1000) + 1.6</f>
        <v>27.79181000117028</v>
      </c>
      <c r="K11">
        <f t="shared" ref="K11:K67" si="3">LN(B11/0.38)/0.09</f>
        <v>24.410000001170278</v>
      </c>
    </row>
    <row r="12" spans="1:13">
      <c r="A12">
        <v>2.4700000000000002</v>
      </c>
      <c r="B12">
        <v>3.6609254610000002</v>
      </c>
      <c r="C12">
        <v>25.17</v>
      </c>
      <c r="D12">
        <f t="shared" si="0"/>
        <v>28.551809998982851</v>
      </c>
      <c r="E12">
        <f t="shared" si="1"/>
        <v>26.975765882291455</v>
      </c>
      <c r="J12">
        <f t="shared" si="2"/>
        <v>28.551809998982851</v>
      </c>
      <c r="K12">
        <f t="shared" si="3"/>
        <v>25.169999998982849</v>
      </c>
    </row>
    <row r="13" spans="1:13">
      <c r="A13">
        <v>2.61</v>
      </c>
      <c r="B13">
        <v>3.5314762110000002</v>
      </c>
      <c r="C13">
        <v>24.77</v>
      </c>
      <c r="D13">
        <f t="shared" si="0"/>
        <v>28.151809998608822</v>
      </c>
      <c r="E13">
        <f t="shared" si="1"/>
        <v>26.575765881917434</v>
      </c>
      <c r="J13">
        <f t="shared" si="2"/>
        <v>28.151809998608822</v>
      </c>
      <c r="K13">
        <f t="shared" si="3"/>
        <v>24.769999998608821</v>
      </c>
    </row>
    <row r="14" spans="1:13">
      <c r="A14">
        <v>3.03</v>
      </c>
      <c r="B14">
        <v>3.615087188</v>
      </c>
      <c r="C14">
        <v>25.03</v>
      </c>
      <c r="D14">
        <f t="shared" si="0"/>
        <v>28.411809999746264</v>
      </c>
      <c r="E14">
        <f t="shared" si="1"/>
        <v>26.835765883054876</v>
      </c>
      <c r="J14">
        <f t="shared" si="2"/>
        <v>28.411809999746264</v>
      </c>
      <c r="K14">
        <f t="shared" si="3"/>
        <v>25.029999999746263</v>
      </c>
    </row>
    <row r="15" spans="1:13">
      <c r="A15">
        <v>3.17</v>
      </c>
      <c r="B15">
        <v>3.379122207</v>
      </c>
      <c r="C15">
        <v>24.28</v>
      </c>
      <c r="D15">
        <f t="shared" si="0"/>
        <v>27.661809999524497</v>
      </c>
      <c r="E15">
        <f t="shared" si="1"/>
        <v>26.085765882833108</v>
      </c>
      <c r="J15">
        <f t="shared" si="2"/>
        <v>27.661809999524497</v>
      </c>
      <c r="K15">
        <f t="shared" si="3"/>
        <v>24.279999999524495</v>
      </c>
    </row>
    <row r="16" spans="1:13">
      <c r="A16">
        <v>3.59</v>
      </c>
      <c r="B16">
        <v>3.5698228539999999</v>
      </c>
      <c r="C16">
        <v>24.89</v>
      </c>
      <c r="D16">
        <f t="shared" si="0"/>
        <v>28.271810001042368</v>
      </c>
      <c r="E16">
        <f t="shared" si="1"/>
        <v>26.695765884350976</v>
      </c>
      <c r="J16">
        <f t="shared" si="2"/>
        <v>28.271810001042368</v>
      </c>
      <c r="K16">
        <f t="shared" si="3"/>
        <v>24.890000001042367</v>
      </c>
    </row>
    <row r="17" spans="1:11">
      <c r="A17">
        <v>3.73</v>
      </c>
      <c r="B17">
        <v>3.6281249560000002</v>
      </c>
      <c r="C17">
        <v>25.07</v>
      </c>
      <c r="D17">
        <f t="shared" si="0"/>
        <v>28.451810000426097</v>
      </c>
      <c r="E17">
        <f t="shared" si="1"/>
        <v>26.875765883734708</v>
      </c>
      <c r="J17">
        <f t="shared" si="2"/>
        <v>28.451810000426097</v>
      </c>
      <c r="K17">
        <f t="shared" si="3"/>
        <v>25.070000000426095</v>
      </c>
    </row>
    <row r="18" spans="1:11">
      <c r="A18">
        <v>4.1500000000000004</v>
      </c>
      <c r="B18">
        <v>3.4035396840000001</v>
      </c>
      <c r="C18">
        <v>24.36</v>
      </c>
      <c r="D18">
        <f t="shared" si="0"/>
        <v>27.741809998462337</v>
      </c>
      <c r="E18">
        <f t="shared" si="1"/>
        <v>26.165765881770945</v>
      </c>
      <c r="J18">
        <f t="shared" si="2"/>
        <v>27.741809998462337</v>
      </c>
      <c r="K18">
        <f t="shared" si="3"/>
        <v>24.359999998462335</v>
      </c>
    </row>
    <row r="19" spans="1:11">
      <c r="A19">
        <v>4.29</v>
      </c>
      <c r="B19">
        <v>3.6248611120000001</v>
      </c>
      <c r="C19">
        <v>25.06</v>
      </c>
      <c r="D19">
        <f t="shared" si="0"/>
        <v>28.441809998925688</v>
      </c>
      <c r="E19">
        <f t="shared" si="1"/>
        <v>26.865765882234296</v>
      </c>
      <c r="J19">
        <f t="shared" si="2"/>
        <v>28.441809998925688</v>
      </c>
      <c r="K19">
        <f t="shared" si="3"/>
        <v>25.059999998925687</v>
      </c>
    </row>
    <row r="20" spans="1:11">
      <c r="A20">
        <v>4.71</v>
      </c>
      <c r="B20">
        <v>3.8989838730000002</v>
      </c>
      <c r="C20">
        <v>25.87</v>
      </c>
      <c r="D20">
        <f t="shared" si="0"/>
        <v>29.251810000720507</v>
      </c>
      <c r="E20">
        <f t="shared" si="1"/>
        <v>27.675765884029115</v>
      </c>
      <c r="J20">
        <f t="shared" si="2"/>
        <v>29.251810000720507</v>
      </c>
      <c r="K20">
        <f t="shared" si="3"/>
        <v>25.870000000720506</v>
      </c>
    </row>
    <row r="21" spans="1:11">
      <c r="A21">
        <v>4.8499999999999996</v>
      </c>
      <c r="B21">
        <v>3.6379341300000001</v>
      </c>
      <c r="C21">
        <v>25.1</v>
      </c>
      <c r="D21">
        <f t="shared" si="0"/>
        <v>28.481810001016274</v>
      </c>
      <c r="E21">
        <f t="shared" si="1"/>
        <v>26.905765884324886</v>
      </c>
      <c r="J21">
        <f t="shared" si="2"/>
        <v>28.481810001016274</v>
      </c>
      <c r="K21">
        <f t="shared" si="3"/>
        <v>25.100000001016273</v>
      </c>
    </row>
    <row r="22" spans="1:11">
      <c r="A22">
        <v>5.27</v>
      </c>
      <c r="B22">
        <v>3.808806836</v>
      </c>
      <c r="C22">
        <v>25.61</v>
      </c>
      <c r="D22">
        <f t="shared" si="0"/>
        <v>28.991809999436413</v>
      </c>
      <c r="E22">
        <f t="shared" si="1"/>
        <v>27.415765882745024</v>
      </c>
      <c r="J22">
        <f t="shared" si="2"/>
        <v>28.991809999436413</v>
      </c>
      <c r="K22">
        <f t="shared" si="3"/>
        <v>25.609999999436411</v>
      </c>
    </row>
    <row r="23" spans="1:11">
      <c r="A23">
        <v>5.34</v>
      </c>
      <c r="B23">
        <v>3.6379341300000001</v>
      </c>
      <c r="C23">
        <v>25.1</v>
      </c>
      <c r="D23">
        <f t="shared" si="0"/>
        <v>28.481810001016274</v>
      </c>
      <c r="E23">
        <f t="shared" si="1"/>
        <v>26.905765884324886</v>
      </c>
      <c r="J23">
        <f t="shared" si="2"/>
        <v>28.481810001016274</v>
      </c>
      <c r="K23">
        <f t="shared" si="3"/>
        <v>25.100000001016273</v>
      </c>
    </row>
    <row r="24" spans="1:11">
      <c r="A24">
        <v>5.5490000000000004</v>
      </c>
      <c r="B24">
        <v>3.7985369279999999</v>
      </c>
      <c r="C24">
        <v>25.58</v>
      </c>
      <c r="D24">
        <f t="shared" si="0"/>
        <v>28.961809998976136</v>
      </c>
      <c r="E24">
        <f t="shared" si="1"/>
        <v>27.385765882284741</v>
      </c>
      <c r="J24">
        <f t="shared" si="2"/>
        <v>28.961809998976136</v>
      </c>
      <c r="K24">
        <f t="shared" si="3"/>
        <v>25.579999998976135</v>
      </c>
    </row>
    <row r="25" spans="1:11">
      <c r="A25">
        <v>5.6189999999999998</v>
      </c>
      <c r="B25">
        <v>3.8571014190000001</v>
      </c>
      <c r="C25">
        <v>25.75</v>
      </c>
      <c r="D25">
        <f t="shared" si="0"/>
        <v>29.131809999231006</v>
      </c>
      <c r="E25">
        <f t="shared" si="1"/>
        <v>27.555765882539614</v>
      </c>
      <c r="J25">
        <f t="shared" si="2"/>
        <v>29.131809999231006</v>
      </c>
      <c r="K25">
        <f t="shared" si="3"/>
        <v>25.749999999231004</v>
      </c>
    </row>
    <row r="26" spans="1:11">
      <c r="A26">
        <v>5.8280000000000003</v>
      </c>
      <c r="B26">
        <v>3.8605743729999999</v>
      </c>
      <c r="C26">
        <v>25.76</v>
      </c>
      <c r="D26">
        <f t="shared" si="0"/>
        <v>29.141809999599637</v>
      </c>
      <c r="E26">
        <f t="shared" si="1"/>
        <v>27.565765882908249</v>
      </c>
      <c r="J26">
        <f t="shared" si="2"/>
        <v>29.141809999599637</v>
      </c>
      <c r="K26">
        <f t="shared" si="3"/>
        <v>25.759999999599636</v>
      </c>
    </row>
    <row r="27" spans="1:11">
      <c r="A27">
        <v>5.8979999999999997</v>
      </c>
      <c r="B27">
        <v>3.9165688369999998</v>
      </c>
      <c r="C27">
        <v>25.92</v>
      </c>
      <c r="D27">
        <f t="shared" si="0"/>
        <v>29.301810000939778</v>
      </c>
      <c r="E27">
        <f t="shared" si="1"/>
        <v>27.725765884248389</v>
      </c>
      <c r="J27">
        <f t="shared" si="2"/>
        <v>29.301810000939778</v>
      </c>
      <c r="K27">
        <f t="shared" si="3"/>
        <v>25.920000000939776</v>
      </c>
    </row>
    <row r="28" spans="1:11">
      <c r="A28">
        <v>6.1079999999999997</v>
      </c>
      <c r="B28">
        <v>3.7307749509999999</v>
      </c>
      <c r="C28">
        <v>25.38</v>
      </c>
      <c r="D28">
        <f t="shared" si="0"/>
        <v>28.761810000001812</v>
      </c>
      <c r="E28">
        <f t="shared" si="1"/>
        <v>27.185765883310424</v>
      </c>
      <c r="J28">
        <f t="shared" si="2"/>
        <v>28.761810000001812</v>
      </c>
      <c r="K28">
        <f t="shared" si="3"/>
        <v>25.380000000001811</v>
      </c>
    </row>
    <row r="29" spans="1:11">
      <c r="A29">
        <v>6.1779999999999999</v>
      </c>
      <c r="B29">
        <v>3.7307749509999999</v>
      </c>
      <c r="C29">
        <v>25.38</v>
      </c>
      <c r="D29">
        <f t="shared" si="0"/>
        <v>28.761810000001812</v>
      </c>
      <c r="E29">
        <f t="shared" si="1"/>
        <v>27.185765883310424</v>
      </c>
      <c r="J29">
        <f t="shared" si="2"/>
        <v>28.761810000001812</v>
      </c>
      <c r="K29">
        <f t="shared" si="3"/>
        <v>25.380000000001811</v>
      </c>
    </row>
    <row r="30" spans="1:11">
      <c r="A30">
        <v>6.3869999999999996</v>
      </c>
      <c r="B30">
        <v>3.7951197830000001</v>
      </c>
      <c r="C30">
        <v>25.57</v>
      </c>
      <c r="D30">
        <f t="shared" si="0"/>
        <v>28.951809999822725</v>
      </c>
      <c r="E30">
        <f t="shared" si="1"/>
        <v>27.375765883131333</v>
      </c>
      <c r="J30">
        <f t="shared" si="2"/>
        <v>28.951809999822725</v>
      </c>
      <c r="K30">
        <f t="shared" si="3"/>
        <v>25.569999999822723</v>
      </c>
    </row>
    <row r="31" spans="1:11">
      <c r="A31">
        <v>6.4569999999999999</v>
      </c>
      <c r="B31">
        <v>3.7408616540000001</v>
      </c>
      <c r="C31">
        <v>25.41</v>
      </c>
      <c r="D31">
        <f t="shared" si="0"/>
        <v>28.791809999142028</v>
      </c>
      <c r="E31">
        <f t="shared" si="1"/>
        <v>27.21576588245064</v>
      </c>
      <c r="J31">
        <f t="shared" si="2"/>
        <v>28.791809999142028</v>
      </c>
      <c r="K31">
        <f t="shared" si="3"/>
        <v>25.409999999142027</v>
      </c>
    </row>
    <row r="32" spans="1:11">
      <c r="A32">
        <v>6.6660000000000004</v>
      </c>
      <c r="B32">
        <v>3.9877053839999999</v>
      </c>
      <c r="C32">
        <v>26.12</v>
      </c>
      <c r="D32">
        <f t="shared" si="0"/>
        <v>29.501810000060871</v>
      </c>
      <c r="E32">
        <f t="shared" si="1"/>
        <v>27.925765883369483</v>
      </c>
      <c r="J32">
        <f t="shared" si="2"/>
        <v>29.501810000060871</v>
      </c>
      <c r="K32">
        <f t="shared" si="3"/>
        <v>26.12000000006087</v>
      </c>
    </row>
    <row r="33" spans="1:11">
      <c r="A33">
        <v>6.7359999999999998</v>
      </c>
      <c r="B33">
        <v>3.7173683080000002</v>
      </c>
      <c r="C33">
        <v>25.34</v>
      </c>
      <c r="D33">
        <f t="shared" si="0"/>
        <v>28.721810001156552</v>
      </c>
      <c r="E33">
        <f t="shared" si="1"/>
        <v>27.145765884465163</v>
      </c>
      <c r="J33">
        <f t="shared" si="2"/>
        <v>28.721810001156552</v>
      </c>
      <c r="K33">
        <f t="shared" si="3"/>
        <v>25.34000000115655</v>
      </c>
    </row>
    <row r="34" spans="1:11">
      <c r="A34">
        <v>6.9450000000000003</v>
      </c>
      <c r="B34">
        <v>4.0528323149999999</v>
      </c>
      <c r="C34">
        <v>26.3</v>
      </c>
      <c r="D34">
        <f t="shared" si="0"/>
        <v>29.681809999944377</v>
      </c>
      <c r="E34">
        <f t="shared" si="1"/>
        <v>28.105765883252985</v>
      </c>
      <c r="J34">
        <f t="shared" si="2"/>
        <v>29.681809999944377</v>
      </c>
      <c r="K34">
        <f t="shared" si="3"/>
        <v>26.299999999944376</v>
      </c>
    </row>
    <row r="35" spans="1:11">
      <c r="A35">
        <v>7.0149999999999997</v>
      </c>
      <c r="B35">
        <v>4.0201369680000001</v>
      </c>
      <c r="C35">
        <v>26.21</v>
      </c>
      <c r="D35">
        <f t="shared" si="0"/>
        <v>29.591809999488902</v>
      </c>
      <c r="E35">
        <f t="shared" si="1"/>
        <v>28.015765882797513</v>
      </c>
      <c r="J35">
        <f t="shared" si="2"/>
        <v>29.591809999488902</v>
      </c>
      <c r="K35">
        <f t="shared" si="3"/>
        <v>26.2099999994889</v>
      </c>
    </row>
    <row r="36" spans="1:11">
      <c r="A36">
        <v>7.2249999999999996</v>
      </c>
      <c r="B36">
        <v>3.7645034759999998</v>
      </c>
      <c r="C36">
        <v>25.48</v>
      </c>
      <c r="D36">
        <f t="shared" si="0"/>
        <v>28.861809999247953</v>
      </c>
      <c r="E36">
        <f t="shared" si="1"/>
        <v>27.285765882556564</v>
      </c>
      <c r="J36">
        <f t="shared" si="2"/>
        <v>28.861809999247953</v>
      </c>
      <c r="K36">
        <f t="shared" si="3"/>
        <v>25.479999999247951</v>
      </c>
    </row>
    <row r="37" spans="1:11">
      <c r="A37">
        <v>7.2939999999999996</v>
      </c>
      <c r="B37">
        <v>3.9555354349999998</v>
      </c>
      <c r="C37">
        <v>26.03</v>
      </c>
      <c r="D37">
        <f t="shared" si="0"/>
        <v>29.411810001258118</v>
      </c>
      <c r="E37">
        <f t="shared" si="1"/>
        <v>27.835765884566726</v>
      </c>
      <c r="J37">
        <f t="shared" si="2"/>
        <v>29.411810001258118</v>
      </c>
      <c r="K37">
        <f t="shared" si="3"/>
        <v>26.030000001258117</v>
      </c>
    </row>
    <row r="38" spans="1:11">
      <c r="A38">
        <v>7.5039999999999996</v>
      </c>
      <c r="B38">
        <v>4.0968401180000003</v>
      </c>
      <c r="C38">
        <v>26.42</v>
      </c>
      <c r="D38">
        <f t="shared" si="0"/>
        <v>29.8018099988995</v>
      </c>
      <c r="E38">
        <f t="shared" si="1"/>
        <v>28.225765882208108</v>
      </c>
      <c r="J38">
        <f t="shared" si="2"/>
        <v>29.8018099988995</v>
      </c>
      <c r="K38">
        <f t="shared" si="3"/>
        <v>26.419999998899499</v>
      </c>
    </row>
    <row r="39" spans="1:11">
      <c r="A39">
        <v>7.5739999999999998</v>
      </c>
      <c r="B39">
        <v>3.8710120080000001</v>
      </c>
      <c r="C39">
        <v>25.79</v>
      </c>
      <c r="D39">
        <f t="shared" si="0"/>
        <v>29.171809998813579</v>
      </c>
      <c r="E39">
        <f t="shared" si="1"/>
        <v>27.595765882122183</v>
      </c>
      <c r="J39">
        <f t="shared" si="2"/>
        <v>29.171809998813579</v>
      </c>
      <c r="K39">
        <f t="shared" si="3"/>
        <v>25.789999998813578</v>
      </c>
    </row>
    <row r="40" spans="1:11">
      <c r="A40">
        <v>7.7830000000000004</v>
      </c>
      <c r="B40">
        <v>4.2700091660000004</v>
      </c>
      <c r="C40">
        <v>26.88</v>
      </c>
      <c r="D40">
        <f t="shared" si="0"/>
        <v>30.26181000115723</v>
      </c>
      <c r="E40">
        <f t="shared" si="1"/>
        <v>28.685765884465837</v>
      </c>
      <c r="J40">
        <f t="shared" si="2"/>
        <v>30.26181000115723</v>
      </c>
      <c r="K40">
        <f t="shared" si="3"/>
        <v>26.880000001157228</v>
      </c>
    </row>
    <row r="41" spans="1:11">
      <c r="A41">
        <v>7.8529999999999998</v>
      </c>
      <c r="B41">
        <v>4.1264438129999998</v>
      </c>
      <c r="C41">
        <v>26.5</v>
      </c>
      <c r="D41">
        <f t="shared" si="0"/>
        <v>29.881810000889132</v>
      </c>
      <c r="E41">
        <f t="shared" si="1"/>
        <v>28.305765884197736</v>
      </c>
      <c r="J41">
        <f t="shared" si="2"/>
        <v>29.881810000889132</v>
      </c>
      <c r="K41">
        <f t="shared" si="3"/>
        <v>26.500000000889131</v>
      </c>
    </row>
    <row r="42" spans="1:11">
      <c r="A42">
        <v>8.0619999999999994</v>
      </c>
      <c r="B42">
        <v>4.0419044270000004</v>
      </c>
      <c r="C42">
        <v>26.27</v>
      </c>
      <c r="D42">
        <f t="shared" si="0"/>
        <v>29.651809999842826</v>
      </c>
      <c r="E42">
        <f t="shared" si="1"/>
        <v>28.075765883151437</v>
      </c>
      <c r="J42">
        <f t="shared" si="2"/>
        <v>29.651809999842826</v>
      </c>
      <c r="K42">
        <f t="shared" si="3"/>
        <v>26.269999999842824</v>
      </c>
    </row>
    <row r="43" spans="1:11">
      <c r="A43">
        <v>8.1319999999999997</v>
      </c>
      <c r="B43">
        <v>3.85363159</v>
      </c>
      <c r="C43">
        <v>25.74</v>
      </c>
      <c r="D43">
        <f t="shared" si="0"/>
        <v>29.121810001017362</v>
      </c>
      <c r="E43">
        <f t="shared" si="1"/>
        <v>27.545765884325974</v>
      </c>
      <c r="J43">
        <f t="shared" si="2"/>
        <v>29.121810001017362</v>
      </c>
      <c r="K43">
        <f t="shared" si="3"/>
        <v>25.740000001017361</v>
      </c>
    </row>
    <row r="44" spans="1:11">
      <c r="A44">
        <v>8.3420000000000005</v>
      </c>
      <c r="B44">
        <v>3.8919720139999998</v>
      </c>
      <c r="C44">
        <v>25.85</v>
      </c>
      <c r="D44">
        <f t="shared" si="0"/>
        <v>29.23180999902366</v>
      </c>
      <c r="E44">
        <f t="shared" si="1"/>
        <v>27.655765882332272</v>
      </c>
      <c r="J44">
        <f t="shared" si="2"/>
        <v>29.23180999902366</v>
      </c>
      <c r="K44">
        <f t="shared" si="3"/>
        <v>25.849999999023659</v>
      </c>
    </row>
    <row r="45" spans="1:11">
      <c r="A45">
        <v>8.4109999999999996</v>
      </c>
      <c r="B45">
        <v>3.9165688369999998</v>
      </c>
      <c r="C45">
        <v>25.92</v>
      </c>
      <c r="D45">
        <f t="shared" si="0"/>
        <v>29.301810000939778</v>
      </c>
      <c r="E45">
        <f t="shared" si="1"/>
        <v>27.725765884248389</v>
      </c>
      <c r="J45">
        <f t="shared" si="2"/>
        <v>29.301810000939778</v>
      </c>
      <c r="K45">
        <f t="shared" si="3"/>
        <v>25.920000000939776</v>
      </c>
    </row>
    <row r="46" spans="1:11">
      <c r="A46">
        <v>8.6210000000000004</v>
      </c>
      <c r="B46">
        <v>4.045543779</v>
      </c>
      <c r="C46">
        <v>26.28</v>
      </c>
      <c r="D46">
        <f t="shared" si="0"/>
        <v>29.661810001362209</v>
      </c>
      <c r="E46">
        <f t="shared" si="1"/>
        <v>28.08576588467082</v>
      </c>
      <c r="J46">
        <f t="shared" si="2"/>
        <v>29.661810001362209</v>
      </c>
      <c r="K46">
        <f t="shared" si="3"/>
        <v>26.280000001362207</v>
      </c>
    </row>
    <row r="47" spans="1:11">
      <c r="A47">
        <v>8.6910000000000007</v>
      </c>
      <c r="B47">
        <v>4.1376002649999997</v>
      </c>
      <c r="C47">
        <v>26.53</v>
      </c>
      <c r="D47">
        <f t="shared" si="0"/>
        <v>29.911809998932171</v>
      </c>
      <c r="E47">
        <f t="shared" si="1"/>
        <v>28.335765882240779</v>
      </c>
      <c r="J47">
        <f t="shared" si="2"/>
        <v>29.911809998932171</v>
      </c>
      <c r="K47">
        <f t="shared" si="3"/>
        <v>26.529999998932169</v>
      </c>
    </row>
    <row r="48" spans="1:11">
      <c r="A48">
        <v>8.9</v>
      </c>
      <c r="B48">
        <v>3.7746813700000001</v>
      </c>
      <c r="C48">
        <v>25.51</v>
      </c>
      <c r="D48">
        <f t="shared" si="0"/>
        <v>28.891810001137255</v>
      </c>
      <c r="E48">
        <f t="shared" si="1"/>
        <v>27.315765884445863</v>
      </c>
      <c r="J48">
        <f t="shared" si="2"/>
        <v>28.891810001137255</v>
      </c>
      <c r="K48">
        <f t="shared" si="3"/>
        <v>25.510000001137254</v>
      </c>
    </row>
    <row r="49" spans="1:11">
      <c r="A49">
        <v>8.9410000000000007</v>
      </c>
      <c r="B49">
        <v>4.0419044270000004</v>
      </c>
      <c r="C49">
        <v>26.27</v>
      </c>
      <c r="D49">
        <f t="shared" si="0"/>
        <v>29.651809999842826</v>
      </c>
      <c r="E49">
        <f t="shared" si="1"/>
        <v>28.075765883151437</v>
      </c>
      <c r="J49">
        <f t="shared" si="2"/>
        <v>29.651809999842826</v>
      </c>
      <c r="K49">
        <f t="shared" si="3"/>
        <v>26.269999999842824</v>
      </c>
    </row>
    <row r="50" spans="1:11">
      <c r="A50">
        <v>9.0640000000000001</v>
      </c>
      <c r="B50">
        <v>4.0601339830000001</v>
      </c>
      <c r="C50">
        <v>26.32</v>
      </c>
      <c r="D50">
        <f t="shared" si="0"/>
        <v>29.701810000775009</v>
      </c>
      <c r="E50">
        <f t="shared" si="1"/>
        <v>28.12576588408362</v>
      </c>
      <c r="J50">
        <f t="shared" si="2"/>
        <v>29.701810000775009</v>
      </c>
      <c r="K50">
        <f t="shared" si="3"/>
        <v>26.320000000775007</v>
      </c>
    </row>
    <row r="51" spans="1:11">
      <c r="A51">
        <v>9.1050000000000004</v>
      </c>
      <c r="B51">
        <v>3.7274187639999998</v>
      </c>
      <c r="C51">
        <v>25.37</v>
      </c>
      <c r="D51">
        <f t="shared" si="0"/>
        <v>28.751809999838553</v>
      </c>
      <c r="E51">
        <f t="shared" si="1"/>
        <v>27.175765883147164</v>
      </c>
      <c r="J51">
        <f t="shared" si="2"/>
        <v>28.751809999838553</v>
      </c>
      <c r="K51">
        <f t="shared" si="3"/>
        <v>25.369999999838551</v>
      </c>
    </row>
    <row r="52" spans="1:11">
      <c r="A52">
        <v>9.2279999999999998</v>
      </c>
      <c r="B52">
        <v>3.9590970190000001</v>
      </c>
      <c r="C52">
        <v>26.04</v>
      </c>
      <c r="D52">
        <f t="shared" si="0"/>
        <v>29.421810000236398</v>
      </c>
      <c r="E52">
        <f t="shared" si="1"/>
        <v>27.84576588354501</v>
      </c>
      <c r="J52">
        <f t="shared" si="2"/>
        <v>29.421810000236398</v>
      </c>
      <c r="K52">
        <f t="shared" si="3"/>
        <v>26.040000000236397</v>
      </c>
    </row>
    <row r="53" spans="1:11">
      <c r="A53">
        <v>9.2690000000000001</v>
      </c>
      <c r="B53">
        <v>4.250837293</v>
      </c>
      <c r="C53">
        <v>26.83</v>
      </c>
      <c r="D53">
        <f t="shared" si="0"/>
        <v>30.211809999019266</v>
      </c>
      <c r="E53">
        <f t="shared" si="1"/>
        <v>28.63576588232787</v>
      </c>
      <c r="J53">
        <f t="shared" si="2"/>
        <v>30.211809999019266</v>
      </c>
      <c r="K53">
        <f t="shared" si="3"/>
        <v>26.829999999019265</v>
      </c>
    </row>
    <row r="54" spans="1:11">
      <c r="A54">
        <v>9.3919999999999995</v>
      </c>
      <c r="B54">
        <v>4.2165445840000002</v>
      </c>
      <c r="C54">
        <v>26.74</v>
      </c>
      <c r="D54">
        <f t="shared" si="0"/>
        <v>30.121809999299209</v>
      </c>
      <c r="E54">
        <f t="shared" si="1"/>
        <v>28.545765882607821</v>
      </c>
      <c r="J54">
        <f t="shared" si="2"/>
        <v>30.121809999299209</v>
      </c>
      <c r="K54">
        <f t="shared" si="3"/>
        <v>26.739999999299208</v>
      </c>
    </row>
    <row r="55" spans="1:11">
      <c r="A55">
        <v>9.4329999999999998</v>
      </c>
      <c r="B55">
        <v>4.2203411830000004</v>
      </c>
      <c r="C55">
        <v>26.75</v>
      </c>
      <c r="D55">
        <f t="shared" si="0"/>
        <v>30.131810001040559</v>
      </c>
      <c r="E55">
        <f t="shared" si="1"/>
        <v>28.555765884349171</v>
      </c>
      <c r="J55">
        <f t="shared" si="2"/>
        <v>30.131810001040559</v>
      </c>
      <c r="K55">
        <f t="shared" si="3"/>
        <v>26.750000001040558</v>
      </c>
    </row>
    <row r="56" spans="1:11">
      <c r="A56">
        <v>9.5559999999999992</v>
      </c>
      <c r="B56">
        <v>3.8710120080000001</v>
      </c>
      <c r="C56">
        <v>25.79</v>
      </c>
      <c r="D56">
        <f t="shared" si="0"/>
        <v>29.171809998813579</v>
      </c>
      <c r="E56">
        <f t="shared" si="1"/>
        <v>27.595765882122183</v>
      </c>
      <c r="J56">
        <f t="shared" si="2"/>
        <v>29.171809998813579</v>
      </c>
      <c r="K56">
        <f t="shared" si="3"/>
        <v>25.789999998813578</v>
      </c>
    </row>
    <row r="57" spans="1:11">
      <c r="A57">
        <v>9.5969999999999995</v>
      </c>
      <c r="B57">
        <v>4.0419044270000004</v>
      </c>
      <c r="C57">
        <v>26.27</v>
      </c>
      <c r="D57">
        <f t="shared" si="0"/>
        <v>29.651809999842826</v>
      </c>
      <c r="E57">
        <f t="shared" si="1"/>
        <v>28.075765883151437</v>
      </c>
      <c r="J57">
        <f t="shared" si="2"/>
        <v>29.651809999842826</v>
      </c>
      <c r="K57">
        <f t="shared" si="3"/>
        <v>26.269999999842824</v>
      </c>
    </row>
    <row r="58" spans="1:11">
      <c r="A58">
        <v>9.7200000000000006</v>
      </c>
      <c r="B58">
        <v>3.850164881</v>
      </c>
      <c r="C58">
        <v>25.73</v>
      </c>
      <c r="D58">
        <f t="shared" si="0"/>
        <v>29.111809998646088</v>
      </c>
      <c r="E58">
        <f t="shared" si="1"/>
        <v>27.535765881954696</v>
      </c>
      <c r="J58">
        <f t="shared" si="2"/>
        <v>29.111809998646088</v>
      </c>
      <c r="K58">
        <f t="shared" si="3"/>
        <v>25.729999998646086</v>
      </c>
    </row>
    <row r="59" spans="1:11">
      <c r="A59">
        <v>9.7609999999999992</v>
      </c>
      <c r="B59">
        <v>3.7985369279999999</v>
      </c>
      <c r="C59">
        <v>25.58</v>
      </c>
      <c r="D59">
        <f t="shared" si="0"/>
        <v>28.961809998976136</v>
      </c>
      <c r="E59">
        <f t="shared" si="1"/>
        <v>27.385765882284741</v>
      </c>
      <c r="J59">
        <f t="shared" si="2"/>
        <v>28.961809998976136</v>
      </c>
      <c r="K59">
        <f t="shared" si="3"/>
        <v>25.579999998976135</v>
      </c>
    </row>
    <row r="60" spans="1:11">
      <c r="A60">
        <v>9.8840000000000003</v>
      </c>
      <c r="B60">
        <v>4.0382683500000001</v>
      </c>
      <c r="C60">
        <v>26.26</v>
      </c>
      <c r="D60">
        <f t="shared" si="0"/>
        <v>29.641810001229526</v>
      </c>
      <c r="E60">
        <f t="shared" si="1"/>
        <v>28.065765884538138</v>
      </c>
      <c r="J60">
        <f t="shared" si="2"/>
        <v>29.641810001229526</v>
      </c>
      <c r="K60">
        <f t="shared" si="3"/>
        <v>26.260000001229525</v>
      </c>
    </row>
    <row r="61" spans="1:11">
      <c r="A61">
        <v>9.9250000000000007</v>
      </c>
      <c r="B61">
        <v>3.808806836</v>
      </c>
      <c r="C61">
        <v>25.61</v>
      </c>
      <c r="D61">
        <f t="shared" si="0"/>
        <v>28.991809999436413</v>
      </c>
      <c r="E61">
        <f t="shared" si="1"/>
        <v>27.415765882745024</v>
      </c>
      <c r="J61">
        <f t="shared" si="2"/>
        <v>28.991809999436413</v>
      </c>
      <c r="K61">
        <f t="shared" si="3"/>
        <v>25.609999999436411</v>
      </c>
    </row>
    <row r="62" spans="1:11">
      <c r="A62">
        <v>10.048</v>
      </c>
      <c r="B62">
        <v>3.9130455099999999</v>
      </c>
      <c r="C62">
        <v>25.91</v>
      </c>
      <c r="D62">
        <f t="shared" si="0"/>
        <v>29.291809998721202</v>
      </c>
      <c r="E62">
        <f t="shared" si="1"/>
        <v>27.715765882029814</v>
      </c>
      <c r="J62">
        <f t="shared" si="2"/>
        <v>29.291809998721202</v>
      </c>
      <c r="K62">
        <f t="shared" si="3"/>
        <v>25.909999998721201</v>
      </c>
    </row>
    <row r="63" spans="1:11">
      <c r="A63">
        <v>10.089</v>
      </c>
      <c r="B63">
        <v>3.767893054</v>
      </c>
      <c r="C63">
        <v>25.49</v>
      </c>
      <c r="D63">
        <f t="shared" si="0"/>
        <v>28.871809998629285</v>
      </c>
      <c r="E63">
        <f t="shared" si="1"/>
        <v>27.295765881937889</v>
      </c>
      <c r="J63">
        <f t="shared" si="2"/>
        <v>28.871809998629285</v>
      </c>
      <c r="K63">
        <f t="shared" si="3"/>
        <v>25.489999998629283</v>
      </c>
    </row>
    <row r="64" spans="1:11">
      <c r="A64">
        <v>10.212</v>
      </c>
      <c r="B64">
        <v>3.5346559709999998</v>
      </c>
      <c r="C64">
        <v>24.78</v>
      </c>
      <c r="D64">
        <f t="shared" si="0"/>
        <v>28.161810000913189</v>
      </c>
      <c r="E64">
        <f t="shared" si="1"/>
        <v>26.5857658842218</v>
      </c>
      <c r="J64">
        <f t="shared" si="2"/>
        <v>28.161810000913189</v>
      </c>
      <c r="K64">
        <f t="shared" si="3"/>
        <v>24.780000000913187</v>
      </c>
    </row>
    <row r="65" spans="1:11">
      <c r="A65">
        <v>10.253</v>
      </c>
      <c r="B65">
        <v>3.6020962719999998</v>
      </c>
      <c r="C65">
        <v>24.99</v>
      </c>
      <c r="D65">
        <f t="shared" si="0"/>
        <v>28.371810000355353</v>
      </c>
      <c r="E65">
        <f t="shared" si="1"/>
        <v>26.795765883663957</v>
      </c>
      <c r="J65">
        <f t="shared" si="2"/>
        <v>28.371810000355353</v>
      </c>
      <c r="K65">
        <f t="shared" si="3"/>
        <v>24.990000000355352</v>
      </c>
    </row>
    <row r="66" spans="1:11">
      <c r="A66">
        <v>10.375999999999999</v>
      </c>
      <c r="B66">
        <v>3.6940225039999999</v>
      </c>
      <c r="C66">
        <v>25.27</v>
      </c>
      <c r="D66">
        <f t="shared" si="0"/>
        <v>28.651810000681618</v>
      </c>
      <c r="E66">
        <f t="shared" si="1"/>
        <v>27.075765883990226</v>
      </c>
      <c r="J66">
        <f t="shared" si="2"/>
        <v>28.651810000681618</v>
      </c>
      <c r="K66">
        <f t="shared" si="3"/>
        <v>25.270000000681616</v>
      </c>
    </row>
    <row r="67" spans="1:11">
      <c r="A67">
        <v>10.417</v>
      </c>
      <c r="B67">
        <v>3.8605743729999999</v>
      </c>
      <c r="C67">
        <v>25.76</v>
      </c>
      <c r="D67">
        <f t="shared" si="0"/>
        <v>29.141809999599637</v>
      </c>
      <c r="E67">
        <f t="shared" si="1"/>
        <v>27.565765882908249</v>
      </c>
      <c r="J67">
        <f t="shared" si="2"/>
        <v>29.141809999599637</v>
      </c>
      <c r="K67">
        <f t="shared" si="3"/>
        <v>25.759999999599636</v>
      </c>
    </row>
  </sheetData>
  <mergeCells count="2">
    <mergeCell ref="D8:H8"/>
    <mergeCell ref="J8:M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J9" sqref="J9:M10"/>
    </sheetView>
  </sheetViews>
  <sheetFormatPr baseColWidth="10" defaultColWidth="11" defaultRowHeight="15" x14ac:dyDescent="0"/>
  <cols>
    <col min="1" max="5" width="14" customWidth="1"/>
  </cols>
  <sheetData>
    <row r="1" spans="1:13">
      <c r="A1" s="26" t="s">
        <v>141</v>
      </c>
      <c r="B1" s="2">
        <v>25</v>
      </c>
    </row>
    <row r="2" spans="1:13">
      <c r="A2" s="26" t="s">
        <v>142</v>
      </c>
      <c r="B2" s="2" t="s">
        <v>143</v>
      </c>
    </row>
    <row r="3" spans="1:13">
      <c r="A3" s="26" t="s">
        <v>137</v>
      </c>
      <c r="B3" s="2" t="s">
        <v>46</v>
      </c>
    </row>
    <row r="4" spans="1:13">
      <c r="A4" s="26" t="s">
        <v>144</v>
      </c>
      <c r="B4" s="2">
        <v>617</v>
      </c>
    </row>
    <row r="5" spans="1:13">
      <c r="A5" s="26" t="s">
        <v>140</v>
      </c>
      <c r="B5" s="2">
        <v>24.08</v>
      </c>
    </row>
    <row r="6" spans="1:13">
      <c r="A6" s="26" t="s">
        <v>76</v>
      </c>
      <c r="B6" s="2" t="s">
        <v>93</v>
      </c>
    </row>
    <row r="7" spans="1:13">
      <c r="A7" s="26" t="s">
        <v>146</v>
      </c>
      <c r="B7" s="2" t="s">
        <v>138</v>
      </c>
    </row>
    <row r="8" spans="1:13">
      <c r="D8" s="27" t="s">
        <v>159</v>
      </c>
      <c r="E8" s="27"/>
      <c r="F8" s="27"/>
      <c r="G8" s="27"/>
      <c r="H8" s="27"/>
      <c r="J8" s="27" t="s">
        <v>160</v>
      </c>
      <c r="K8" s="27"/>
      <c r="L8" s="27"/>
      <c r="M8" s="27"/>
    </row>
    <row r="9" spans="1:13">
      <c r="A9" s="26" t="s">
        <v>145</v>
      </c>
      <c r="B9" s="26" t="s">
        <v>135</v>
      </c>
      <c r="C9" s="26" t="s">
        <v>136</v>
      </c>
      <c r="D9" s="26" t="s">
        <v>138</v>
      </c>
      <c r="E9" s="26" t="s">
        <v>139</v>
      </c>
      <c r="F9" s="26" t="s">
        <v>150</v>
      </c>
      <c r="G9" s="26" t="s">
        <v>148</v>
      </c>
      <c r="H9" s="26" t="s">
        <v>149</v>
      </c>
      <c r="J9" s="26" t="s">
        <v>138</v>
      </c>
      <c r="K9" s="26" t="s">
        <v>139</v>
      </c>
      <c r="L9" s="26" t="s">
        <v>148</v>
      </c>
      <c r="M9" s="26" t="s">
        <v>149</v>
      </c>
    </row>
    <row r="10" spans="1:13">
      <c r="A10">
        <v>1.66</v>
      </c>
      <c r="B10">
        <v>3.03</v>
      </c>
      <c r="C10">
        <v>23.05</v>
      </c>
      <c r="D10">
        <f>(LN(B10/0.38)/0.09) + (0.61*$B$4/1000) + 1.6</f>
        <v>25.04466606425537</v>
      </c>
      <c r="E10">
        <f>LN(B10/0.85/0.38)/0.09</f>
        <v>24.87406194756398</v>
      </c>
      <c r="F10">
        <f>C10-$B$5</f>
        <v>-1.0299999999999976</v>
      </c>
      <c r="G10">
        <f>D10-$B$5</f>
        <v>0.96466606425537194</v>
      </c>
      <c r="H10">
        <f>E10-$B$5</f>
        <v>0.79406194756398207</v>
      </c>
      <c r="J10">
        <f>(LN(B10/0.38)/0.09) + (0.61*$B$4/1000) + 1.6</f>
        <v>25.04466606425537</v>
      </c>
      <c r="K10">
        <f>LN(B10/0.38)/0.09</f>
        <v>23.068296064255367</v>
      </c>
      <c r="L10">
        <f>J10-$B$5</f>
        <v>0.96466606425537194</v>
      </c>
      <c r="M10">
        <f>K10-$B$5</f>
        <v>-1.0117039357446309</v>
      </c>
    </row>
    <row r="11" spans="1:13">
      <c r="A11">
        <v>1.66</v>
      </c>
      <c r="B11">
        <v>2.93</v>
      </c>
      <c r="C11">
        <v>22.71</v>
      </c>
      <c r="D11">
        <f t="shared" ref="D11:D59" si="0">(LN(B11/0.38)/0.09) + (0.61*$B$4/1000) + 1.6</f>
        <v>24.671774992118689</v>
      </c>
      <c r="E11">
        <f t="shared" ref="E11:E59" si="1">LN(B11/0.85/0.38)/0.09</f>
        <v>24.501170875427292</v>
      </c>
      <c r="J11">
        <f t="shared" ref="J11:J59" si="2">(LN(B11/0.38)/0.09) + (0.61*$B$4/1000) + 1.6</f>
        <v>24.671774992118689</v>
      </c>
      <c r="K11">
        <f t="shared" ref="K11:K59" si="3">LN(B11/0.38)/0.09</f>
        <v>22.695404992118686</v>
      </c>
    </row>
    <row r="12" spans="1:13">
      <c r="A12">
        <v>1.66</v>
      </c>
      <c r="B12">
        <v>3.01</v>
      </c>
      <c r="C12">
        <v>23</v>
      </c>
      <c r="D12">
        <f t="shared" si="0"/>
        <v>24.971082278027666</v>
      </c>
      <c r="E12">
        <f t="shared" si="1"/>
        <v>24.800478161336276</v>
      </c>
      <c r="J12">
        <f t="shared" si="2"/>
        <v>24.971082278027666</v>
      </c>
      <c r="K12">
        <f t="shared" si="3"/>
        <v>22.994712278027663</v>
      </c>
    </row>
    <row r="13" spans="1:13">
      <c r="A13">
        <v>2.4300000000000002</v>
      </c>
      <c r="B13">
        <v>3.29</v>
      </c>
      <c r="C13">
        <v>23.99</v>
      </c>
      <c r="D13">
        <f t="shared" si="0"/>
        <v>25.959387678210962</v>
      </c>
      <c r="E13">
        <f t="shared" si="1"/>
        <v>25.788783561519566</v>
      </c>
      <c r="J13">
        <f t="shared" si="2"/>
        <v>25.959387678210962</v>
      </c>
      <c r="K13">
        <f t="shared" si="3"/>
        <v>23.98301767821096</v>
      </c>
    </row>
    <row r="14" spans="1:13">
      <c r="A14">
        <v>2.4300000000000002</v>
      </c>
      <c r="B14">
        <v>3.41</v>
      </c>
      <c r="C14">
        <v>24.4</v>
      </c>
      <c r="D14">
        <f t="shared" si="0"/>
        <v>26.357440195079239</v>
      </c>
      <c r="E14">
        <f t="shared" si="1"/>
        <v>26.186836078387845</v>
      </c>
      <c r="J14">
        <f t="shared" si="2"/>
        <v>26.357440195079239</v>
      </c>
      <c r="K14">
        <f t="shared" si="3"/>
        <v>24.381070195079236</v>
      </c>
    </row>
    <row r="15" spans="1:13">
      <c r="A15">
        <v>2.82</v>
      </c>
      <c r="B15">
        <v>3.05</v>
      </c>
      <c r="C15">
        <v>23.14</v>
      </c>
      <c r="D15">
        <f t="shared" si="0"/>
        <v>25.117765743122511</v>
      </c>
      <c r="E15">
        <f t="shared" si="1"/>
        <v>24.947161626431118</v>
      </c>
      <c r="J15">
        <f t="shared" si="2"/>
        <v>25.117765743122511</v>
      </c>
      <c r="K15">
        <f t="shared" si="3"/>
        <v>23.141395743122509</v>
      </c>
    </row>
    <row r="16" spans="1:13">
      <c r="A16">
        <v>2.82</v>
      </c>
      <c r="B16">
        <v>3.14</v>
      </c>
      <c r="C16">
        <v>23.48</v>
      </c>
      <c r="D16">
        <f t="shared" si="0"/>
        <v>25.440890290909643</v>
      </c>
      <c r="E16">
        <f t="shared" si="1"/>
        <v>25.270286174218253</v>
      </c>
      <c r="J16">
        <f t="shared" si="2"/>
        <v>25.440890290909643</v>
      </c>
      <c r="K16">
        <f t="shared" si="3"/>
        <v>23.46452029090964</v>
      </c>
    </row>
    <row r="17" spans="1:11">
      <c r="A17">
        <v>3.21</v>
      </c>
      <c r="B17">
        <v>3.14</v>
      </c>
      <c r="C17">
        <v>23.48</v>
      </c>
      <c r="D17">
        <f t="shared" si="0"/>
        <v>25.440890290909643</v>
      </c>
      <c r="E17">
        <f t="shared" si="1"/>
        <v>25.270286174218253</v>
      </c>
      <c r="J17">
        <f t="shared" si="2"/>
        <v>25.440890290909643</v>
      </c>
      <c r="K17">
        <f t="shared" si="3"/>
        <v>23.46452029090964</v>
      </c>
    </row>
    <row r="18" spans="1:11">
      <c r="A18">
        <v>3.21</v>
      </c>
      <c r="B18">
        <v>3.05</v>
      </c>
      <c r="C18">
        <v>23.15</v>
      </c>
      <c r="D18">
        <f t="shared" si="0"/>
        <v>25.117765743122511</v>
      </c>
      <c r="E18">
        <f t="shared" si="1"/>
        <v>24.947161626431118</v>
      </c>
      <c r="J18">
        <f t="shared" si="2"/>
        <v>25.117765743122511</v>
      </c>
      <c r="K18">
        <f t="shared" si="3"/>
        <v>23.141395743122509</v>
      </c>
    </row>
    <row r="19" spans="1:11">
      <c r="A19">
        <v>3.67</v>
      </c>
      <c r="B19">
        <v>3.2</v>
      </c>
      <c r="C19">
        <v>23.67</v>
      </c>
      <c r="D19">
        <f t="shared" si="0"/>
        <v>25.651201511859853</v>
      </c>
      <c r="E19">
        <f t="shared" si="1"/>
        <v>25.480597395168463</v>
      </c>
      <c r="J19">
        <f t="shared" si="2"/>
        <v>25.651201511859853</v>
      </c>
      <c r="K19">
        <f t="shared" si="3"/>
        <v>23.67483151185985</v>
      </c>
    </row>
    <row r="20" spans="1:11">
      <c r="A20">
        <v>3.67</v>
      </c>
      <c r="B20">
        <v>3.12</v>
      </c>
      <c r="C20">
        <v>23.39</v>
      </c>
      <c r="D20">
        <f t="shared" si="0"/>
        <v>25.369892534256635</v>
      </c>
      <c r="E20">
        <f t="shared" si="1"/>
        <v>25.199288417565239</v>
      </c>
      <c r="J20">
        <f t="shared" si="2"/>
        <v>25.369892534256635</v>
      </c>
      <c r="K20">
        <f t="shared" si="3"/>
        <v>23.393522534256633</v>
      </c>
    </row>
    <row r="21" spans="1:11">
      <c r="A21">
        <v>3.98</v>
      </c>
      <c r="B21">
        <v>3.08</v>
      </c>
      <c r="C21">
        <v>23.25</v>
      </c>
      <c r="D21">
        <f t="shared" si="0"/>
        <v>25.226521369413213</v>
      </c>
      <c r="E21">
        <f t="shared" si="1"/>
        <v>25.055917252721816</v>
      </c>
      <c r="J21">
        <f t="shared" si="2"/>
        <v>25.226521369413213</v>
      </c>
      <c r="K21">
        <f t="shared" si="3"/>
        <v>23.25015136941321</v>
      </c>
    </row>
    <row r="22" spans="1:11">
      <c r="A22">
        <v>3.98</v>
      </c>
      <c r="B22">
        <v>3.09</v>
      </c>
      <c r="C22">
        <v>23.28</v>
      </c>
      <c r="D22">
        <f t="shared" si="0"/>
        <v>25.262537968570669</v>
      </c>
      <c r="E22">
        <f t="shared" si="1"/>
        <v>25.091933851879272</v>
      </c>
      <c r="J22">
        <f t="shared" si="2"/>
        <v>25.262537968570669</v>
      </c>
      <c r="K22">
        <f t="shared" si="3"/>
        <v>23.286167968570666</v>
      </c>
    </row>
    <row r="23" spans="1:11">
      <c r="A23">
        <v>4.37</v>
      </c>
      <c r="B23">
        <v>3.1</v>
      </c>
      <c r="C23">
        <v>23.31</v>
      </c>
      <c r="D23">
        <f t="shared" si="0"/>
        <v>25.298438197253404</v>
      </c>
      <c r="E23">
        <f t="shared" si="1"/>
        <v>25.127834080562014</v>
      </c>
      <c r="J23">
        <f t="shared" si="2"/>
        <v>25.298438197253404</v>
      </c>
      <c r="K23">
        <f t="shared" si="3"/>
        <v>23.322068197253401</v>
      </c>
    </row>
    <row r="24" spans="1:11">
      <c r="A24">
        <v>4.37</v>
      </c>
      <c r="B24">
        <v>3</v>
      </c>
      <c r="C24">
        <v>22.96</v>
      </c>
      <c r="D24">
        <f t="shared" si="0"/>
        <v>24.934106832553507</v>
      </c>
      <c r="E24">
        <f t="shared" si="1"/>
        <v>24.76350271586211</v>
      </c>
      <c r="J24">
        <f t="shared" si="2"/>
        <v>24.934106832553507</v>
      </c>
      <c r="K24">
        <f t="shared" si="3"/>
        <v>22.957736832553504</v>
      </c>
    </row>
    <row r="25" spans="1:11">
      <c r="A25">
        <v>4.76</v>
      </c>
      <c r="B25">
        <v>3.07</v>
      </c>
      <c r="C25">
        <v>23.22</v>
      </c>
      <c r="D25">
        <f t="shared" si="0"/>
        <v>25.190387642897907</v>
      </c>
      <c r="E25">
        <f t="shared" si="1"/>
        <v>25.019783526206517</v>
      </c>
      <c r="J25">
        <f t="shared" si="2"/>
        <v>25.190387642897907</v>
      </c>
      <c r="K25">
        <f t="shared" si="3"/>
        <v>23.214017642897904</v>
      </c>
    </row>
    <row r="26" spans="1:11">
      <c r="A26">
        <v>4.76</v>
      </c>
      <c r="B26">
        <v>3.03</v>
      </c>
      <c r="C26">
        <v>23.06</v>
      </c>
      <c r="D26">
        <f t="shared" si="0"/>
        <v>25.04466606425537</v>
      </c>
      <c r="E26">
        <f t="shared" si="1"/>
        <v>24.87406194756398</v>
      </c>
      <c r="J26">
        <f t="shared" si="2"/>
        <v>25.04466606425537</v>
      </c>
      <c r="K26">
        <f t="shared" si="3"/>
        <v>23.068296064255367</v>
      </c>
    </row>
    <row r="27" spans="1:11">
      <c r="A27">
        <v>5.15</v>
      </c>
      <c r="B27">
        <v>2.89</v>
      </c>
      <c r="C27">
        <v>22.54</v>
      </c>
      <c r="D27">
        <f t="shared" si="0"/>
        <v>24.519042537622738</v>
      </c>
      <c r="E27">
        <f t="shared" si="1"/>
        <v>24.348438420931348</v>
      </c>
      <c r="J27">
        <f t="shared" si="2"/>
        <v>24.519042537622738</v>
      </c>
      <c r="K27">
        <f t="shared" si="3"/>
        <v>22.542672537622735</v>
      </c>
    </row>
    <row r="28" spans="1:11">
      <c r="A28">
        <v>5.15</v>
      </c>
      <c r="B28">
        <v>3</v>
      </c>
      <c r="C28">
        <v>22.96</v>
      </c>
      <c r="D28">
        <f t="shared" si="0"/>
        <v>24.934106832553507</v>
      </c>
      <c r="E28">
        <f t="shared" si="1"/>
        <v>24.76350271586211</v>
      </c>
      <c r="J28">
        <f t="shared" si="2"/>
        <v>24.934106832553507</v>
      </c>
      <c r="K28">
        <f t="shared" si="3"/>
        <v>22.957736832553504</v>
      </c>
    </row>
    <row r="29" spans="1:11">
      <c r="A29">
        <v>5.53</v>
      </c>
      <c r="B29">
        <v>3.03</v>
      </c>
      <c r="C29">
        <v>23.08</v>
      </c>
      <c r="D29">
        <f t="shared" si="0"/>
        <v>25.04466606425537</v>
      </c>
      <c r="E29">
        <f t="shared" si="1"/>
        <v>24.87406194756398</v>
      </c>
      <c r="J29">
        <f t="shared" si="2"/>
        <v>25.04466606425537</v>
      </c>
      <c r="K29">
        <f t="shared" si="3"/>
        <v>23.068296064255367</v>
      </c>
    </row>
    <row r="30" spans="1:11">
      <c r="A30">
        <v>5.53</v>
      </c>
      <c r="B30">
        <v>3.05</v>
      </c>
      <c r="C30">
        <v>23.15</v>
      </c>
      <c r="D30">
        <f t="shared" si="0"/>
        <v>25.117765743122511</v>
      </c>
      <c r="E30">
        <f t="shared" si="1"/>
        <v>24.947161626431118</v>
      </c>
      <c r="J30">
        <f t="shared" si="2"/>
        <v>25.117765743122511</v>
      </c>
      <c r="K30">
        <f t="shared" si="3"/>
        <v>23.141395743122509</v>
      </c>
    </row>
    <row r="31" spans="1:11">
      <c r="A31">
        <v>5.92</v>
      </c>
      <c r="B31">
        <v>2.85</v>
      </c>
      <c r="C31">
        <v>22.39</v>
      </c>
      <c r="D31">
        <f t="shared" si="0"/>
        <v>24.364181339358499</v>
      </c>
      <c r="E31">
        <f t="shared" si="1"/>
        <v>24.193577222667109</v>
      </c>
      <c r="J31">
        <f t="shared" si="2"/>
        <v>24.364181339358499</v>
      </c>
      <c r="K31">
        <f t="shared" si="3"/>
        <v>22.387811339358496</v>
      </c>
    </row>
    <row r="32" spans="1:11">
      <c r="A32">
        <v>5.92</v>
      </c>
      <c r="B32">
        <v>2.95</v>
      </c>
      <c r="C32">
        <v>22.76</v>
      </c>
      <c r="D32">
        <f t="shared" si="0"/>
        <v>24.747361073482605</v>
      </c>
      <c r="E32">
        <f t="shared" si="1"/>
        <v>24.576756956791215</v>
      </c>
      <c r="J32">
        <f t="shared" si="2"/>
        <v>24.747361073482605</v>
      </c>
      <c r="K32">
        <f t="shared" si="3"/>
        <v>22.770991073482602</v>
      </c>
    </row>
    <row r="33" spans="1:11">
      <c r="A33">
        <v>6.28</v>
      </c>
      <c r="B33">
        <v>2.98</v>
      </c>
      <c r="C33">
        <v>22.88</v>
      </c>
      <c r="D33">
        <f t="shared" si="0"/>
        <v>24.859784741989099</v>
      </c>
      <c r="E33">
        <f t="shared" si="1"/>
        <v>24.689180625297709</v>
      </c>
      <c r="J33">
        <f t="shared" si="2"/>
        <v>24.859784741989099</v>
      </c>
      <c r="K33">
        <f t="shared" si="3"/>
        <v>22.883414741989096</v>
      </c>
    </row>
    <row r="34" spans="1:11">
      <c r="A34">
        <v>6.28</v>
      </c>
      <c r="B34">
        <v>2.92</v>
      </c>
      <c r="C34">
        <v>22.67</v>
      </c>
      <c r="D34">
        <f t="shared" si="0"/>
        <v>24.633788250465514</v>
      </c>
      <c r="E34">
        <f t="shared" si="1"/>
        <v>24.463184133774121</v>
      </c>
      <c r="J34">
        <f t="shared" si="2"/>
        <v>24.633788250465514</v>
      </c>
      <c r="K34">
        <f t="shared" si="3"/>
        <v>22.657418250465511</v>
      </c>
    </row>
    <row r="35" spans="1:11">
      <c r="A35">
        <v>6.64</v>
      </c>
      <c r="B35">
        <v>3.04</v>
      </c>
      <c r="C35">
        <v>23.12</v>
      </c>
      <c r="D35">
        <f t="shared" si="0"/>
        <v>25.081276018664845</v>
      </c>
      <c r="E35">
        <f t="shared" si="1"/>
        <v>24.910671901973455</v>
      </c>
      <c r="J35">
        <f t="shared" si="2"/>
        <v>25.081276018664845</v>
      </c>
      <c r="K35">
        <f t="shared" si="3"/>
        <v>23.104906018664842</v>
      </c>
    </row>
    <row r="36" spans="1:11">
      <c r="A36">
        <v>6.64</v>
      </c>
      <c r="B36">
        <v>2.98</v>
      </c>
      <c r="C36">
        <v>22.88</v>
      </c>
      <c r="D36">
        <f t="shared" si="0"/>
        <v>24.859784741989099</v>
      </c>
      <c r="E36">
        <f t="shared" si="1"/>
        <v>24.689180625297709</v>
      </c>
      <c r="J36">
        <f t="shared" si="2"/>
        <v>24.859784741989099</v>
      </c>
      <c r="K36">
        <f t="shared" si="3"/>
        <v>22.883414741989096</v>
      </c>
    </row>
    <row r="37" spans="1:11">
      <c r="A37">
        <v>7</v>
      </c>
      <c r="B37">
        <v>3.06</v>
      </c>
      <c r="C37">
        <v>23.16</v>
      </c>
      <c r="D37">
        <f t="shared" si="0"/>
        <v>25.154136024733283</v>
      </c>
      <c r="E37">
        <f t="shared" si="1"/>
        <v>24.983531908041886</v>
      </c>
      <c r="J37">
        <f t="shared" si="2"/>
        <v>25.154136024733283</v>
      </c>
      <c r="K37">
        <f t="shared" si="3"/>
        <v>23.17776602473328</v>
      </c>
    </row>
    <row r="38" spans="1:11">
      <c r="A38">
        <v>7</v>
      </c>
      <c r="B38">
        <v>3.25</v>
      </c>
      <c r="C38">
        <v>23.86</v>
      </c>
      <c r="D38">
        <f t="shared" si="0"/>
        <v>25.823470251148354</v>
      </c>
      <c r="E38">
        <f t="shared" si="1"/>
        <v>25.652866134456964</v>
      </c>
      <c r="J38">
        <f t="shared" si="2"/>
        <v>25.823470251148354</v>
      </c>
      <c r="K38">
        <f t="shared" si="3"/>
        <v>23.847100251148351</v>
      </c>
    </row>
    <row r="39" spans="1:11">
      <c r="A39">
        <v>7.44</v>
      </c>
      <c r="B39">
        <v>3.02</v>
      </c>
      <c r="C39">
        <v>23.05</v>
      </c>
      <c r="D39">
        <f t="shared" si="0"/>
        <v>25.00793508498316</v>
      </c>
      <c r="E39">
        <f t="shared" si="1"/>
        <v>24.837330968291763</v>
      </c>
      <c r="J39">
        <f t="shared" si="2"/>
        <v>25.00793508498316</v>
      </c>
      <c r="K39">
        <f t="shared" si="3"/>
        <v>23.031565084983157</v>
      </c>
    </row>
    <row r="40" spans="1:11">
      <c r="A40">
        <v>7.73</v>
      </c>
      <c r="B40">
        <v>3.04</v>
      </c>
      <c r="C40">
        <v>23.1</v>
      </c>
      <c r="D40">
        <f t="shared" si="0"/>
        <v>25.081276018664845</v>
      </c>
      <c r="E40">
        <f t="shared" si="1"/>
        <v>24.910671901973455</v>
      </c>
      <c r="J40">
        <f t="shared" si="2"/>
        <v>25.081276018664845</v>
      </c>
      <c r="K40">
        <f t="shared" si="3"/>
        <v>23.104906018664842</v>
      </c>
    </row>
    <row r="41" spans="1:11">
      <c r="A41">
        <v>7.73</v>
      </c>
      <c r="B41">
        <v>3.09</v>
      </c>
      <c r="C41">
        <v>23.27</v>
      </c>
      <c r="D41">
        <f t="shared" si="0"/>
        <v>25.262537968570669</v>
      </c>
      <c r="E41">
        <f t="shared" si="1"/>
        <v>25.091933851879272</v>
      </c>
      <c r="J41">
        <f t="shared" si="2"/>
        <v>25.262537968570669</v>
      </c>
      <c r="K41">
        <f t="shared" si="3"/>
        <v>23.286167968570666</v>
      </c>
    </row>
    <row r="42" spans="1:11">
      <c r="A42">
        <v>8.09</v>
      </c>
      <c r="B42">
        <v>2.99</v>
      </c>
      <c r="C42">
        <v>22.92</v>
      </c>
      <c r="D42">
        <f t="shared" si="0"/>
        <v>24.897007929603344</v>
      </c>
      <c r="E42">
        <f t="shared" si="1"/>
        <v>24.726403812911951</v>
      </c>
      <c r="J42">
        <f t="shared" si="2"/>
        <v>24.897007929603344</v>
      </c>
      <c r="K42">
        <f t="shared" si="3"/>
        <v>22.920637929603341</v>
      </c>
    </row>
    <row r="43" spans="1:11">
      <c r="A43">
        <v>8.09</v>
      </c>
      <c r="B43">
        <v>2.88</v>
      </c>
      <c r="C43">
        <v>22.52</v>
      </c>
      <c r="D43">
        <f t="shared" si="0"/>
        <v>24.480529115661781</v>
      </c>
      <c r="E43">
        <f t="shared" si="1"/>
        <v>24.309924998970391</v>
      </c>
      <c r="J43">
        <f t="shared" si="2"/>
        <v>24.480529115661781</v>
      </c>
      <c r="K43">
        <f t="shared" si="3"/>
        <v>22.504159115661778</v>
      </c>
    </row>
    <row r="44" spans="1:11">
      <c r="A44">
        <v>8.4499999999999993</v>
      </c>
      <c r="B44">
        <v>3.16</v>
      </c>
      <c r="C44">
        <v>23.53</v>
      </c>
      <c r="D44">
        <f t="shared" si="0"/>
        <v>25.51143726511696</v>
      </c>
      <c r="E44">
        <f t="shared" si="1"/>
        <v>25.34083314842557</v>
      </c>
      <c r="J44">
        <f t="shared" si="2"/>
        <v>25.51143726511696</v>
      </c>
      <c r="K44">
        <f t="shared" si="3"/>
        <v>23.535067265116957</v>
      </c>
    </row>
    <row r="45" spans="1:11">
      <c r="A45">
        <v>8.4499999999999993</v>
      </c>
      <c r="B45">
        <v>3.23</v>
      </c>
      <c r="C45">
        <v>23.76</v>
      </c>
      <c r="D45">
        <f t="shared" si="0"/>
        <v>25.754882927736347</v>
      </c>
      <c r="E45">
        <f t="shared" si="1"/>
        <v>25.584278811044957</v>
      </c>
      <c r="J45">
        <f t="shared" si="2"/>
        <v>25.754882927736347</v>
      </c>
      <c r="K45">
        <f t="shared" si="3"/>
        <v>23.778512927736344</v>
      </c>
    </row>
    <row r="46" spans="1:11">
      <c r="A46">
        <v>8.9600000000000009</v>
      </c>
      <c r="B46">
        <v>3.08</v>
      </c>
      <c r="C46">
        <v>23.26</v>
      </c>
      <c r="D46">
        <f t="shared" si="0"/>
        <v>25.226521369413213</v>
      </c>
      <c r="E46">
        <f t="shared" si="1"/>
        <v>25.055917252721816</v>
      </c>
      <c r="J46">
        <f t="shared" si="2"/>
        <v>25.226521369413213</v>
      </c>
      <c r="K46">
        <f t="shared" si="3"/>
        <v>23.25015136941321</v>
      </c>
    </row>
    <row r="47" spans="1:11">
      <c r="A47">
        <v>8.9600000000000009</v>
      </c>
      <c r="B47">
        <v>3.33</v>
      </c>
      <c r="C47">
        <v>24.11</v>
      </c>
      <c r="D47">
        <f t="shared" si="0"/>
        <v>26.09366255837843</v>
      </c>
      <c r="E47">
        <f t="shared" si="1"/>
        <v>25.923058441687033</v>
      </c>
      <c r="J47">
        <f t="shared" si="2"/>
        <v>26.09366255837843</v>
      </c>
      <c r="K47">
        <f t="shared" si="3"/>
        <v>24.117292558378427</v>
      </c>
    </row>
    <row r="48" spans="1:11">
      <c r="A48">
        <v>9.17</v>
      </c>
      <c r="B48">
        <v>3.23</v>
      </c>
      <c r="C48">
        <v>23.78</v>
      </c>
      <c r="D48">
        <f t="shared" si="0"/>
        <v>25.754882927736347</v>
      </c>
      <c r="E48">
        <f t="shared" si="1"/>
        <v>25.584278811044957</v>
      </c>
      <c r="J48">
        <f t="shared" si="2"/>
        <v>25.754882927736347</v>
      </c>
      <c r="K48">
        <f t="shared" si="3"/>
        <v>23.778512927736344</v>
      </c>
    </row>
    <row r="49" spans="1:11">
      <c r="A49">
        <v>9.17</v>
      </c>
      <c r="B49">
        <v>3.53</v>
      </c>
      <c r="C49">
        <v>24.76</v>
      </c>
      <c r="D49">
        <f t="shared" si="0"/>
        <v>26.741724413410125</v>
      </c>
      <c r="E49">
        <f t="shared" si="1"/>
        <v>26.571120296718728</v>
      </c>
      <c r="J49">
        <f t="shared" si="2"/>
        <v>26.741724413410125</v>
      </c>
      <c r="K49">
        <f t="shared" si="3"/>
        <v>24.765354413410122</v>
      </c>
    </row>
    <row r="50" spans="1:11">
      <c r="A50">
        <v>9.57</v>
      </c>
      <c r="B50">
        <v>3.01</v>
      </c>
      <c r="C50">
        <v>22.98</v>
      </c>
      <c r="D50">
        <f t="shared" si="0"/>
        <v>24.971082278027666</v>
      </c>
      <c r="E50">
        <f t="shared" si="1"/>
        <v>24.800478161336276</v>
      </c>
      <c r="J50">
        <f t="shared" si="2"/>
        <v>24.971082278027666</v>
      </c>
      <c r="K50">
        <f t="shared" si="3"/>
        <v>22.994712278027663</v>
      </c>
    </row>
    <row r="51" spans="1:11">
      <c r="A51">
        <v>9.57</v>
      </c>
      <c r="B51">
        <v>3.27</v>
      </c>
      <c r="C51">
        <v>23.9</v>
      </c>
      <c r="D51">
        <f t="shared" si="0"/>
        <v>25.89163679078742</v>
      </c>
      <c r="E51">
        <f t="shared" si="1"/>
        <v>25.72103267409603</v>
      </c>
      <c r="J51">
        <f t="shared" si="2"/>
        <v>25.89163679078742</v>
      </c>
      <c r="K51">
        <f t="shared" si="3"/>
        <v>23.915266790787417</v>
      </c>
    </row>
    <row r="52" spans="1:11">
      <c r="A52">
        <v>9.9</v>
      </c>
      <c r="B52">
        <v>3.18</v>
      </c>
      <c r="C52">
        <v>23.59</v>
      </c>
      <c r="D52">
        <f t="shared" si="0"/>
        <v>25.581539145042129</v>
      </c>
      <c r="E52">
        <f t="shared" si="1"/>
        <v>25.410935028350735</v>
      </c>
      <c r="J52">
        <f t="shared" si="2"/>
        <v>25.581539145042129</v>
      </c>
      <c r="K52">
        <f t="shared" si="3"/>
        <v>23.605169145042126</v>
      </c>
    </row>
    <row r="53" spans="1:11">
      <c r="A53">
        <v>9.9</v>
      </c>
      <c r="B53">
        <v>3.03</v>
      </c>
      <c r="C53">
        <v>23.08</v>
      </c>
      <c r="D53">
        <f t="shared" si="0"/>
        <v>25.04466606425537</v>
      </c>
      <c r="E53">
        <f t="shared" si="1"/>
        <v>24.87406194756398</v>
      </c>
      <c r="J53">
        <f t="shared" si="2"/>
        <v>25.04466606425537</v>
      </c>
      <c r="K53">
        <f t="shared" si="3"/>
        <v>23.068296064255367</v>
      </c>
    </row>
    <row r="54" spans="1:11">
      <c r="A54">
        <v>10.33</v>
      </c>
      <c r="B54">
        <v>3.14</v>
      </c>
      <c r="C54">
        <v>23.48</v>
      </c>
      <c r="D54">
        <f t="shared" si="0"/>
        <v>25.440890290909643</v>
      </c>
      <c r="E54">
        <f t="shared" si="1"/>
        <v>25.270286174218253</v>
      </c>
      <c r="J54">
        <f t="shared" si="2"/>
        <v>25.440890290909643</v>
      </c>
      <c r="K54">
        <f t="shared" si="3"/>
        <v>23.46452029090964</v>
      </c>
    </row>
    <row r="55" spans="1:11">
      <c r="A55">
        <v>10.33</v>
      </c>
      <c r="B55">
        <v>3.05</v>
      </c>
      <c r="C55">
        <v>23.15</v>
      </c>
      <c r="D55">
        <f t="shared" si="0"/>
        <v>25.117765743122511</v>
      </c>
      <c r="E55">
        <f t="shared" si="1"/>
        <v>24.947161626431118</v>
      </c>
      <c r="J55">
        <f t="shared" si="2"/>
        <v>25.117765743122511</v>
      </c>
      <c r="K55">
        <f t="shared" si="3"/>
        <v>23.141395743122509</v>
      </c>
    </row>
    <row r="56" spans="1:11">
      <c r="A56">
        <v>10.62</v>
      </c>
      <c r="B56">
        <v>3.25</v>
      </c>
      <c r="C56">
        <v>23.85</v>
      </c>
      <c r="D56">
        <f t="shared" si="0"/>
        <v>25.823470251148354</v>
      </c>
      <c r="E56">
        <f t="shared" si="1"/>
        <v>25.652866134456964</v>
      </c>
      <c r="J56">
        <f t="shared" si="2"/>
        <v>25.823470251148354</v>
      </c>
      <c r="K56">
        <f t="shared" si="3"/>
        <v>23.847100251148351</v>
      </c>
    </row>
    <row r="57" spans="1:11">
      <c r="A57">
        <v>10.62</v>
      </c>
      <c r="B57">
        <v>3.19</v>
      </c>
      <c r="C57">
        <v>23.65</v>
      </c>
      <c r="D57">
        <f t="shared" si="0"/>
        <v>25.616424922871769</v>
      </c>
      <c r="E57">
        <f t="shared" si="1"/>
        <v>25.445820806180375</v>
      </c>
      <c r="J57">
        <f t="shared" si="2"/>
        <v>25.616424922871769</v>
      </c>
      <c r="K57">
        <f t="shared" si="3"/>
        <v>23.640054922871766</v>
      </c>
    </row>
    <row r="58" spans="1:11">
      <c r="A58">
        <v>10.99</v>
      </c>
      <c r="B58">
        <v>3.08</v>
      </c>
      <c r="C58">
        <v>23.24</v>
      </c>
      <c r="D58">
        <f t="shared" si="0"/>
        <v>25.226521369413213</v>
      </c>
      <c r="E58">
        <f t="shared" si="1"/>
        <v>25.055917252721816</v>
      </c>
      <c r="J58">
        <f t="shared" si="2"/>
        <v>25.226521369413213</v>
      </c>
      <c r="K58">
        <f t="shared" si="3"/>
        <v>23.25015136941321</v>
      </c>
    </row>
    <row r="59" spans="1:11">
      <c r="A59">
        <v>10.99</v>
      </c>
      <c r="B59">
        <v>3.24</v>
      </c>
      <c r="C59">
        <v>23.8</v>
      </c>
      <c r="D59">
        <f t="shared" si="0"/>
        <v>25.789229511843825</v>
      </c>
      <c r="E59">
        <f t="shared" si="1"/>
        <v>25.618625395152428</v>
      </c>
      <c r="J59">
        <f t="shared" si="2"/>
        <v>25.789229511843825</v>
      </c>
      <c r="K59">
        <f t="shared" si="3"/>
        <v>23.812859511843822</v>
      </c>
    </row>
  </sheetData>
  <mergeCells count="2">
    <mergeCell ref="D8:H8"/>
    <mergeCell ref="J8:M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J9" sqref="J9:M10"/>
    </sheetView>
  </sheetViews>
  <sheetFormatPr baseColWidth="10" defaultColWidth="11" defaultRowHeight="15" x14ac:dyDescent="0"/>
  <cols>
    <col min="1" max="5" width="14" customWidth="1"/>
  </cols>
  <sheetData>
    <row r="1" spans="1:13">
      <c r="A1" s="26" t="s">
        <v>141</v>
      </c>
      <c r="B1" s="2">
        <v>26</v>
      </c>
    </row>
    <row r="2" spans="1:13">
      <c r="A2" s="26" t="s">
        <v>142</v>
      </c>
      <c r="B2" s="2" t="s">
        <v>143</v>
      </c>
    </row>
    <row r="3" spans="1:13">
      <c r="A3" s="26" t="s">
        <v>137</v>
      </c>
      <c r="B3" s="2" t="s">
        <v>47</v>
      </c>
    </row>
    <row r="4" spans="1:13">
      <c r="A4" s="26" t="s">
        <v>144</v>
      </c>
      <c r="B4" s="2">
        <v>2720</v>
      </c>
    </row>
    <row r="5" spans="1:13">
      <c r="A5" s="26" t="s">
        <v>140</v>
      </c>
      <c r="B5" s="2">
        <v>23.55</v>
      </c>
    </row>
    <row r="6" spans="1:13">
      <c r="A6" s="26" t="s">
        <v>76</v>
      </c>
      <c r="B6" s="2" t="s">
        <v>93</v>
      </c>
    </row>
    <row r="7" spans="1:13">
      <c r="A7" s="26" t="s">
        <v>146</v>
      </c>
      <c r="B7" s="2" t="s">
        <v>138</v>
      </c>
    </row>
    <row r="8" spans="1:13">
      <c r="D8" s="27" t="s">
        <v>159</v>
      </c>
      <c r="E8" s="27"/>
      <c r="F8" s="27"/>
      <c r="G8" s="27"/>
      <c r="H8" s="27"/>
      <c r="J8" s="27" t="s">
        <v>160</v>
      </c>
      <c r="K8" s="27"/>
      <c r="L8" s="27"/>
      <c r="M8" s="27"/>
    </row>
    <row r="9" spans="1:13">
      <c r="A9" s="26" t="s">
        <v>145</v>
      </c>
      <c r="B9" s="26" t="s">
        <v>135</v>
      </c>
      <c r="C9" s="26" t="s">
        <v>136</v>
      </c>
      <c r="D9" s="26" t="s">
        <v>138</v>
      </c>
      <c r="E9" s="26" t="s">
        <v>139</v>
      </c>
      <c r="F9" s="26" t="s">
        <v>150</v>
      </c>
      <c r="G9" s="26" t="s">
        <v>148</v>
      </c>
      <c r="H9" s="26" t="s">
        <v>149</v>
      </c>
      <c r="J9" s="26" t="s">
        <v>138</v>
      </c>
      <c r="K9" s="26" t="s">
        <v>139</v>
      </c>
      <c r="L9" s="26" t="s">
        <v>148</v>
      </c>
      <c r="M9" s="26" t="s">
        <v>149</v>
      </c>
    </row>
    <row r="10" spans="1:13">
      <c r="A10">
        <v>2.78</v>
      </c>
      <c r="B10">
        <v>2.82</v>
      </c>
      <c r="C10">
        <v>22.26</v>
      </c>
      <c r="D10">
        <f>(LN(B10/0.38)/0.09) + (0.61*$B$4/1000) + 1.6</f>
        <v>25.529432346796977</v>
      </c>
      <c r="E10">
        <f>LN(B10/0.85/0.38)/0.09</f>
        <v>24.07599823010559</v>
      </c>
      <c r="F10">
        <f>C10-$B$5</f>
        <v>-1.2899999999999991</v>
      </c>
      <c r="G10">
        <f>D10-$B$5</f>
        <v>1.9794323467969761</v>
      </c>
      <c r="H10">
        <f>E10-$B$5</f>
        <v>0.52599823010558922</v>
      </c>
      <c r="J10">
        <f>(LN(B10/0.38)/0.09) + (0.61*$B$4/1000) + 1.6</f>
        <v>25.529432346796977</v>
      </c>
      <c r="K10">
        <f>LN(B10/0.38)/0.09</f>
        <v>22.270232346796977</v>
      </c>
      <c r="L10">
        <f>J10-$B$5</f>
        <v>1.9794323467969761</v>
      </c>
      <c r="M10">
        <f>K10-$B$5</f>
        <v>-1.2797676532030238</v>
      </c>
    </row>
    <row r="11" spans="1:13">
      <c r="A11">
        <v>4.22</v>
      </c>
      <c r="B11">
        <v>2.59</v>
      </c>
      <c r="C11">
        <v>21.31</v>
      </c>
      <c r="D11">
        <f t="shared" ref="D11:D21" si="0">(LN(B11/0.38)/0.09) + (0.61*$B$4/1000) + 1.6</f>
        <v>24.584110021923912</v>
      </c>
      <c r="E11">
        <f t="shared" ref="E11:E21" si="1">LN(B11/0.85/0.38)/0.09</f>
        <v>23.130675905232522</v>
      </c>
      <c r="J11">
        <f t="shared" ref="J11:J20" si="2">(LN(B11/0.38)/0.09) + (0.61*$B$4/1000) + 1.6</f>
        <v>24.584110021923912</v>
      </c>
      <c r="K11">
        <f t="shared" ref="K11:K20" si="3">LN(B11/0.38)/0.09</f>
        <v>21.324910021923912</v>
      </c>
    </row>
    <row r="12" spans="1:13">
      <c r="A12">
        <v>4.22</v>
      </c>
      <c r="B12">
        <v>2.66</v>
      </c>
      <c r="C12">
        <v>21.64</v>
      </c>
      <c r="D12">
        <f t="shared" si="0"/>
        <v>24.880423878392371</v>
      </c>
      <c r="E12">
        <f t="shared" si="1"/>
        <v>23.42698976170098</v>
      </c>
      <c r="J12">
        <f t="shared" si="2"/>
        <v>24.880423878392371</v>
      </c>
      <c r="K12">
        <f t="shared" si="3"/>
        <v>21.621223878392371</v>
      </c>
    </row>
    <row r="13" spans="1:13">
      <c r="A13">
        <v>5.38</v>
      </c>
      <c r="B13">
        <v>2.59</v>
      </c>
      <c r="C13">
        <v>21.33</v>
      </c>
      <c r="D13">
        <f t="shared" si="0"/>
        <v>24.584110021923912</v>
      </c>
      <c r="E13">
        <f t="shared" si="1"/>
        <v>23.130675905232522</v>
      </c>
      <c r="J13">
        <f t="shared" si="2"/>
        <v>24.584110021923912</v>
      </c>
      <c r="K13">
        <f t="shared" si="3"/>
        <v>21.324910021923912</v>
      </c>
    </row>
    <row r="14" spans="1:13">
      <c r="A14">
        <v>5.38</v>
      </c>
      <c r="B14">
        <v>2.63</v>
      </c>
      <c r="C14">
        <v>21.51</v>
      </c>
      <c r="D14">
        <f t="shared" si="0"/>
        <v>24.754398582793097</v>
      </c>
      <c r="E14">
        <f t="shared" si="1"/>
        <v>23.300964466101711</v>
      </c>
      <c r="J14">
        <f t="shared" si="2"/>
        <v>24.754398582793097</v>
      </c>
      <c r="K14">
        <f t="shared" si="3"/>
        <v>21.495198582793098</v>
      </c>
    </row>
    <row r="15" spans="1:13">
      <c r="A15">
        <v>6.19</v>
      </c>
      <c r="B15">
        <v>2.5</v>
      </c>
      <c r="C15">
        <v>20.94</v>
      </c>
      <c r="D15">
        <f t="shared" si="0"/>
        <v>24.191141757065118</v>
      </c>
      <c r="E15">
        <f t="shared" si="1"/>
        <v>22.737707640373728</v>
      </c>
      <c r="J15">
        <f t="shared" si="2"/>
        <v>24.191141757065118</v>
      </c>
      <c r="K15">
        <f t="shared" si="3"/>
        <v>20.931941757065118</v>
      </c>
    </row>
    <row r="16" spans="1:13">
      <c r="A16">
        <v>8.8800000000000008</v>
      </c>
      <c r="B16">
        <v>2.68</v>
      </c>
      <c r="C16">
        <v>21.69</v>
      </c>
      <c r="D16">
        <f t="shared" si="0"/>
        <v>24.963653564271901</v>
      </c>
      <c r="E16">
        <f t="shared" si="1"/>
        <v>23.510219447580511</v>
      </c>
      <c r="J16">
        <f t="shared" si="2"/>
        <v>24.963653564271901</v>
      </c>
      <c r="K16">
        <f t="shared" si="3"/>
        <v>21.704453564271901</v>
      </c>
    </row>
    <row r="17" spans="1:11">
      <c r="A17">
        <v>10.220000000000001</v>
      </c>
      <c r="B17">
        <v>2.69</v>
      </c>
      <c r="C17">
        <v>21.74</v>
      </c>
      <c r="D17">
        <f t="shared" si="0"/>
        <v>25.005035776393925</v>
      </c>
      <c r="E17">
        <f t="shared" si="1"/>
        <v>23.551601659702534</v>
      </c>
      <c r="J17">
        <f t="shared" si="2"/>
        <v>25.005035776393925</v>
      </c>
      <c r="K17">
        <f t="shared" si="3"/>
        <v>21.745835776393925</v>
      </c>
    </row>
    <row r="18" spans="1:11">
      <c r="A18">
        <v>10.220000000000001</v>
      </c>
      <c r="B18">
        <v>2.74</v>
      </c>
      <c r="C18">
        <v>21.97</v>
      </c>
      <c r="D18">
        <f t="shared" si="0"/>
        <v>25.209666074018717</v>
      </c>
      <c r="E18">
        <f t="shared" si="1"/>
        <v>23.75623195732733</v>
      </c>
      <c r="J18">
        <f t="shared" si="2"/>
        <v>25.209666074018717</v>
      </c>
      <c r="K18">
        <f t="shared" si="3"/>
        <v>21.950466074018717</v>
      </c>
    </row>
    <row r="19" spans="1:11">
      <c r="A19">
        <v>10.52</v>
      </c>
      <c r="B19">
        <v>2.56</v>
      </c>
      <c r="C19">
        <v>21.2</v>
      </c>
      <c r="D19">
        <f t="shared" si="0"/>
        <v>24.454658719479742</v>
      </c>
      <c r="E19">
        <f t="shared" si="1"/>
        <v>23.001224602788355</v>
      </c>
      <c r="J19">
        <f t="shared" si="2"/>
        <v>24.454658719479742</v>
      </c>
      <c r="K19">
        <f t="shared" si="3"/>
        <v>21.195458719479742</v>
      </c>
    </row>
    <row r="20" spans="1:11">
      <c r="A20">
        <v>10.61</v>
      </c>
      <c r="B20">
        <v>2.76</v>
      </c>
      <c r="C20">
        <v>22.01</v>
      </c>
      <c r="D20">
        <f t="shared" si="0"/>
        <v>25.29047451100849</v>
      </c>
      <c r="E20">
        <f t="shared" si="1"/>
        <v>23.8370403943171</v>
      </c>
      <c r="J20">
        <f t="shared" si="2"/>
        <v>25.29047451100849</v>
      </c>
      <c r="K20">
        <f t="shared" si="3"/>
        <v>22.03127451100849</v>
      </c>
    </row>
    <row r="21" spans="1:11">
      <c r="A21">
        <v>10.95</v>
      </c>
      <c r="B21">
        <v>2.61</v>
      </c>
      <c r="C21">
        <v>21.41</v>
      </c>
      <c r="D21">
        <f t="shared" si="0"/>
        <v>24.669580528847863</v>
      </c>
      <c r="E21">
        <f t="shared" si="1"/>
        <v>23.216146412156469</v>
      </c>
      <c r="J21">
        <f>(LN(B21/0.38)/0.09) + (0.61*$B$4/1000) + 1.6</f>
        <v>24.669580528847863</v>
      </c>
      <c r="K21">
        <f>LN(B21/0.38)/0.09</f>
        <v>21.410380528847863</v>
      </c>
    </row>
  </sheetData>
  <mergeCells count="2">
    <mergeCell ref="D8:H8"/>
    <mergeCell ref="J8:M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J9" sqref="J9:M10"/>
    </sheetView>
  </sheetViews>
  <sheetFormatPr baseColWidth="10" defaultColWidth="11" defaultRowHeight="15" x14ac:dyDescent="0"/>
  <cols>
    <col min="1" max="5" width="14" customWidth="1"/>
  </cols>
  <sheetData>
    <row r="1" spans="1:13">
      <c r="A1" s="26" t="s">
        <v>141</v>
      </c>
      <c r="B1" s="2">
        <v>1</v>
      </c>
    </row>
    <row r="2" spans="1:13">
      <c r="A2" s="26" t="s">
        <v>142</v>
      </c>
      <c r="B2" s="2" t="s">
        <v>151</v>
      </c>
    </row>
    <row r="3" spans="1:13">
      <c r="A3" s="26" t="s">
        <v>137</v>
      </c>
      <c r="B3" s="2" t="s">
        <v>16</v>
      </c>
    </row>
    <row r="4" spans="1:13">
      <c r="A4" s="26" t="s">
        <v>144</v>
      </c>
      <c r="B4" s="2">
        <v>3633</v>
      </c>
    </row>
    <row r="5" spans="1:13">
      <c r="A5" s="26" t="s">
        <v>140</v>
      </c>
      <c r="B5" s="2">
        <v>28.87</v>
      </c>
    </row>
    <row r="6" spans="1:13">
      <c r="A6" s="26" t="s">
        <v>76</v>
      </c>
      <c r="B6" s="2" t="s">
        <v>97</v>
      </c>
    </row>
    <row r="7" spans="1:13">
      <c r="A7" s="26" t="s">
        <v>146</v>
      </c>
      <c r="B7" s="2" t="s">
        <v>152</v>
      </c>
    </row>
    <row r="8" spans="1:13">
      <c r="D8" s="27" t="s">
        <v>159</v>
      </c>
      <c r="E8" s="27"/>
      <c r="F8" s="27"/>
      <c r="G8" s="27"/>
      <c r="H8" s="27"/>
      <c r="J8" s="27" t="s">
        <v>160</v>
      </c>
      <c r="K8" s="27"/>
      <c r="L8" s="27"/>
      <c r="M8" s="27"/>
    </row>
    <row r="9" spans="1:13">
      <c r="A9" s="26" t="s">
        <v>145</v>
      </c>
      <c r="B9" s="26" t="s">
        <v>135</v>
      </c>
      <c r="C9" s="26" t="s">
        <v>136</v>
      </c>
      <c r="D9" s="26" t="s">
        <v>138</v>
      </c>
      <c r="E9" s="26" t="s">
        <v>139</v>
      </c>
      <c r="F9" s="26" t="s">
        <v>150</v>
      </c>
      <c r="G9" s="26" t="s">
        <v>148</v>
      </c>
      <c r="H9" s="26" t="s">
        <v>149</v>
      </c>
      <c r="J9" s="26" t="s">
        <v>138</v>
      </c>
      <c r="K9" s="26" t="s">
        <v>139</v>
      </c>
      <c r="L9" s="26" t="s">
        <v>148</v>
      </c>
      <c r="M9" s="26" t="s">
        <v>149</v>
      </c>
    </row>
    <row r="10" spans="1:13">
      <c r="A10">
        <v>4.33</v>
      </c>
      <c r="B10">
        <v>4.3460000000000001</v>
      </c>
      <c r="C10">
        <v>28.92</v>
      </c>
      <c r="D10">
        <f>LN(B10*0.85/0.38)/0.09 + 0.61*$B$4/1000 + 1.6</f>
        <v>29.086363095535209</v>
      </c>
      <c r="E10">
        <f>LN(B10/0.38)/0.09</f>
        <v>27.07599897884382</v>
      </c>
      <c r="F10">
        <f>C10-$B$5</f>
        <v>5.0000000000000711E-2</v>
      </c>
      <c r="G10">
        <f>D10-$B$5</f>
        <v>0.21636309553520761</v>
      </c>
      <c r="H10">
        <f>E10-$B$5</f>
        <v>-1.7940010211561805</v>
      </c>
      <c r="J10">
        <f>(LN(B10/0.38)/0.09) + (0.61*$B$4/1000) + 1.6</f>
        <v>30.892128978843822</v>
      </c>
      <c r="K10">
        <f>LN(B10/0.38)/0.09</f>
        <v>27.07599897884382</v>
      </c>
      <c r="L10">
        <f>J10-$B$5</f>
        <v>2.0221289788438206</v>
      </c>
      <c r="M10">
        <f>K10-$B$5</f>
        <v>-1.7940010211561805</v>
      </c>
    </row>
    <row r="11" spans="1:13">
      <c r="A11">
        <v>4.53</v>
      </c>
      <c r="B11">
        <v>4.46</v>
      </c>
      <c r="C11">
        <v>29.2</v>
      </c>
      <c r="D11">
        <f t="shared" ref="D11:D74" si="0">LN(B11*0.85/0.38)/0.09 + 0.61*$B$4/1000 + 1.6</f>
        <v>29.374061808843372</v>
      </c>
      <c r="E11">
        <f t="shared" ref="E11:E74" si="1">LN(B11/0.38)/0.09</f>
        <v>27.36369769215198</v>
      </c>
      <c r="J11">
        <f t="shared" ref="J11:J74" si="2">(LN(B11/0.38)/0.09) + (0.61*$B$4/1000) + 1.6</f>
        <v>31.179827692151981</v>
      </c>
      <c r="K11">
        <f t="shared" ref="K11:K74" si="3">LN(B11/0.38)/0.09</f>
        <v>27.36369769215198</v>
      </c>
    </row>
    <row r="12" spans="1:13">
      <c r="A12">
        <v>4.58</v>
      </c>
      <c r="B12">
        <v>4.4420000000000002</v>
      </c>
      <c r="C12">
        <v>29.15</v>
      </c>
      <c r="D12">
        <f t="shared" si="0"/>
        <v>29.329128024846298</v>
      </c>
      <c r="E12">
        <f t="shared" si="1"/>
        <v>27.318763908154903</v>
      </c>
      <c r="J12">
        <f t="shared" si="2"/>
        <v>31.134893908154904</v>
      </c>
      <c r="K12">
        <f t="shared" si="3"/>
        <v>27.318763908154903</v>
      </c>
    </row>
    <row r="13" spans="1:13">
      <c r="A13">
        <v>4.72</v>
      </c>
      <c r="B13">
        <v>4.1950000000000003</v>
      </c>
      <c r="C13">
        <v>28.55</v>
      </c>
      <c r="D13">
        <f t="shared" si="0"/>
        <v>28.69344596314556</v>
      </c>
      <c r="E13">
        <f t="shared" si="1"/>
        <v>26.683081846454172</v>
      </c>
      <c r="J13">
        <f t="shared" si="2"/>
        <v>30.499211846454173</v>
      </c>
      <c r="K13">
        <f t="shared" si="3"/>
        <v>26.683081846454172</v>
      </c>
    </row>
    <row r="14" spans="1:13">
      <c r="A14">
        <v>4.91</v>
      </c>
      <c r="B14">
        <v>4.109</v>
      </c>
      <c r="C14">
        <v>28.33</v>
      </c>
      <c r="D14">
        <f t="shared" si="0"/>
        <v>28.463294296280036</v>
      </c>
      <c r="E14">
        <f t="shared" si="1"/>
        <v>26.452930179588648</v>
      </c>
      <c r="J14">
        <f t="shared" si="2"/>
        <v>30.269060179588649</v>
      </c>
      <c r="K14">
        <f t="shared" si="3"/>
        <v>26.452930179588648</v>
      </c>
    </row>
    <row r="15" spans="1:13">
      <c r="A15">
        <v>4.99</v>
      </c>
      <c r="B15">
        <v>4.5640000000000001</v>
      </c>
      <c r="C15">
        <v>29.44</v>
      </c>
      <c r="D15">
        <f t="shared" si="0"/>
        <v>29.630180319597333</v>
      </c>
      <c r="E15">
        <f t="shared" si="1"/>
        <v>27.619816202905941</v>
      </c>
      <c r="J15">
        <f t="shared" si="2"/>
        <v>31.435946202905942</v>
      </c>
      <c r="K15">
        <f t="shared" si="3"/>
        <v>27.619816202905941</v>
      </c>
    </row>
    <row r="16" spans="1:13">
      <c r="A16">
        <v>5.09</v>
      </c>
      <c r="B16">
        <v>4.12</v>
      </c>
      <c r="C16">
        <v>28.36</v>
      </c>
      <c r="D16">
        <f t="shared" si="0"/>
        <v>28.492999556948508</v>
      </c>
      <c r="E16">
        <f t="shared" si="1"/>
        <v>26.48263544025712</v>
      </c>
      <c r="J16">
        <f t="shared" si="2"/>
        <v>30.298765440257121</v>
      </c>
      <c r="K16">
        <f t="shared" si="3"/>
        <v>26.48263544025712</v>
      </c>
    </row>
    <row r="17" spans="1:11">
      <c r="A17">
        <v>5.16</v>
      </c>
      <c r="B17">
        <v>4.4029999999999996</v>
      </c>
      <c r="C17">
        <v>29.06</v>
      </c>
      <c r="D17">
        <f t="shared" si="0"/>
        <v>29.231143594861638</v>
      </c>
      <c r="E17">
        <f t="shared" si="1"/>
        <v>27.22077947817025</v>
      </c>
      <c r="J17">
        <f t="shared" si="2"/>
        <v>31.036909478170251</v>
      </c>
      <c r="K17">
        <f t="shared" si="3"/>
        <v>27.22077947817025</v>
      </c>
    </row>
    <row r="18" spans="1:11">
      <c r="A18">
        <v>5.25</v>
      </c>
      <c r="B18">
        <v>4.0220000000000002</v>
      </c>
      <c r="C18">
        <v>28.11</v>
      </c>
      <c r="D18">
        <f t="shared" si="0"/>
        <v>28.225512090159899</v>
      </c>
      <c r="E18">
        <f t="shared" si="1"/>
        <v>26.215147973468511</v>
      </c>
      <c r="J18">
        <f t="shared" si="2"/>
        <v>30.031277973468512</v>
      </c>
      <c r="K18">
        <f t="shared" si="3"/>
        <v>26.215147973468511</v>
      </c>
    </row>
    <row r="19" spans="1:11">
      <c r="A19">
        <v>5.32</v>
      </c>
      <c r="B19">
        <v>4.4349999999999996</v>
      </c>
      <c r="C19">
        <v>29.14</v>
      </c>
      <c r="D19">
        <f t="shared" si="0"/>
        <v>29.311604583616376</v>
      </c>
      <c r="E19">
        <f t="shared" si="1"/>
        <v>27.30124046692498</v>
      </c>
      <c r="J19">
        <f t="shared" si="2"/>
        <v>31.117370466924982</v>
      </c>
      <c r="K19">
        <f t="shared" si="3"/>
        <v>27.30124046692498</v>
      </c>
    </row>
    <row r="20" spans="1:11">
      <c r="A20">
        <v>5.42</v>
      </c>
      <c r="B20">
        <v>4.1040000000000001</v>
      </c>
      <c r="C20">
        <v>28.32</v>
      </c>
      <c r="D20">
        <f t="shared" si="0"/>
        <v>28.449765607026656</v>
      </c>
      <c r="E20">
        <f t="shared" si="1"/>
        <v>26.439401490335268</v>
      </c>
      <c r="J20">
        <f t="shared" si="2"/>
        <v>30.255531490335269</v>
      </c>
      <c r="K20">
        <f t="shared" si="3"/>
        <v>26.439401490335268</v>
      </c>
    </row>
    <row r="21" spans="1:11">
      <c r="A21">
        <v>5.48</v>
      </c>
      <c r="B21">
        <v>4.7030000000000003</v>
      </c>
      <c r="C21">
        <v>29.75</v>
      </c>
      <c r="D21">
        <f t="shared" si="0"/>
        <v>29.963526663631576</v>
      </c>
      <c r="E21">
        <f t="shared" si="1"/>
        <v>27.953162546940185</v>
      </c>
      <c r="J21">
        <f t="shared" si="2"/>
        <v>31.769292546940186</v>
      </c>
      <c r="K21">
        <f t="shared" si="3"/>
        <v>27.953162546940185</v>
      </c>
    </row>
    <row r="22" spans="1:11">
      <c r="A22">
        <v>5.58</v>
      </c>
      <c r="B22">
        <v>4.2430000000000003</v>
      </c>
      <c r="C22">
        <v>28.67</v>
      </c>
      <c r="D22">
        <f t="shared" si="0"/>
        <v>28.819859588712429</v>
      </c>
      <c r="E22">
        <f t="shared" si="1"/>
        <v>26.809495472021041</v>
      </c>
      <c r="J22">
        <f t="shared" si="2"/>
        <v>30.625625472021042</v>
      </c>
      <c r="K22">
        <f t="shared" si="3"/>
        <v>26.809495472021041</v>
      </c>
    </row>
    <row r="23" spans="1:11">
      <c r="A23">
        <v>5.64</v>
      </c>
      <c r="B23">
        <v>4.1820000000000004</v>
      </c>
      <c r="C23">
        <v>28.52</v>
      </c>
      <c r="D23">
        <f t="shared" si="0"/>
        <v>28.658959975226363</v>
      </c>
      <c r="E23">
        <f t="shared" si="1"/>
        <v>26.648595858534975</v>
      </c>
      <c r="J23">
        <f t="shared" si="2"/>
        <v>30.464725858534976</v>
      </c>
      <c r="K23">
        <f t="shared" si="3"/>
        <v>26.648595858534975</v>
      </c>
    </row>
    <row r="24" spans="1:11">
      <c r="A24">
        <v>5.74</v>
      </c>
      <c r="B24">
        <v>4.0730000000000004</v>
      </c>
      <c r="C24">
        <v>28.24</v>
      </c>
      <c r="D24">
        <f t="shared" si="0"/>
        <v>28.365518060335628</v>
      </c>
      <c r="E24">
        <f t="shared" si="1"/>
        <v>26.35515394364424</v>
      </c>
      <c r="J24">
        <f t="shared" si="2"/>
        <v>30.171283943644241</v>
      </c>
      <c r="K24">
        <f t="shared" si="3"/>
        <v>26.35515394364424</v>
      </c>
    </row>
    <row r="25" spans="1:11">
      <c r="A25">
        <v>5.8</v>
      </c>
      <c r="B25">
        <v>4.6310000000000002</v>
      </c>
      <c r="C25">
        <v>29.59</v>
      </c>
      <c r="D25">
        <f t="shared" si="0"/>
        <v>29.792106936250509</v>
      </c>
      <c r="E25">
        <f t="shared" si="1"/>
        <v>27.781742819559121</v>
      </c>
      <c r="J25">
        <f t="shared" si="2"/>
        <v>31.597872819559122</v>
      </c>
      <c r="K25">
        <f t="shared" si="3"/>
        <v>27.781742819559121</v>
      </c>
    </row>
    <row r="26" spans="1:11">
      <c r="A26">
        <v>5.9</v>
      </c>
      <c r="B26">
        <v>4.226</v>
      </c>
      <c r="C26">
        <v>28.63</v>
      </c>
      <c r="D26">
        <f t="shared" si="0"/>
        <v>28.775252399531063</v>
      </c>
      <c r="E26">
        <f t="shared" si="1"/>
        <v>26.764888282839674</v>
      </c>
      <c r="J26">
        <f t="shared" si="2"/>
        <v>30.581018282839675</v>
      </c>
      <c r="K26">
        <f t="shared" si="3"/>
        <v>26.764888282839674</v>
      </c>
    </row>
    <row r="27" spans="1:11">
      <c r="A27">
        <v>5.97</v>
      </c>
      <c r="B27">
        <v>4.3630000000000004</v>
      </c>
      <c r="C27">
        <v>28.96</v>
      </c>
      <c r="D27">
        <f t="shared" si="0"/>
        <v>29.129741010060037</v>
      </c>
      <c r="E27">
        <f t="shared" si="1"/>
        <v>27.119376893368649</v>
      </c>
      <c r="J27">
        <f t="shared" si="2"/>
        <v>30.93550689336865</v>
      </c>
      <c r="K27">
        <f t="shared" si="3"/>
        <v>27.119376893368649</v>
      </c>
    </row>
    <row r="28" spans="1:11">
      <c r="A28">
        <v>6.03</v>
      </c>
      <c r="B28">
        <v>4.6079999999999997</v>
      </c>
      <c r="C28">
        <v>29.54</v>
      </c>
      <c r="D28">
        <f t="shared" si="0"/>
        <v>29.736785779528009</v>
      </c>
      <c r="E28">
        <f t="shared" si="1"/>
        <v>27.726421662836621</v>
      </c>
      <c r="J28">
        <f t="shared" si="2"/>
        <v>31.542551662836622</v>
      </c>
      <c r="K28">
        <f t="shared" si="3"/>
        <v>27.726421662836621</v>
      </c>
    </row>
    <row r="29" spans="1:11">
      <c r="A29">
        <v>6.06</v>
      </c>
      <c r="B29">
        <v>4.0789999999999997</v>
      </c>
      <c r="C29">
        <v>28.25</v>
      </c>
      <c r="D29">
        <f t="shared" si="0"/>
        <v>28.381873967770577</v>
      </c>
      <c r="E29">
        <f t="shared" si="1"/>
        <v>26.371509851079189</v>
      </c>
      <c r="J29">
        <f t="shared" si="2"/>
        <v>30.18763985107919</v>
      </c>
      <c r="K29">
        <f t="shared" si="3"/>
        <v>26.371509851079189</v>
      </c>
    </row>
    <row r="30" spans="1:11">
      <c r="A30">
        <v>6.13</v>
      </c>
      <c r="B30">
        <v>4.8259999999999996</v>
      </c>
      <c r="C30">
        <v>30.03</v>
      </c>
      <c r="D30">
        <f t="shared" si="0"/>
        <v>30.250386266297454</v>
      </c>
      <c r="E30">
        <f t="shared" si="1"/>
        <v>28.240022149606066</v>
      </c>
      <c r="J30">
        <f t="shared" si="2"/>
        <v>32.056152149606064</v>
      </c>
      <c r="K30">
        <f t="shared" si="3"/>
        <v>28.240022149606066</v>
      </c>
    </row>
    <row r="31" spans="1:11">
      <c r="A31">
        <v>6.19</v>
      </c>
      <c r="B31">
        <v>4.5149999999999997</v>
      </c>
      <c r="C31">
        <v>29.32</v>
      </c>
      <c r="D31">
        <f t="shared" si="0"/>
        <v>29.510244262587548</v>
      </c>
      <c r="E31">
        <f t="shared" si="1"/>
        <v>27.49988014589616</v>
      </c>
      <c r="J31">
        <f t="shared" si="2"/>
        <v>31.316010145896161</v>
      </c>
      <c r="K31">
        <f t="shared" si="3"/>
        <v>27.49988014589616</v>
      </c>
    </row>
    <row r="32" spans="1:11">
      <c r="A32">
        <v>6.26</v>
      </c>
      <c r="B32">
        <v>4.3280000000000003</v>
      </c>
      <c r="C32">
        <v>28.88</v>
      </c>
      <c r="D32">
        <f t="shared" si="0"/>
        <v>29.040248203423459</v>
      </c>
      <c r="E32">
        <f t="shared" si="1"/>
        <v>27.029884086732071</v>
      </c>
      <c r="J32">
        <f t="shared" si="2"/>
        <v>30.846014086732072</v>
      </c>
      <c r="K32">
        <f t="shared" si="3"/>
        <v>27.029884086732071</v>
      </c>
    </row>
    <row r="33" spans="1:11">
      <c r="A33">
        <v>6.29</v>
      </c>
      <c r="B33">
        <v>4.5030000000000001</v>
      </c>
      <c r="C33">
        <v>29.3</v>
      </c>
      <c r="D33">
        <f t="shared" si="0"/>
        <v>29.480673756481835</v>
      </c>
      <c r="E33">
        <f t="shared" si="1"/>
        <v>27.470309639790447</v>
      </c>
      <c r="J33">
        <f t="shared" si="2"/>
        <v>31.286439639790448</v>
      </c>
      <c r="K33">
        <f t="shared" si="3"/>
        <v>27.470309639790447</v>
      </c>
    </row>
    <row r="34" spans="1:11">
      <c r="A34">
        <v>6.36</v>
      </c>
      <c r="B34">
        <v>4.4589999999999996</v>
      </c>
      <c r="C34">
        <v>29.19</v>
      </c>
      <c r="D34">
        <f t="shared" si="0"/>
        <v>29.371570248991894</v>
      </c>
      <c r="E34">
        <f t="shared" si="1"/>
        <v>27.361206132300502</v>
      </c>
      <c r="J34">
        <f t="shared" si="2"/>
        <v>31.177336132300503</v>
      </c>
      <c r="K34">
        <f t="shared" si="3"/>
        <v>27.361206132300502</v>
      </c>
    </row>
    <row r="35" spans="1:11">
      <c r="A35">
        <v>6.39</v>
      </c>
      <c r="B35">
        <v>4.3220000000000001</v>
      </c>
      <c r="C35">
        <v>28.86</v>
      </c>
      <c r="D35">
        <f t="shared" si="0"/>
        <v>29.024833942762498</v>
      </c>
      <c r="E35">
        <f t="shared" si="1"/>
        <v>27.01446982607111</v>
      </c>
      <c r="J35">
        <f t="shared" si="2"/>
        <v>30.830599826071111</v>
      </c>
      <c r="K35">
        <f t="shared" si="3"/>
        <v>27.01446982607111</v>
      </c>
    </row>
    <row r="36" spans="1:11">
      <c r="A36">
        <v>6.48</v>
      </c>
      <c r="B36">
        <v>4.6420000000000003</v>
      </c>
      <c r="C36">
        <v>29.62</v>
      </c>
      <c r="D36">
        <f t="shared" si="0"/>
        <v>29.818467829068624</v>
      </c>
      <c r="E36">
        <f t="shared" si="1"/>
        <v>27.808103712377235</v>
      </c>
      <c r="J36">
        <f t="shared" si="2"/>
        <v>31.624233712377237</v>
      </c>
      <c r="K36">
        <f t="shared" si="3"/>
        <v>27.808103712377235</v>
      </c>
    </row>
    <row r="37" spans="1:11">
      <c r="A37">
        <v>6.6</v>
      </c>
      <c r="B37">
        <v>4.3929999999999998</v>
      </c>
      <c r="C37">
        <v>29.03</v>
      </c>
      <c r="D37">
        <f t="shared" si="0"/>
        <v>29.20587957508415</v>
      </c>
      <c r="E37">
        <f t="shared" si="1"/>
        <v>27.195515458392755</v>
      </c>
      <c r="J37">
        <f t="shared" si="2"/>
        <v>31.011645458392756</v>
      </c>
      <c r="K37">
        <f t="shared" si="3"/>
        <v>27.195515458392755</v>
      </c>
    </row>
    <row r="38" spans="1:11">
      <c r="A38">
        <v>6.66</v>
      </c>
      <c r="B38">
        <v>4.2869999999999999</v>
      </c>
      <c r="C38">
        <v>28.78</v>
      </c>
      <c r="D38">
        <f t="shared" si="0"/>
        <v>28.934488715330787</v>
      </c>
      <c r="E38">
        <f t="shared" si="1"/>
        <v>26.924124598639398</v>
      </c>
      <c r="J38">
        <f t="shared" si="2"/>
        <v>30.7402545986394</v>
      </c>
      <c r="K38">
        <f t="shared" si="3"/>
        <v>26.924124598639398</v>
      </c>
    </row>
    <row r="39" spans="1:11">
      <c r="A39">
        <v>6.79</v>
      </c>
      <c r="B39">
        <v>4.6130000000000004</v>
      </c>
      <c r="C39">
        <v>29.55</v>
      </c>
      <c r="D39">
        <f t="shared" si="0"/>
        <v>29.748835570440161</v>
      </c>
      <c r="E39">
        <f t="shared" si="1"/>
        <v>27.738471453748769</v>
      </c>
      <c r="J39">
        <f t="shared" si="2"/>
        <v>31.55460145374877</v>
      </c>
      <c r="K39">
        <f t="shared" si="3"/>
        <v>27.738471453748769</v>
      </c>
    </row>
    <row r="40" spans="1:11">
      <c r="A40">
        <v>6.97</v>
      </c>
      <c r="B40">
        <v>4.4950000000000001</v>
      </c>
      <c r="C40">
        <v>29.28</v>
      </c>
      <c r="D40">
        <f t="shared" si="0"/>
        <v>29.460916274305717</v>
      </c>
      <c r="E40">
        <f t="shared" si="1"/>
        <v>27.450552157614329</v>
      </c>
      <c r="J40">
        <f t="shared" si="2"/>
        <v>31.26668215761433</v>
      </c>
      <c r="K40">
        <f t="shared" si="3"/>
        <v>27.450552157614329</v>
      </c>
    </row>
    <row r="41" spans="1:11">
      <c r="A41">
        <v>7.03</v>
      </c>
      <c r="B41">
        <v>4.0579999999999998</v>
      </c>
      <c r="C41">
        <v>28.2</v>
      </c>
      <c r="D41">
        <f t="shared" si="0"/>
        <v>28.32452264630615</v>
      </c>
      <c r="E41">
        <f t="shared" si="1"/>
        <v>26.314158529614762</v>
      </c>
      <c r="J41">
        <f t="shared" si="2"/>
        <v>30.130288529614763</v>
      </c>
      <c r="K41">
        <f t="shared" si="3"/>
        <v>26.314158529614762</v>
      </c>
    </row>
    <row r="42" spans="1:11">
      <c r="A42">
        <v>7.09</v>
      </c>
      <c r="B42">
        <v>4.1619999999999999</v>
      </c>
      <c r="C42">
        <v>28.47</v>
      </c>
      <c r="D42">
        <f t="shared" si="0"/>
        <v>28.605694719281924</v>
      </c>
      <c r="E42">
        <f t="shared" si="1"/>
        <v>26.595330602590536</v>
      </c>
      <c r="J42">
        <f t="shared" si="2"/>
        <v>30.411460602590537</v>
      </c>
      <c r="K42">
        <f t="shared" si="3"/>
        <v>26.595330602590536</v>
      </c>
    </row>
    <row r="43" spans="1:11">
      <c r="A43">
        <v>7.15</v>
      </c>
      <c r="B43">
        <v>4.3079999999999998</v>
      </c>
      <c r="C43">
        <v>28.83</v>
      </c>
      <c r="D43">
        <f t="shared" si="0"/>
        <v>28.988783956200809</v>
      </c>
      <c r="E43">
        <f t="shared" si="1"/>
        <v>26.978419839509421</v>
      </c>
      <c r="J43">
        <f t="shared" si="2"/>
        <v>30.794549839509422</v>
      </c>
      <c r="K43">
        <f t="shared" si="3"/>
        <v>26.978419839509421</v>
      </c>
    </row>
    <row r="44" spans="1:11">
      <c r="A44">
        <v>7.33</v>
      </c>
      <c r="B44">
        <v>4.2279999999999998</v>
      </c>
      <c r="C44">
        <v>28.63</v>
      </c>
      <c r="D44">
        <f t="shared" si="0"/>
        <v>28.78050960857691</v>
      </c>
      <c r="E44">
        <f t="shared" si="1"/>
        <v>26.770145491885518</v>
      </c>
      <c r="J44">
        <f t="shared" si="2"/>
        <v>30.58627549188552</v>
      </c>
      <c r="K44">
        <f t="shared" si="3"/>
        <v>26.770145491885518</v>
      </c>
    </row>
    <row r="45" spans="1:11">
      <c r="A45">
        <v>7.39</v>
      </c>
      <c r="B45">
        <v>4.2759999999999998</v>
      </c>
      <c r="C45">
        <v>28.75</v>
      </c>
      <c r="D45">
        <f t="shared" si="0"/>
        <v>28.905942110296994</v>
      </c>
      <c r="E45">
        <f t="shared" si="1"/>
        <v>26.895577993605606</v>
      </c>
      <c r="J45">
        <f t="shared" si="2"/>
        <v>30.711707993605607</v>
      </c>
      <c r="K45">
        <f t="shared" si="3"/>
        <v>26.895577993605606</v>
      </c>
    </row>
    <row r="46" spans="1:11">
      <c r="A46">
        <v>7.45</v>
      </c>
      <c r="B46">
        <v>4.2329999999999997</v>
      </c>
      <c r="C46">
        <v>28.65</v>
      </c>
      <c r="D46">
        <f t="shared" si="0"/>
        <v>28.793641758919083</v>
      </c>
      <c r="E46">
        <f t="shared" si="1"/>
        <v>26.783277642227691</v>
      </c>
      <c r="J46">
        <f t="shared" si="2"/>
        <v>30.599407642227693</v>
      </c>
      <c r="K46">
        <f t="shared" si="3"/>
        <v>26.783277642227691</v>
      </c>
    </row>
    <row r="47" spans="1:11">
      <c r="A47">
        <v>7.68</v>
      </c>
      <c r="B47">
        <v>4.2050000000000001</v>
      </c>
      <c r="C47">
        <v>28.58</v>
      </c>
      <c r="D47">
        <f t="shared" si="0"/>
        <v>28.719901002098247</v>
      </c>
      <c r="E47">
        <f t="shared" si="1"/>
        <v>26.709536885406855</v>
      </c>
      <c r="J47">
        <f t="shared" si="2"/>
        <v>30.525666885406856</v>
      </c>
      <c r="K47">
        <f t="shared" si="3"/>
        <v>26.709536885406855</v>
      </c>
    </row>
    <row r="48" spans="1:11">
      <c r="A48">
        <v>7.74</v>
      </c>
      <c r="B48">
        <v>4.2709999999999999</v>
      </c>
      <c r="C48">
        <v>28.74</v>
      </c>
      <c r="D48">
        <f t="shared" si="0"/>
        <v>28.892942095814004</v>
      </c>
      <c r="E48">
        <f t="shared" si="1"/>
        <v>26.882577979122612</v>
      </c>
      <c r="J48">
        <f t="shared" si="2"/>
        <v>30.698707979122613</v>
      </c>
      <c r="K48">
        <f t="shared" si="3"/>
        <v>26.882577979122612</v>
      </c>
    </row>
    <row r="49" spans="1:11">
      <c r="A49">
        <v>7.91</v>
      </c>
      <c r="B49">
        <v>4.3369999999999997</v>
      </c>
      <c r="C49">
        <v>28.9</v>
      </c>
      <c r="D49">
        <f t="shared" si="0"/>
        <v>29.063329573524001</v>
      </c>
      <c r="E49">
        <f t="shared" si="1"/>
        <v>27.052965456832606</v>
      </c>
      <c r="J49">
        <f t="shared" si="2"/>
        <v>30.869095456832607</v>
      </c>
      <c r="K49">
        <f t="shared" si="3"/>
        <v>27.052965456832606</v>
      </c>
    </row>
    <row r="50" spans="1:11">
      <c r="A50">
        <v>7.97</v>
      </c>
      <c r="B50">
        <v>4.415</v>
      </c>
      <c r="C50">
        <v>29.09</v>
      </c>
      <c r="D50">
        <f t="shared" si="0"/>
        <v>29.26138478688727</v>
      </c>
      <c r="E50">
        <f t="shared" si="1"/>
        <v>27.251020670195881</v>
      </c>
      <c r="J50">
        <f t="shared" si="2"/>
        <v>31.067150670195883</v>
      </c>
      <c r="K50">
        <f t="shared" si="3"/>
        <v>27.251020670195881</v>
      </c>
    </row>
    <row r="51" spans="1:11">
      <c r="A51">
        <v>8.09</v>
      </c>
      <c r="B51">
        <v>4.3719999999999999</v>
      </c>
      <c r="C51">
        <v>28.99</v>
      </c>
      <c r="D51">
        <f t="shared" si="0"/>
        <v>29.152637411980251</v>
      </c>
      <c r="E51">
        <f t="shared" si="1"/>
        <v>27.142273295288863</v>
      </c>
      <c r="J51">
        <f t="shared" si="2"/>
        <v>30.958403295288864</v>
      </c>
      <c r="K51">
        <f t="shared" si="3"/>
        <v>27.142273295288863</v>
      </c>
    </row>
    <row r="52" spans="1:11">
      <c r="A52">
        <v>8.26</v>
      </c>
      <c r="B52">
        <v>4.4039999999999999</v>
      </c>
      <c r="C52">
        <v>29.06</v>
      </c>
      <c r="D52">
        <f t="shared" si="0"/>
        <v>29.233666840270718</v>
      </c>
      <c r="E52">
        <f t="shared" si="1"/>
        <v>27.223302723579323</v>
      </c>
      <c r="J52">
        <f t="shared" si="2"/>
        <v>31.039432723579324</v>
      </c>
      <c r="K52">
        <f t="shared" si="3"/>
        <v>27.223302723579323</v>
      </c>
    </row>
    <row r="53" spans="1:11">
      <c r="A53">
        <v>8.5500000000000007</v>
      </c>
      <c r="B53">
        <v>4.3730000000000002</v>
      </c>
      <c r="C53">
        <v>28.99</v>
      </c>
      <c r="D53">
        <f t="shared" si="0"/>
        <v>29.155178546607935</v>
      </c>
      <c r="E53">
        <f t="shared" si="1"/>
        <v>27.144814429916547</v>
      </c>
      <c r="J53">
        <f t="shared" si="2"/>
        <v>30.960944429916548</v>
      </c>
      <c r="K53">
        <f t="shared" si="3"/>
        <v>27.144814429916547</v>
      </c>
    </row>
    <row r="54" spans="1:11">
      <c r="A54">
        <v>8.67</v>
      </c>
      <c r="B54">
        <v>4.1660000000000004</v>
      </c>
      <c r="C54">
        <v>28.48</v>
      </c>
      <c r="D54">
        <f t="shared" si="0"/>
        <v>28.616368217807899</v>
      </c>
      <c r="E54">
        <f t="shared" si="1"/>
        <v>26.606004101116511</v>
      </c>
      <c r="J54">
        <f t="shared" si="2"/>
        <v>30.422134101116512</v>
      </c>
      <c r="K54">
        <f t="shared" si="3"/>
        <v>26.606004101116511</v>
      </c>
    </row>
    <row r="55" spans="1:11">
      <c r="A55">
        <v>8.7200000000000006</v>
      </c>
      <c r="B55">
        <v>4.4290000000000003</v>
      </c>
      <c r="C55">
        <v>29.12</v>
      </c>
      <c r="D55">
        <f t="shared" si="0"/>
        <v>29.296562463388803</v>
      </c>
      <c r="E55">
        <f t="shared" si="1"/>
        <v>27.286198346697407</v>
      </c>
      <c r="J55">
        <f t="shared" si="2"/>
        <v>31.102328346697409</v>
      </c>
      <c r="K55">
        <f t="shared" si="3"/>
        <v>27.286198346697407</v>
      </c>
    </row>
    <row r="56" spans="1:11">
      <c r="A56">
        <v>8.84</v>
      </c>
      <c r="B56">
        <v>4.6040000000000001</v>
      </c>
      <c r="C56">
        <v>29.53</v>
      </c>
      <c r="D56">
        <f t="shared" si="0"/>
        <v>29.727136529150744</v>
      </c>
      <c r="E56">
        <f t="shared" si="1"/>
        <v>27.716772412459356</v>
      </c>
      <c r="J56">
        <f t="shared" si="2"/>
        <v>31.532902412459357</v>
      </c>
      <c r="K56">
        <f t="shared" si="3"/>
        <v>27.716772412459356</v>
      </c>
    </row>
    <row r="57" spans="1:11">
      <c r="A57">
        <v>8.9600000000000009</v>
      </c>
      <c r="B57">
        <v>4.6890000000000001</v>
      </c>
      <c r="C57">
        <v>29.72</v>
      </c>
      <c r="D57">
        <f t="shared" si="0"/>
        <v>29.930401520793112</v>
      </c>
      <c r="E57">
        <f t="shared" si="1"/>
        <v>27.920037404101723</v>
      </c>
      <c r="J57">
        <f t="shared" si="2"/>
        <v>31.736167404101725</v>
      </c>
      <c r="K57">
        <f t="shared" si="3"/>
        <v>27.920037404101723</v>
      </c>
    </row>
    <row r="58" spans="1:11">
      <c r="A58">
        <v>9.01</v>
      </c>
      <c r="B58">
        <v>4.4059999999999997</v>
      </c>
      <c r="C58">
        <v>29.07</v>
      </c>
      <c r="D58">
        <f t="shared" si="0"/>
        <v>29.238711612712024</v>
      </c>
      <c r="E58">
        <f t="shared" si="1"/>
        <v>27.228347496020636</v>
      </c>
      <c r="J58">
        <f t="shared" si="2"/>
        <v>31.044477496020637</v>
      </c>
      <c r="K58">
        <f t="shared" si="3"/>
        <v>27.228347496020636</v>
      </c>
    </row>
    <row r="59" spans="1:11">
      <c r="A59">
        <v>9.07</v>
      </c>
      <c r="B59">
        <v>4.4880000000000004</v>
      </c>
      <c r="C59">
        <v>29.26</v>
      </c>
      <c r="D59">
        <f t="shared" si="0"/>
        <v>29.443599610936957</v>
      </c>
      <c r="E59">
        <f t="shared" si="1"/>
        <v>27.433235494245569</v>
      </c>
      <c r="J59">
        <f t="shared" si="2"/>
        <v>31.24936549424557</v>
      </c>
      <c r="K59">
        <f t="shared" si="3"/>
        <v>27.433235494245569</v>
      </c>
    </row>
    <row r="60" spans="1:11">
      <c r="A60">
        <v>9.1300000000000008</v>
      </c>
      <c r="B60">
        <v>4.4749999999999996</v>
      </c>
      <c r="C60">
        <v>29.23</v>
      </c>
      <c r="D60">
        <f t="shared" si="0"/>
        <v>29.411368316563884</v>
      </c>
      <c r="E60">
        <f t="shared" si="1"/>
        <v>27.401004199872496</v>
      </c>
      <c r="J60">
        <f t="shared" si="2"/>
        <v>31.217134199872497</v>
      </c>
      <c r="K60">
        <f t="shared" si="3"/>
        <v>27.401004199872496</v>
      </c>
    </row>
    <row r="61" spans="1:11">
      <c r="A61">
        <v>9.19</v>
      </c>
      <c r="B61">
        <v>4.5179999999999998</v>
      </c>
      <c r="C61">
        <v>29.33</v>
      </c>
      <c r="D61">
        <f t="shared" si="0"/>
        <v>29.517624608997139</v>
      </c>
      <c r="E61">
        <f t="shared" si="1"/>
        <v>27.507260492305743</v>
      </c>
      <c r="J61">
        <f t="shared" si="2"/>
        <v>31.323390492305744</v>
      </c>
      <c r="K61">
        <f t="shared" si="3"/>
        <v>27.507260492305743</v>
      </c>
    </row>
    <row r="62" spans="1:11">
      <c r="A62">
        <v>9.25</v>
      </c>
      <c r="B62">
        <v>4.8449999999999998</v>
      </c>
      <c r="C62">
        <v>30.07</v>
      </c>
      <c r="D62">
        <f t="shared" si="0"/>
        <v>30.294044912296226</v>
      </c>
      <c r="E62">
        <f t="shared" si="1"/>
        <v>28.283680795604837</v>
      </c>
      <c r="J62">
        <f t="shared" si="2"/>
        <v>32.099810795604839</v>
      </c>
      <c r="K62">
        <f t="shared" si="3"/>
        <v>28.283680795604837</v>
      </c>
    </row>
    <row r="63" spans="1:11">
      <c r="A63">
        <v>9.36</v>
      </c>
      <c r="B63">
        <v>4.74</v>
      </c>
      <c r="C63">
        <v>29.83</v>
      </c>
      <c r="D63">
        <f t="shared" si="0"/>
        <v>30.050599249676843</v>
      </c>
      <c r="E63">
        <f t="shared" si="1"/>
        <v>28.040235132985455</v>
      </c>
      <c r="J63">
        <f t="shared" si="2"/>
        <v>31.856365132985456</v>
      </c>
      <c r="K63">
        <f t="shared" si="3"/>
        <v>28.040235132985455</v>
      </c>
    </row>
    <row r="64" spans="1:11">
      <c r="A64">
        <v>9.42</v>
      </c>
      <c r="B64">
        <v>4.556</v>
      </c>
      <c r="C64">
        <v>29.42</v>
      </c>
      <c r="D64">
        <f t="shared" si="0"/>
        <v>29.610687137209631</v>
      </c>
      <c r="E64">
        <f t="shared" si="1"/>
        <v>27.600323020518235</v>
      </c>
      <c r="J64">
        <f t="shared" si="2"/>
        <v>31.416453020518237</v>
      </c>
      <c r="K64">
        <f t="shared" si="3"/>
        <v>27.600323020518235</v>
      </c>
    </row>
    <row r="65" spans="1:11">
      <c r="A65">
        <v>9.48</v>
      </c>
      <c r="B65">
        <v>4.4569999999999999</v>
      </c>
      <c r="C65">
        <v>29.19</v>
      </c>
      <c r="D65">
        <f t="shared" si="0"/>
        <v>29.366585452537219</v>
      </c>
      <c r="E65">
        <f t="shared" si="1"/>
        <v>27.356221335845824</v>
      </c>
      <c r="J65">
        <f t="shared" si="2"/>
        <v>31.172351335845825</v>
      </c>
      <c r="K65">
        <f t="shared" si="3"/>
        <v>27.356221335845824</v>
      </c>
    </row>
    <row r="66" spans="1:11">
      <c r="A66">
        <v>9.5399999999999991</v>
      </c>
      <c r="B66">
        <v>4.2190000000000003</v>
      </c>
      <c r="C66">
        <v>28.61</v>
      </c>
      <c r="D66">
        <f t="shared" si="0"/>
        <v>28.756832554512584</v>
      </c>
      <c r="E66">
        <f t="shared" si="1"/>
        <v>26.746468437821193</v>
      </c>
      <c r="J66">
        <f t="shared" si="2"/>
        <v>30.562598437821194</v>
      </c>
      <c r="K66">
        <f t="shared" si="3"/>
        <v>26.746468437821193</v>
      </c>
    </row>
    <row r="67" spans="1:11">
      <c r="A67">
        <v>9.65</v>
      </c>
      <c r="B67">
        <v>4.3220000000000001</v>
      </c>
      <c r="C67">
        <v>28.86</v>
      </c>
      <c r="D67">
        <f t="shared" si="0"/>
        <v>29.024833942762498</v>
      </c>
      <c r="E67">
        <f t="shared" si="1"/>
        <v>27.01446982607111</v>
      </c>
      <c r="J67">
        <f t="shared" si="2"/>
        <v>30.830599826071111</v>
      </c>
      <c r="K67">
        <f t="shared" si="3"/>
        <v>27.01446982607111</v>
      </c>
    </row>
    <row r="68" spans="1:11">
      <c r="A68">
        <v>9.7100000000000009</v>
      </c>
      <c r="B68">
        <v>4.6399999999999997</v>
      </c>
      <c r="C68">
        <v>29.61</v>
      </c>
      <c r="D68">
        <f t="shared" si="0"/>
        <v>29.813679588912162</v>
      </c>
      <c r="E68">
        <f t="shared" si="1"/>
        <v>27.80331547222077</v>
      </c>
      <c r="J68">
        <f t="shared" si="2"/>
        <v>31.619445472220772</v>
      </c>
      <c r="K68">
        <f t="shared" si="3"/>
        <v>27.80331547222077</v>
      </c>
    </row>
    <row r="69" spans="1:11">
      <c r="A69">
        <v>9.77</v>
      </c>
      <c r="B69">
        <v>4.2809999999999997</v>
      </c>
      <c r="C69">
        <v>28.76</v>
      </c>
      <c r="D69">
        <f t="shared" si="0"/>
        <v>28.918926932519334</v>
      </c>
      <c r="E69">
        <f t="shared" si="1"/>
        <v>26.908562815827938</v>
      </c>
      <c r="J69">
        <f t="shared" si="2"/>
        <v>30.72469281582794</v>
      </c>
      <c r="K69">
        <f t="shared" si="3"/>
        <v>26.908562815827938</v>
      </c>
    </row>
    <row r="70" spans="1:11">
      <c r="A70">
        <v>9.83</v>
      </c>
      <c r="B70">
        <v>4.5060000000000002</v>
      </c>
      <c r="C70">
        <v>29.3</v>
      </c>
      <c r="D70">
        <f t="shared" si="0"/>
        <v>29.488073764155374</v>
      </c>
      <c r="E70">
        <f t="shared" si="1"/>
        <v>27.477709647463982</v>
      </c>
      <c r="J70">
        <f t="shared" si="2"/>
        <v>31.293839647463983</v>
      </c>
      <c r="K70">
        <f t="shared" si="3"/>
        <v>27.477709647463982</v>
      </c>
    </row>
    <row r="71" spans="1:11">
      <c r="A71">
        <v>9.8800000000000008</v>
      </c>
      <c r="B71">
        <v>4.4210000000000003</v>
      </c>
      <c r="C71">
        <v>29.1</v>
      </c>
      <c r="D71">
        <f t="shared" si="0"/>
        <v>29.276474573422636</v>
      </c>
      <c r="E71">
        <f t="shared" si="1"/>
        <v>27.266110456731241</v>
      </c>
      <c r="J71">
        <f t="shared" si="2"/>
        <v>31.082240456731242</v>
      </c>
      <c r="K71">
        <f t="shared" si="3"/>
        <v>27.266110456731241</v>
      </c>
    </row>
    <row r="72" spans="1:11">
      <c r="A72">
        <v>9.94</v>
      </c>
      <c r="B72">
        <v>4.2649999999999997</v>
      </c>
      <c r="C72">
        <v>28.72</v>
      </c>
      <c r="D72">
        <f t="shared" si="0"/>
        <v>28.877321974528591</v>
      </c>
      <c r="E72">
        <f t="shared" si="1"/>
        <v>26.8669578578372</v>
      </c>
      <c r="J72">
        <f t="shared" si="2"/>
        <v>30.683087857837201</v>
      </c>
      <c r="K72">
        <f t="shared" si="3"/>
        <v>26.8669578578372</v>
      </c>
    </row>
    <row r="73" spans="1:11">
      <c r="A73">
        <v>10.039999999999999</v>
      </c>
      <c r="B73">
        <v>4.3959999999999999</v>
      </c>
      <c r="C73">
        <v>29.04</v>
      </c>
      <c r="D73">
        <f t="shared" si="0"/>
        <v>29.2134648145034</v>
      </c>
      <c r="E73">
        <f t="shared" si="1"/>
        <v>27.203100697812005</v>
      </c>
      <c r="J73">
        <f t="shared" si="2"/>
        <v>31.019230697812006</v>
      </c>
      <c r="K73">
        <f t="shared" si="3"/>
        <v>27.203100697812005</v>
      </c>
    </row>
    <row r="74" spans="1:11">
      <c r="A74">
        <v>10.07</v>
      </c>
      <c r="B74">
        <v>4.7220000000000004</v>
      </c>
      <c r="C74">
        <v>29.8</v>
      </c>
      <c r="D74">
        <f t="shared" si="0"/>
        <v>30.008324838080579</v>
      </c>
      <c r="E74">
        <f t="shared" si="1"/>
        <v>27.997960721389191</v>
      </c>
      <c r="J74">
        <f t="shared" si="2"/>
        <v>31.814090721389192</v>
      </c>
      <c r="K74">
        <f t="shared" si="3"/>
        <v>27.997960721389191</v>
      </c>
    </row>
    <row r="75" spans="1:11">
      <c r="A75">
        <v>10.11</v>
      </c>
      <c r="B75">
        <v>4.2359999999999998</v>
      </c>
      <c r="C75">
        <v>28.65</v>
      </c>
      <c r="D75">
        <f t="shared" ref="D75:D97" si="4">LN(B75*0.85/0.38)/0.09 + 0.61*$B$4/1000 + 1.6</f>
        <v>28.801513605589896</v>
      </c>
      <c r="E75">
        <f t="shared" ref="E75:E97" si="5">LN(B75/0.38)/0.09</f>
        <v>26.791149488898508</v>
      </c>
      <c r="J75">
        <f t="shared" ref="J75:J97" si="6">(LN(B75/0.38)/0.09) + (0.61*$B$4/1000) + 1.6</f>
        <v>30.607279488898509</v>
      </c>
      <c r="K75">
        <f t="shared" ref="K75:K97" si="7">LN(B75/0.38)/0.09</f>
        <v>26.791149488898508</v>
      </c>
    </row>
    <row r="76" spans="1:11">
      <c r="A76">
        <v>10.18</v>
      </c>
      <c r="B76">
        <v>4.4619999999999997</v>
      </c>
      <c r="C76">
        <v>29.2</v>
      </c>
      <c r="D76">
        <f t="shared" si="4"/>
        <v>29.37904325304746</v>
      </c>
      <c r="E76">
        <f t="shared" si="5"/>
        <v>27.368679136356072</v>
      </c>
      <c r="J76">
        <f t="shared" si="6"/>
        <v>31.184809136356073</v>
      </c>
      <c r="K76">
        <f t="shared" si="7"/>
        <v>27.368679136356072</v>
      </c>
    </row>
    <row r="77" spans="1:11">
      <c r="A77">
        <v>10.210000000000001</v>
      </c>
      <c r="B77">
        <v>4.2539999999999996</v>
      </c>
      <c r="C77">
        <v>28.7</v>
      </c>
      <c r="D77">
        <f t="shared" si="4"/>
        <v>28.848627928244181</v>
      </c>
      <c r="E77">
        <f t="shared" si="5"/>
        <v>26.838263811552789</v>
      </c>
      <c r="J77">
        <f t="shared" si="6"/>
        <v>30.65439381155279</v>
      </c>
      <c r="K77">
        <f t="shared" si="7"/>
        <v>26.838263811552789</v>
      </c>
    </row>
    <row r="78" spans="1:11">
      <c r="A78">
        <v>10.24</v>
      </c>
      <c r="B78">
        <v>4.5339999999999998</v>
      </c>
      <c r="C78">
        <v>29.37</v>
      </c>
      <c r="D78">
        <f t="shared" si="4"/>
        <v>29.556903876102975</v>
      </c>
      <c r="E78">
        <f t="shared" si="5"/>
        <v>27.546539759411587</v>
      </c>
      <c r="J78">
        <f t="shared" si="6"/>
        <v>31.362669759411588</v>
      </c>
      <c r="K78">
        <f t="shared" si="7"/>
        <v>27.546539759411587</v>
      </c>
    </row>
    <row r="79" spans="1:11">
      <c r="A79">
        <v>10.28</v>
      </c>
      <c r="B79">
        <v>4.3310000000000004</v>
      </c>
      <c r="C79">
        <v>28.89</v>
      </c>
      <c r="D79">
        <f t="shared" si="4"/>
        <v>29.047947322182452</v>
      </c>
      <c r="E79">
        <f t="shared" si="5"/>
        <v>27.03758320549106</v>
      </c>
      <c r="J79">
        <f t="shared" si="6"/>
        <v>30.853713205491061</v>
      </c>
      <c r="K79">
        <f t="shared" si="7"/>
        <v>27.03758320549106</v>
      </c>
    </row>
    <row r="80" spans="1:11">
      <c r="A80">
        <v>10.31</v>
      </c>
      <c r="B80">
        <v>4.173</v>
      </c>
      <c r="C80">
        <v>28.49</v>
      </c>
      <c r="D80">
        <f t="shared" si="4"/>
        <v>28.635022204148292</v>
      </c>
      <c r="E80">
        <f t="shared" si="5"/>
        <v>26.624658087456901</v>
      </c>
      <c r="J80">
        <f t="shared" si="6"/>
        <v>30.440788087456902</v>
      </c>
      <c r="K80">
        <f t="shared" si="7"/>
        <v>26.624658087456901</v>
      </c>
    </row>
    <row r="81" spans="1:11">
      <c r="A81">
        <v>10.35</v>
      </c>
      <c r="B81">
        <v>4.2889999999999997</v>
      </c>
      <c r="C81">
        <v>28.78</v>
      </c>
      <c r="D81">
        <f t="shared" si="4"/>
        <v>28.939671136651935</v>
      </c>
      <c r="E81">
        <f t="shared" si="5"/>
        <v>26.929307019960543</v>
      </c>
      <c r="J81">
        <f t="shared" si="6"/>
        <v>30.745437019960544</v>
      </c>
      <c r="K81">
        <f t="shared" si="7"/>
        <v>26.929307019960543</v>
      </c>
    </row>
    <row r="82" spans="1:11">
      <c r="A82">
        <v>10.38</v>
      </c>
      <c r="B82">
        <v>4.5060000000000002</v>
      </c>
      <c r="C82">
        <v>29.3</v>
      </c>
      <c r="D82">
        <f t="shared" si="4"/>
        <v>29.488073764155374</v>
      </c>
      <c r="E82">
        <f t="shared" si="5"/>
        <v>27.477709647463982</v>
      </c>
      <c r="J82">
        <f t="shared" si="6"/>
        <v>31.293839647463983</v>
      </c>
      <c r="K82">
        <f t="shared" si="7"/>
        <v>27.477709647463982</v>
      </c>
    </row>
    <row r="83" spans="1:11">
      <c r="A83">
        <v>10.42</v>
      </c>
      <c r="B83">
        <v>4.53</v>
      </c>
      <c r="C83">
        <v>29.36</v>
      </c>
      <c r="D83">
        <f t="shared" si="4"/>
        <v>29.547097069543042</v>
      </c>
      <c r="E83">
        <f t="shared" si="5"/>
        <v>27.536732952851647</v>
      </c>
      <c r="J83">
        <f t="shared" si="6"/>
        <v>31.352862952851648</v>
      </c>
      <c r="K83">
        <f t="shared" si="7"/>
        <v>27.536732952851647</v>
      </c>
    </row>
    <row r="84" spans="1:11">
      <c r="A84">
        <v>10.45</v>
      </c>
      <c r="B84">
        <v>4.55</v>
      </c>
      <c r="C84">
        <v>29.41</v>
      </c>
      <c r="D84">
        <f t="shared" si="4"/>
        <v>29.596044774742111</v>
      </c>
      <c r="E84">
        <f t="shared" si="5"/>
        <v>27.58568065805072</v>
      </c>
      <c r="J84">
        <f t="shared" si="6"/>
        <v>31.401810658050721</v>
      </c>
      <c r="K84">
        <f t="shared" si="7"/>
        <v>27.58568065805072</v>
      </c>
    </row>
    <row r="85" spans="1:11">
      <c r="A85">
        <v>10.49</v>
      </c>
      <c r="B85">
        <v>4.3739999999999997</v>
      </c>
      <c r="C85">
        <v>28.99</v>
      </c>
      <c r="D85">
        <f t="shared" si="4"/>
        <v>29.157719100205629</v>
      </c>
      <c r="E85">
        <f t="shared" si="5"/>
        <v>27.147354983514241</v>
      </c>
      <c r="J85">
        <f t="shared" si="6"/>
        <v>30.963484983514242</v>
      </c>
      <c r="K85">
        <f t="shared" si="7"/>
        <v>27.147354983514241</v>
      </c>
    </row>
    <row r="86" spans="1:11">
      <c r="A86">
        <v>10.56</v>
      </c>
      <c r="B86">
        <v>4.6500000000000004</v>
      </c>
      <c r="C86">
        <v>29.63</v>
      </c>
      <c r="D86">
        <f t="shared" si="4"/>
        <v>29.837600181813286</v>
      </c>
      <c r="E86">
        <f t="shared" si="5"/>
        <v>27.827236065121898</v>
      </c>
      <c r="J86">
        <f t="shared" si="6"/>
        <v>31.643366065121899</v>
      </c>
      <c r="K86">
        <f t="shared" si="7"/>
        <v>27.827236065121898</v>
      </c>
    </row>
    <row r="87" spans="1:11">
      <c r="A87">
        <v>10.59</v>
      </c>
      <c r="B87">
        <v>4.3689999999999998</v>
      </c>
      <c r="C87">
        <v>28.98</v>
      </c>
      <c r="D87">
        <f t="shared" si="4"/>
        <v>29.145010519258108</v>
      </c>
      <c r="E87">
        <f t="shared" si="5"/>
        <v>27.134646402566716</v>
      </c>
      <c r="J87">
        <f t="shared" si="6"/>
        <v>30.950776402566717</v>
      </c>
      <c r="K87">
        <f t="shared" si="7"/>
        <v>27.134646402566716</v>
      </c>
    </row>
    <row r="88" spans="1:11">
      <c r="A88">
        <v>10.63</v>
      </c>
      <c r="B88">
        <v>4.3689999999999998</v>
      </c>
      <c r="C88">
        <v>28.98</v>
      </c>
      <c r="D88">
        <f t="shared" si="4"/>
        <v>29.145010519258108</v>
      </c>
      <c r="E88">
        <f t="shared" si="5"/>
        <v>27.134646402566716</v>
      </c>
      <c r="J88">
        <f t="shared" si="6"/>
        <v>30.950776402566717</v>
      </c>
      <c r="K88">
        <f t="shared" si="7"/>
        <v>27.134646402566716</v>
      </c>
    </row>
    <row r="89" spans="1:11">
      <c r="A89">
        <v>10.66</v>
      </c>
      <c r="B89">
        <v>4.657</v>
      </c>
      <c r="C89">
        <v>29.65</v>
      </c>
      <c r="D89">
        <f t="shared" si="4"/>
        <v>29.854314008490789</v>
      </c>
      <c r="E89">
        <f t="shared" si="5"/>
        <v>27.843949891799401</v>
      </c>
      <c r="J89">
        <f t="shared" si="6"/>
        <v>31.660079891799402</v>
      </c>
      <c r="K89">
        <f t="shared" si="7"/>
        <v>27.843949891799401</v>
      </c>
    </row>
    <row r="90" spans="1:11">
      <c r="A90">
        <v>10.73</v>
      </c>
      <c r="B90">
        <v>4.53</v>
      </c>
      <c r="C90">
        <v>29.36</v>
      </c>
      <c r="D90">
        <f t="shared" si="4"/>
        <v>29.547097069543042</v>
      </c>
      <c r="E90">
        <f t="shared" si="5"/>
        <v>27.536732952851647</v>
      </c>
      <c r="J90">
        <f t="shared" si="6"/>
        <v>31.352862952851648</v>
      </c>
      <c r="K90">
        <f t="shared" si="7"/>
        <v>27.536732952851647</v>
      </c>
    </row>
    <row r="91" spans="1:11">
      <c r="A91">
        <v>10.77</v>
      </c>
      <c r="B91">
        <v>4.3090000000000002</v>
      </c>
      <c r="C91">
        <v>28.83</v>
      </c>
      <c r="D91">
        <f t="shared" si="4"/>
        <v>28.991362837751463</v>
      </c>
      <c r="E91">
        <f t="shared" si="5"/>
        <v>26.980998721060075</v>
      </c>
      <c r="J91">
        <f t="shared" si="6"/>
        <v>30.797128721060076</v>
      </c>
      <c r="K91">
        <f t="shared" si="7"/>
        <v>26.980998721060075</v>
      </c>
    </row>
    <row r="92" spans="1:11">
      <c r="A92">
        <v>10.8</v>
      </c>
      <c r="B92">
        <v>4.2619999999999996</v>
      </c>
      <c r="C92">
        <v>28.72</v>
      </c>
      <c r="D92">
        <f t="shared" si="4"/>
        <v>28.86950367155951</v>
      </c>
      <c r="E92">
        <f t="shared" si="5"/>
        <v>26.859139554868122</v>
      </c>
      <c r="J92">
        <f t="shared" si="6"/>
        <v>30.675269554868123</v>
      </c>
      <c r="K92">
        <f t="shared" si="7"/>
        <v>26.859139554868122</v>
      </c>
    </row>
    <row r="93" spans="1:11">
      <c r="A93">
        <v>10.84</v>
      </c>
      <c r="B93">
        <v>4.4000000000000004</v>
      </c>
      <c r="C93">
        <v>29.05</v>
      </c>
      <c r="D93">
        <f t="shared" si="4"/>
        <v>29.223570418757181</v>
      </c>
      <c r="E93">
        <f t="shared" si="5"/>
        <v>27.213206302065792</v>
      </c>
      <c r="J93">
        <f t="shared" si="6"/>
        <v>31.029336302065794</v>
      </c>
      <c r="K93">
        <f t="shared" si="7"/>
        <v>27.213206302065792</v>
      </c>
    </row>
    <row r="94" spans="1:11">
      <c r="A94">
        <v>10.87</v>
      </c>
      <c r="B94">
        <v>4.3259999999999996</v>
      </c>
      <c r="C94">
        <v>28.87</v>
      </c>
      <c r="D94">
        <f t="shared" si="4"/>
        <v>29.035112492164419</v>
      </c>
      <c r="E94">
        <f t="shared" si="5"/>
        <v>27.024748375473031</v>
      </c>
      <c r="J94">
        <f t="shared" si="6"/>
        <v>30.840878375473032</v>
      </c>
      <c r="K94">
        <f t="shared" si="7"/>
        <v>27.024748375473031</v>
      </c>
    </row>
    <row r="95" spans="1:11">
      <c r="A95">
        <v>10.91</v>
      </c>
      <c r="B95">
        <v>4.5739999999999998</v>
      </c>
      <c r="C95">
        <v>29.46</v>
      </c>
      <c r="D95">
        <f t="shared" si="4"/>
        <v>29.654498804050224</v>
      </c>
      <c r="E95">
        <f t="shared" si="5"/>
        <v>27.644134687358836</v>
      </c>
      <c r="J95">
        <f t="shared" si="6"/>
        <v>31.460264687358837</v>
      </c>
      <c r="K95">
        <f t="shared" si="7"/>
        <v>27.644134687358836</v>
      </c>
    </row>
    <row r="96" spans="1:11">
      <c r="A96">
        <v>10.94</v>
      </c>
      <c r="B96">
        <v>4.484</v>
      </c>
      <c r="C96">
        <v>29.25</v>
      </c>
      <c r="D96">
        <f t="shared" si="4"/>
        <v>29.433692244153825</v>
      </c>
      <c r="E96">
        <f t="shared" si="5"/>
        <v>27.423328127462437</v>
      </c>
      <c r="J96">
        <f t="shared" si="6"/>
        <v>31.239458127462438</v>
      </c>
      <c r="K96">
        <f t="shared" si="7"/>
        <v>27.423328127462437</v>
      </c>
    </row>
    <row r="97" spans="1:11">
      <c r="A97">
        <v>10.98</v>
      </c>
      <c r="B97">
        <v>4.4589999999999996</v>
      </c>
      <c r="C97">
        <v>29.19</v>
      </c>
      <c r="D97">
        <f t="shared" si="4"/>
        <v>29.371570248991894</v>
      </c>
      <c r="E97">
        <f t="shared" si="5"/>
        <v>27.361206132300502</v>
      </c>
      <c r="J97">
        <f t="shared" si="6"/>
        <v>31.177336132300503</v>
      </c>
      <c r="K97">
        <f t="shared" si="7"/>
        <v>27.361206132300502</v>
      </c>
    </row>
  </sheetData>
  <mergeCells count="2">
    <mergeCell ref="D8:H8"/>
    <mergeCell ref="J8:M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opLeftCell="A8" workbookViewId="0">
      <selection activeCell="J9" sqref="J9:M10"/>
    </sheetView>
  </sheetViews>
  <sheetFormatPr baseColWidth="10" defaultColWidth="11" defaultRowHeight="15" x14ac:dyDescent="0"/>
  <cols>
    <col min="1" max="5" width="14" customWidth="1"/>
  </cols>
  <sheetData>
    <row r="1" spans="1:13">
      <c r="A1" s="26" t="s">
        <v>141</v>
      </c>
      <c r="B1" s="2">
        <v>2</v>
      </c>
    </row>
    <row r="2" spans="1:13">
      <c r="A2" s="26" t="s">
        <v>142</v>
      </c>
      <c r="B2" s="2" t="s">
        <v>151</v>
      </c>
    </row>
    <row r="3" spans="1:13">
      <c r="A3" s="26" t="s">
        <v>137</v>
      </c>
      <c r="B3" s="2" t="s">
        <v>15</v>
      </c>
    </row>
    <row r="4" spans="1:13">
      <c r="A4" s="26" t="s">
        <v>144</v>
      </c>
      <c r="B4" s="2">
        <v>1545</v>
      </c>
    </row>
    <row r="5" spans="1:13">
      <c r="A5" s="26" t="s">
        <v>140</v>
      </c>
      <c r="B5" s="2">
        <v>28.92</v>
      </c>
    </row>
    <row r="6" spans="1:13">
      <c r="A6" s="26" t="s">
        <v>76</v>
      </c>
      <c r="B6" s="2" t="s">
        <v>97</v>
      </c>
    </row>
    <row r="7" spans="1:13">
      <c r="A7" s="26" t="s">
        <v>146</v>
      </c>
      <c r="B7" s="2" t="s">
        <v>138</v>
      </c>
    </row>
    <row r="8" spans="1:13">
      <c r="D8" s="27" t="s">
        <v>159</v>
      </c>
      <c r="E8" s="27"/>
      <c r="F8" s="27"/>
      <c r="G8" s="27"/>
      <c r="H8" s="27"/>
      <c r="J8" s="27" t="s">
        <v>160</v>
      </c>
      <c r="K8" s="27"/>
      <c r="L8" s="27"/>
      <c r="M8" s="27"/>
    </row>
    <row r="9" spans="1:13">
      <c r="A9" s="26" t="s">
        <v>145</v>
      </c>
      <c r="B9" s="26" t="s">
        <v>135</v>
      </c>
      <c r="C9" s="26" t="s">
        <v>136</v>
      </c>
      <c r="D9" s="26" t="s">
        <v>138</v>
      </c>
      <c r="E9" s="26" t="s">
        <v>139</v>
      </c>
      <c r="F9" s="26" t="s">
        <v>150</v>
      </c>
      <c r="G9" s="26" t="s">
        <v>148</v>
      </c>
      <c r="H9" s="26" t="s">
        <v>149</v>
      </c>
      <c r="J9" s="26" t="s">
        <v>138</v>
      </c>
      <c r="K9" s="26" t="s">
        <v>139</v>
      </c>
      <c r="L9" s="26" t="s">
        <v>148</v>
      </c>
      <c r="M9" s="26" t="s">
        <v>149</v>
      </c>
    </row>
    <row r="10" spans="1:13">
      <c r="A10">
        <v>1.05</v>
      </c>
      <c r="B10">
        <v>4.46</v>
      </c>
      <c r="C10">
        <v>27.36</v>
      </c>
      <c r="D10">
        <f>LN(B10*0.85/0.38)/0.09 + 0.61*$B$4/1000 + 1.6</f>
        <v>28.100381808843373</v>
      </c>
      <c r="E10">
        <f>LN(B10/0.38)/0.09</f>
        <v>27.36369769215198</v>
      </c>
      <c r="F10">
        <f>C10-$B$5</f>
        <v>-1.5600000000000023</v>
      </c>
      <c r="G10">
        <f>D10-$B$5</f>
        <v>-0.81961819115662848</v>
      </c>
      <c r="H10">
        <f>E10-$B$5</f>
        <v>-1.5563023078480214</v>
      </c>
      <c r="J10">
        <f>(LN(B10/0.38)/0.09) + (0.61*$B$4/1000) + 1.6</f>
        <v>29.906147692151983</v>
      </c>
      <c r="K10">
        <f>LN(B10/0.38)/0.09</f>
        <v>27.36369769215198</v>
      </c>
      <c r="L10">
        <f>J10-$B$5</f>
        <v>0.98614769215198095</v>
      </c>
      <c r="M10">
        <f>K10-$B$5</f>
        <v>-1.5563023078480214</v>
      </c>
    </row>
    <row r="11" spans="1:13">
      <c r="A11">
        <v>1.1988000000000001</v>
      </c>
      <c r="B11">
        <v>4.37</v>
      </c>
      <c r="C11">
        <v>27.14</v>
      </c>
      <c r="D11">
        <f t="shared" ref="D11:D62" si="0">LN(B11*0.85/0.38)/0.09 + 0.61*$B$4/1000 + 1.6</f>
        <v>27.873873398571444</v>
      </c>
      <c r="E11">
        <f t="shared" ref="E11:E62" si="1">LN(B11/0.38)/0.09</f>
        <v>27.137189281880048</v>
      </c>
      <c r="J11">
        <f t="shared" ref="J11:J62" si="2">(LN(B11/0.38)/0.09) + (0.61*$B$4/1000) + 1.6</f>
        <v>29.67963928188005</v>
      </c>
      <c r="K11">
        <f t="shared" ref="K11:K62" si="3">LN(B11/0.38)/0.09</f>
        <v>27.137189281880048</v>
      </c>
    </row>
    <row r="12" spans="1:13">
      <c r="A12">
        <v>1.3474999999999999</v>
      </c>
      <c r="B12">
        <v>4.6100000000000003</v>
      </c>
      <c r="C12">
        <v>27.73</v>
      </c>
      <c r="D12">
        <f t="shared" si="0"/>
        <v>28.467927264138755</v>
      </c>
      <c r="E12">
        <f t="shared" si="1"/>
        <v>27.731243147447366</v>
      </c>
      <c r="J12">
        <f t="shared" si="2"/>
        <v>30.273693147447368</v>
      </c>
      <c r="K12">
        <f t="shared" si="3"/>
        <v>27.731243147447366</v>
      </c>
    </row>
    <row r="13" spans="1:13">
      <c r="A13">
        <v>1.4963</v>
      </c>
      <c r="B13">
        <v>4.5999999999999996</v>
      </c>
      <c r="C13">
        <v>27.71</v>
      </c>
      <c r="D13">
        <f t="shared" si="0"/>
        <v>28.443798891766445</v>
      </c>
      <c r="E13">
        <f t="shared" si="1"/>
        <v>27.707114775075055</v>
      </c>
      <c r="J13">
        <f t="shared" si="2"/>
        <v>30.249564775075058</v>
      </c>
      <c r="K13">
        <f t="shared" si="3"/>
        <v>27.707114775075055</v>
      </c>
    </row>
    <row r="14" spans="1:13">
      <c r="A14">
        <v>1.645</v>
      </c>
      <c r="B14">
        <v>4.53</v>
      </c>
      <c r="C14">
        <v>27.54</v>
      </c>
      <c r="D14">
        <f t="shared" si="0"/>
        <v>28.273417069543044</v>
      </c>
      <c r="E14">
        <f t="shared" si="1"/>
        <v>27.536732952851647</v>
      </c>
      <c r="J14">
        <f t="shared" si="2"/>
        <v>30.079182952851649</v>
      </c>
      <c r="K14">
        <f t="shared" si="3"/>
        <v>27.536732952851647</v>
      </c>
    </row>
    <row r="15" spans="1:13">
      <c r="A15">
        <v>1.7938000000000001</v>
      </c>
      <c r="B15">
        <v>4.75</v>
      </c>
      <c r="C15">
        <v>28.06</v>
      </c>
      <c r="D15">
        <f t="shared" si="0"/>
        <v>28.800335720116454</v>
      </c>
      <c r="E15">
        <f t="shared" si="1"/>
        <v>28.063651603425065</v>
      </c>
      <c r="J15">
        <f t="shared" si="2"/>
        <v>30.606101603425067</v>
      </c>
      <c r="K15">
        <f t="shared" si="3"/>
        <v>28.063651603425065</v>
      </c>
    </row>
    <row r="16" spans="1:13">
      <c r="A16">
        <v>1.9424999999999999</v>
      </c>
      <c r="B16">
        <v>4.62</v>
      </c>
      <c r="C16">
        <v>27.76</v>
      </c>
      <c r="D16">
        <f t="shared" si="0"/>
        <v>28.492003353973097</v>
      </c>
      <c r="E16">
        <f t="shared" si="1"/>
        <v>27.7553192372817</v>
      </c>
      <c r="J16">
        <f t="shared" si="2"/>
        <v>30.297769237281702</v>
      </c>
      <c r="K16">
        <f t="shared" si="3"/>
        <v>27.7553192372817</v>
      </c>
    </row>
    <row r="17" spans="1:11">
      <c r="A17">
        <v>2.0912000000000002</v>
      </c>
      <c r="B17">
        <v>4.38</v>
      </c>
      <c r="C17">
        <v>27.16</v>
      </c>
      <c r="D17">
        <f t="shared" si="0"/>
        <v>27.899270235025398</v>
      </c>
      <c r="E17">
        <f t="shared" si="1"/>
        <v>27.162586118334005</v>
      </c>
      <c r="J17">
        <f t="shared" si="2"/>
        <v>29.705036118334007</v>
      </c>
      <c r="K17">
        <f t="shared" si="3"/>
        <v>27.162586118334005</v>
      </c>
    </row>
    <row r="18" spans="1:11">
      <c r="A18">
        <v>2.2400000000000002</v>
      </c>
      <c r="B18">
        <v>4.84</v>
      </c>
      <c r="C18">
        <v>28.27</v>
      </c>
      <c r="D18">
        <f t="shared" si="0"/>
        <v>29.008892416583013</v>
      </c>
      <c r="E18">
        <f t="shared" si="1"/>
        <v>28.272208299891624</v>
      </c>
      <c r="J18">
        <f t="shared" si="2"/>
        <v>30.814658299891626</v>
      </c>
      <c r="K18">
        <f t="shared" si="3"/>
        <v>28.272208299891624</v>
      </c>
    </row>
    <row r="19" spans="1:11">
      <c r="A19">
        <v>2.3887999999999998</v>
      </c>
      <c r="B19">
        <v>4.6100000000000003</v>
      </c>
      <c r="C19">
        <v>27.73</v>
      </c>
      <c r="D19">
        <f t="shared" si="0"/>
        <v>28.467927264138755</v>
      </c>
      <c r="E19">
        <f t="shared" si="1"/>
        <v>27.731243147447366</v>
      </c>
      <c r="J19">
        <f t="shared" si="2"/>
        <v>30.273693147447368</v>
      </c>
      <c r="K19">
        <f t="shared" si="3"/>
        <v>27.731243147447366</v>
      </c>
    </row>
    <row r="20" spans="1:11">
      <c r="A20">
        <v>2.5375000000000001</v>
      </c>
      <c r="B20">
        <v>4.51</v>
      </c>
      <c r="C20">
        <v>27.49</v>
      </c>
      <c r="D20">
        <f t="shared" si="0"/>
        <v>28.224252780872423</v>
      </c>
      <c r="E20">
        <f t="shared" si="1"/>
        <v>27.48756866418103</v>
      </c>
      <c r="J20">
        <f t="shared" si="2"/>
        <v>30.030018664181032</v>
      </c>
      <c r="K20">
        <f t="shared" si="3"/>
        <v>27.48756866418103</v>
      </c>
    </row>
    <row r="21" spans="1:11">
      <c r="A21">
        <v>2.6861999999999999</v>
      </c>
      <c r="B21">
        <v>4.74</v>
      </c>
      <c r="C21">
        <v>28.04</v>
      </c>
      <c r="D21">
        <f t="shared" si="0"/>
        <v>28.776919249676844</v>
      </c>
      <c r="E21">
        <f t="shared" si="1"/>
        <v>28.040235132985455</v>
      </c>
      <c r="J21">
        <f t="shared" si="2"/>
        <v>30.582685132985457</v>
      </c>
      <c r="K21">
        <f t="shared" si="3"/>
        <v>28.040235132985455</v>
      </c>
    </row>
    <row r="22" spans="1:11">
      <c r="A22">
        <v>2.835</v>
      </c>
      <c r="B22">
        <v>4.8099999999999996</v>
      </c>
      <c r="C22">
        <v>28.2</v>
      </c>
      <c r="D22">
        <f t="shared" si="0"/>
        <v>28.939807565351117</v>
      </c>
      <c r="E22">
        <f t="shared" si="1"/>
        <v>28.203123448659728</v>
      </c>
      <c r="J22">
        <f t="shared" si="2"/>
        <v>30.74557344865973</v>
      </c>
      <c r="K22">
        <f t="shared" si="3"/>
        <v>28.203123448659728</v>
      </c>
    </row>
    <row r="23" spans="1:11">
      <c r="A23">
        <v>2.9838</v>
      </c>
      <c r="B23">
        <v>4.6900000000000004</v>
      </c>
      <c r="C23">
        <v>27.92</v>
      </c>
      <c r="D23">
        <f t="shared" si="0"/>
        <v>28.659090880245767</v>
      </c>
      <c r="E23">
        <f t="shared" si="1"/>
        <v>27.922406763554374</v>
      </c>
      <c r="J23">
        <f t="shared" si="2"/>
        <v>30.464856763554376</v>
      </c>
      <c r="K23">
        <f t="shared" si="3"/>
        <v>27.922406763554374</v>
      </c>
    </row>
    <row r="24" spans="1:11">
      <c r="A24">
        <v>3.1324999999999998</v>
      </c>
      <c r="B24">
        <v>4.82</v>
      </c>
      <c r="C24">
        <v>28.23</v>
      </c>
      <c r="D24">
        <f t="shared" si="0"/>
        <v>28.962883609182668</v>
      </c>
      <c r="E24">
        <f t="shared" si="1"/>
        <v>28.226199492491272</v>
      </c>
      <c r="J24">
        <f t="shared" si="2"/>
        <v>30.768649492491274</v>
      </c>
      <c r="K24">
        <f t="shared" si="3"/>
        <v>28.226199492491272</v>
      </c>
    </row>
    <row r="25" spans="1:11">
      <c r="A25">
        <v>3.2812000000000001</v>
      </c>
      <c r="B25">
        <v>4.4800000000000004</v>
      </c>
      <c r="C25">
        <v>27.41</v>
      </c>
      <c r="D25">
        <f t="shared" si="0"/>
        <v>28.150096035453611</v>
      </c>
      <c r="E25">
        <f t="shared" si="1"/>
        <v>27.413411918762215</v>
      </c>
      <c r="J25">
        <f t="shared" si="2"/>
        <v>29.955861918762217</v>
      </c>
      <c r="K25">
        <f t="shared" si="3"/>
        <v>27.413411918762215</v>
      </c>
    </row>
    <row r="26" spans="1:11">
      <c r="A26">
        <v>3.43</v>
      </c>
      <c r="B26">
        <v>4.5</v>
      </c>
      <c r="C26">
        <v>27.46</v>
      </c>
      <c r="D26">
        <f t="shared" si="0"/>
        <v>28.199588817113391</v>
      </c>
      <c r="E26">
        <f t="shared" si="1"/>
        <v>27.462904700421994</v>
      </c>
      <c r="J26">
        <f t="shared" si="2"/>
        <v>30.005354700421996</v>
      </c>
      <c r="K26">
        <f t="shared" si="3"/>
        <v>27.462904700421994</v>
      </c>
    </row>
    <row r="27" spans="1:11">
      <c r="A27">
        <v>3.5895999999999999</v>
      </c>
      <c r="B27">
        <v>4.63</v>
      </c>
      <c r="C27">
        <v>27.78</v>
      </c>
      <c r="D27">
        <f t="shared" si="0"/>
        <v>28.516027387356374</v>
      </c>
      <c r="E27">
        <f t="shared" si="1"/>
        <v>27.779343270664985</v>
      </c>
      <c r="J27">
        <f t="shared" si="2"/>
        <v>30.321793270664987</v>
      </c>
      <c r="K27">
        <f t="shared" si="3"/>
        <v>27.779343270664985</v>
      </c>
    </row>
    <row r="28" spans="1:11">
      <c r="A28">
        <v>3.7490999999999999</v>
      </c>
      <c r="B28">
        <v>4.6399999999999997</v>
      </c>
      <c r="C28">
        <v>27.8</v>
      </c>
      <c r="D28">
        <f t="shared" si="0"/>
        <v>28.539999588912163</v>
      </c>
      <c r="E28">
        <f t="shared" si="1"/>
        <v>27.80331547222077</v>
      </c>
      <c r="J28">
        <f t="shared" si="2"/>
        <v>30.345765472220773</v>
      </c>
      <c r="K28">
        <f t="shared" si="3"/>
        <v>27.80331547222077</v>
      </c>
    </row>
    <row r="29" spans="1:11">
      <c r="A29">
        <v>3.9087000000000001</v>
      </c>
      <c r="B29">
        <v>4.6100000000000003</v>
      </c>
      <c r="C29">
        <v>27.73</v>
      </c>
      <c r="D29">
        <f t="shared" si="0"/>
        <v>28.467927264138755</v>
      </c>
      <c r="E29">
        <f t="shared" si="1"/>
        <v>27.731243147447366</v>
      </c>
      <c r="J29">
        <f t="shared" si="2"/>
        <v>30.273693147447368</v>
      </c>
      <c r="K29">
        <f t="shared" si="3"/>
        <v>27.731243147447366</v>
      </c>
    </row>
    <row r="30" spans="1:11">
      <c r="A30">
        <v>4.0682</v>
      </c>
      <c r="B30">
        <v>4.78</v>
      </c>
      <c r="C30">
        <v>28.13</v>
      </c>
      <c r="D30">
        <f t="shared" si="0"/>
        <v>28.870290480747727</v>
      </c>
      <c r="E30">
        <f t="shared" si="1"/>
        <v>28.133606364056337</v>
      </c>
      <c r="J30">
        <f t="shared" si="2"/>
        <v>30.67605636405634</v>
      </c>
      <c r="K30">
        <f t="shared" si="3"/>
        <v>28.133606364056337</v>
      </c>
    </row>
    <row r="31" spans="1:11">
      <c r="A31">
        <v>4.2278000000000002</v>
      </c>
      <c r="B31">
        <v>4.79</v>
      </c>
      <c r="C31">
        <v>28.16</v>
      </c>
      <c r="D31">
        <f t="shared" si="0"/>
        <v>28.893511202075054</v>
      </c>
      <c r="E31">
        <f t="shared" si="1"/>
        <v>28.156827085383661</v>
      </c>
      <c r="J31">
        <f t="shared" si="2"/>
        <v>30.699277085383663</v>
      </c>
      <c r="K31">
        <f t="shared" si="3"/>
        <v>28.156827085383661</v>
      </c>
    </row>
    <row r="32" spans="1:11">
      <c r="A32">
        <v>4.5468999999999999</v>
      </c>
      <c r="B32">
        <v>4.66</v>
      </c>
      <c r="C32">
        <v>27.85</v>
      </c>
      <c r="D32">
        <f t="shared" si="0"/>
        <v>28.587789387794285</v>
      </c>
      <c r="E32">
        <f t="shared" si="1"/>
        <v>27.851105271102895</v>
      </c>
      <c r="J32">
        <f t="shared" si="2"/>
        <v>30.393555271102898</v>
      </c>
      <c r="K32">
        <f t="shared" si="3"/>
        <v>27.851105271102895</v>
      </c>
    </row>
    <row r="33" spans="1:11">
      <c r="A33">
        <v>4.8659999999999997</v>
      </c>
      <c r="B33">
        <v>4.8099999999999996</v>
      </c>
      <c r="C33">
        <v>28.2</v>
      </c>
      <c r="D33">
        <f t="shared" si="0"/>
        <v>28.939807565351117</v>
      </c>
      <c r="E33">
        <f t="shared" si="1"/>
        <v>28.203123448659728</v>
      </c>
      <c r="J33">
        <f t="shared" si="2"/>
        <v>30.74557344865973</v>
      </c>
      <c r="K33">
        <f t="shared" si="3"/>
        <v>28.203123448659728</v>
      </c>
    </row>
    <row r="34" spans="1:11">
      <c r="A34">
        <v>5.0255999999999998</v>
      </c>
      <c r="B34">
        <v>4.67</v>
      </c>
      <c r="C34">
        <v>27.87</v>
      </c>
      <c r="D34">
        <f t="shared" si="0"/>
        <v>28.611607427163744</v>
      </c>
      <c r="E34">
        <f t="shared" si="1"/>
        <v>27.874923310472351</v>
      </c>
      <c r="J34">
        <f t="shared" si="2"/>
        <v>30.417373310472353</v>
      </c>
      <c r="K34">
        <f t="shared" si="3"/>
        <v>27.874923310472351</v>
      </c>
    </row>
    <row r="35" spans="1:11">
      <c r="A35">
        <v>5.1851000000000003</v>
      </c>
      <c r="B35">
        <v>4.3499999999999996</v>
      </c>
      <c r="C35">
        <v>27.09</v>
      </c>
      <c r="D35">
        <f t="shared" si="0"/>
        <v>27.822904909605818</v>
      </c>
      <c r="E35">
        <f t="shared" si="1"/>
        <v>27.086220792914425</v>
      </c>
      <c r="J35">
        <f t="shared" si="2"/>
        <v>29.628670792914427</v>
      </c>
      <c r="K35">
        <f t="shared" si="3"/>
        <v>27.086220792914425</v>
      </c>
    </row>
    <row r="36" spans="1:11">
      <c r="A36">
        <v>5.3446999999999996</v>
      </c>
      <c r="B36">
        <v>4.5199999999999996</v>
      </c>
      <c r="C36">
        <v>27.51</v>
      </c>
      <c r="D36">
        <f t="shared" si="0"/>
        <v>28.248862117867453</v>
      </c>
      <c r="E36">
        <f t="shared" si="1"/>
        <v>27.512178001176061</v>
      </c>
      <c r="J36">
        <f t="shared" si="2"/>
        <v>30.054628001176063</v>
      </c>
      <c r="K36">
        <f t="shared" si="3"/>
        <v>27.512178001176061</v>
      </c>
    </row>
    <row r="37" spans="1:11">
      <c r="A37">
        <v>5.8232999999999997</v>
      </c>
      <c r="B37">
        <v>4.7</v>
      </c>
      <c r="C37">
        <v>27.95</v>
      </c>
      <c r="D37">
        <f t="shared" si="0"/>
        <v>28.682756727554931</v>
      </c>
      <c r="E37">
        <f t="shared" si="1"/>
        <v>27.946072610863542</v>
      </c>
      <c r="J37">
        <f t="shared" si="2"/>
        <v>30.488522610863544</v>
      </c>
      <c r="K37">
        <f t="shared" si="3"/>
        <v>27.946072610863542</v>
      </c>
    </row>
    <row r="38" spans="1:11">
      <c r="A38">
        <v>6.1424000000000003</v>
      </c>
      <c r="B38">
        <v>5.18</v>
      </c>
      <c r="C38">
        <v>29.03</v>
      </c>
      <c r="D38">
        <f t="shared" si="0"/>
        <v>29.763229478170253</v>
      </c>
      <c r="E38">
        <f t="shared" si="1"/>
        <v>29.026545361478856</v>
      </c>
      <c r="J38">
        <f t="shared" si="2"/>
        <v>31.568995361478859</v>
      </c>
      <c r="K38">
        <f t="shared" si="3"/>
        <v>29.026545361478856</v>
      </c>
    </row>
    <row r="39" spans="1:11">
      <c r="A39">
        <v>6.4615999999999998</v>
      </c>
      <c r="B39">
        <v>4.67</v>
      </c>
      <c r="C39">
        <v>27.87</v>
      </c>
      <c r="D39">
        <f t="shared" si="0"/>
        <v>28.611607427163744</v>
      </c>
      <c r="E39">
        <f t="shared" si="1"/>
        <v>27.874923310472351</v>
      </c>
      <c r="J39">
        <f t="shared" si="2"/>
        <v>30.417373310472353</v>
      </c>
      <c r="K39">
        <f t="shared" si="3"/>
        <v>27.874923310472351</v>
      </c>
    </row>
    <row r="40" spans="1:11">
      <c r="A40">
        <v>6.7807000000000004</v>
      </c>
      <c r="B40">
        <v>4.8</v>
      </c>
      <c r="C40">
        <v>28.18</v>
      </c>
      <c r="D40">
        <f t="shared" si="0"/>
        <v>28.916683496419733</v>
      </c>
      <c r="E40">
        <f t="shared" si="1"/>
        <v>28.179999379728343</v>
      </c>
      <c r="J40">
        <f t="shared" si="2"/>
        <v>30.722449379728346</v>
      </c>
      <c r="K40">
        <f t="shared" si="3"/>
        <v>28.179999379728343</v>
      </c>
    </row>
    <row r="41" spans="1:11">
      <c r="A41">
        <v>6.9401999999999999</v>
      </c>
      <c r="B41">
        <v>4.67</v>
      </c>
      <c r="C41">
        <v>27.87</v>
      </c>
      <c r="D41">
        <f t="shared" si="0"/>
        <v>28.611607427163744</v>
      </c>
      <c r="E41">
        <f t="shared" si="1"/>
        <v>27.874923310472351</v>
      </c>
      <c r="J41">
        <f t="shared" si="2"/>
        <v>30.417373310472353</v>
      </c>
      <c r="K41">
        <f t="shared" si="3"/>
        <v>27.874923310472351</v>
      </c>
    </row>
    <row r="42" spans="1:11">
      <c r="A42">
        <v>7.0998000000000001</v>
      </c>
      <c r="B42">
        <v>4.63</v>
      </c>
      <c r="C42">
        <v>27.78</v>
      </c>
      <c r="D42">
        <f t="shared" si="0"/>
        <v>28.516027387356374</v>
      </c>
      <c r="E42">
        <f t="shared" si="1"/>
        <v>27.779343270664985</v>
      </c>
      <c r="J42">
        <f t="shared" si="2"/>
        <v>30.321793270664987</v>
      </c>
      <c r="K42">
        <f t="shared" si="3"/>
        <v>27.779343270664985</v>
      </c>
    </row>
    <row r="43" spans="1:11">
      <c r="A43">
        <v>7.2592999999999996</v>
      </c>
      <c r="B43">
        <v>4.67</v>
      </c>
      <c r="C43">
        <v>27.87</v>
      </c>
      <c r="D43">
        <f t="shared" si="0"/>
        <v>28.611607427163744</v>
      </c>
      <c r="E43">
        <f t="shared" si="1"/>
        <v>27.874923310472351</v>
      </c>
      <c r="J43">
        <f t="shared" si="2"/>
        <v>30.417373310472353</v>
      </c>
      <c r="K43">
        <f t="shared" si="3"/>
        <v>27.874923310472351</v>
      </c>
    </row>
    <row r="44" spans="1:11">
      <c r="A44">
        <v>7.4188999999999998</v>
      </c>
      <c r="B44">
        <v>4.68</v>
      </c>
      <c r="C44">
        <v>27.9</v>
      </c>
      <c r="D44">
        <f t="shared" si="0"/>
        <v>28.635374518816512</v>
      </c>
      <c r="E44">
        <f t="shared" si="1"/>
        <v>27.898690402125123</v>
      </c>
      <c r="J44">
        <f t="shared" si="2"/>
        <v>30.441140402125125</v>
      </c>
      <c r="K44">
        <f t="shared" si="3"/>
        <v>27.898690402125123</v>
      </c>
    </row>
    <row r="45" spans="1:11">
      <c r="A45">
        <v>7.5784000000000002</v>
      </c>
      <c r="B45">
        <v>4.6900000000000004</v>
      </c>
      <c r="C45">
        <v>27.92</v>
      </c>
      <c r="D45">
        <f t="shared" si="0"/>
        <v>28.659090880245767</v>
      </c>
      <c r="E45">
        <f t="shared" si="1"/>
        <v>27.922406763554374</v>
      </c>
      <c r="J45">
        <f t="shared" si="2"/>
        <v>30.464856763554376</v>
      </c>
      <c r="K45">
        <f t="shared" si="3"/>
        <v>27.922406763554374</v>
      </c>
    </row>
    <row r="46" spans="1:11">
      <c r="A46">
        <v>7.7380000000000004</v>
      </c>
      <c r="B46">
        <v>4.66</v>
      </c>
      <c r="C46">
        <v>27.85</v>
      </c>
      <c r="D46">
        <f t="shared" si="0"/>
        <v>28.587789387794285</v>
      </c>
      <c r="E46">
        <f t="shared" si="1"/>
        <v>27.851105271102895</v>
      </c>
      <c r="J46">
        <f t="shared" si="2"/>
        <v>30.393555271102898</v>
      </c>
      <c r="K46">
        <f t="shared" si="3"/>
        <v>27.851105271102895</v>
      </c>
    </row>
    <row r="47" spans="1:11">
      <c r="A47">
        <v>7.8975999999999997</v>
      </c>
      <c r="B47">
        <v>4.79</v>
      </c>
      <c r="C47">
        <v>28.16</v>
      </c>
      <c r="D47">
        <f t="shared" si="0"/>
        <v>28.893511202075054</v>
      </c>
      <c r="E47">
        <f t="shared" si="1"/>
        <v>28.156827085383661</v>
      </c>
      <c r="J47">
        <f t="shared" si="2"/>
        <v>30.699277085383663</v>
      </c>
      <c r="K47">
        <f t="shared" si="3"/>
        <v>28.156827085383661</v>
      </c>
    </row>
    <row r="48" spans="1:11">
      <c r="A48">
        <v>8.0571000000000002</v>
      </c>
      <c r="B48">
        <v>4.51</v>
      </c>
      <c r="C48">
        <v>27.49</v>
      </c>
      <c r="D48">
        <f t="shared" si="0"/>
        <v>28.224252780872423</v>
      </c>
      <c r="E48">
        <f t="shared" si="1"/>
        <v>27.48756866418103</v>
      </c>
      <c r="J48">
        <f t="shared" si="2"/>
        <v>30.030018664181032</v>
      </c>
      <c r="K48">
        <f t="shared" si="3"/>
        <v>27.48756866418103</v>
      </c>
    </row>
    <row r="49" spans="1:11">
      <c r="A49">
        <v>8.2166999999999994</v>
      </c>
      <c r="B49">
        <v>4.62</v>
      </c>
      <c r="C49">
        <v>27.76</v>
      </c>
      <c r="D49">
        <f t="shared" si="0"/>
        <v>28.492003353973097</v>
      </c>
      <c r="E49">
        <f t="shared" si="1"/>
        <v>27.7553192372817</v>
      </c>
      <c r="J49">
        <f t="shared" si="2"/>
        <v>30.297769237281702</v>
      </c>
      <c r="K49">
        <f t="shared" si="3"/>
        <v>27.7553192372817</v>
      </c>
    </row>
    <row r="50" spans="1:11">
      <c r="A50">
        <v>8.3762000000000008</v>
      </c>
      <c r="B50">
        <v>4.93</v>
      </c>
      <c r="C50">
        <v>28.48</v>
      </c>
      <c r="D50">
        <f t="shared" si="0"/>
        <v>29.213606497983658</v>
      </c>
      <c r="E50">
        <f t="shared" si="1"/>
        <v>28.476922381292269</v>
      </c>
      <c r="J50">
        <f t="shared" si="2"/>
        <v>31.019372381292271</v>
      </c>
      <c r="K50">
        <f t="shared" si="3"/>
        <v>28.476922381292269</v>
      </c>
    </row>
    <row r="51" spans="1:11">
      <c r="A51">
        <v>8.5358000000000001</v>
      </c>
      <c r="B51">
        <v>4.79</v>
      </c>
      <c r="C51">
        <v>28.16</v>
      </c>
      <c r="D51">
        <f t="shared" si="0"/>
        <v>28.893511202075054</v>
      </c>
      <c r="E51">
        <f t="shared" si="1"/>
        <v>28.156827085383661</v>
      </c>
      <c r="J51">
        <f t="shared" si="2"/>
        <v>30.699277085383663</v>
      </c>
      <c r="K51">
        <f t="shared" si="3"/>
        <v>28.156827085383661</v>
      </c>
    </row>
    <row r="52" spans="1:11">
      <c r="A52">
        <v>8.6952999999999996</v>
      </c>
      <c r="B52">
        <v>4.51</v>
      </c>
      <c r="C52">
        <v>27.49</v>
      </c>
      <c r="D52">
        <f t="shared" si="0"/>
        <v>28.224252780872423</v>
      </c>
      <c r="E52">
        <f t="shared" si="1"/>
        <v>27.48756866418103</v>
      </c>
      <c r="J52">
        <f t="shared" si="2"/>
        <v>30.030018664181032</v>
      </c>
      <c r="K52">
        <f t="shared" si="3"/>
        <v>27.48756866418103</v>
      </c>
    </row>
    <row r="53" spans="1:11">
      <c r="A53">
        <v>8.8549000000000007</v>
      </c>
      <c r="B53">
        <v>4.42</v>
      </c>
      <c r="C53">
        <v>27.26</v>
      </c>
      <c r="D53">
        <f t="shared" si="0"/>
        <v>28.00028103170597</v>
      </c>
      <c r="E53">
        <f t="shared" si="1"/>
        <v>27.263596915014581</v>
      </c>
      <c r="J53">
        <f t="shared" si="2"/>
        <v>29.806046915014583</v>
      </c>
      <c r="K53">
        <f t="shared" si="3"/>
        <v>27.263596915014581</v>
      </c>
    </row>
    <row r="54" spans="1:11">
      <c r="A54">
        <v>9.0144000000000002</v>
      </c>
      <c r="B54">
        <v>4.83</v>
      </c>
      <c r="C54">
        <v>28.25</v>
      </c>
      <c r="D54">
        <f t="shared" si="0"/>
        <v>28.985911826982356</v>
      </c>
      <c r="E54">
        <f t="shared" si="1"/>
        <v>28.249227710290967</v>
      </c>
      <c r="J54">
        <f t="shared" si="2"/>
        <v>30.791677710290969</v>
      </c>
      <c r="K54">
        <f t="shared" si="3"/>
        <v>28.249227710290967</v>
      </c>
    </row>
    <row r="55" spans="1:11">
      <c r="A55">
        <v>9.1739999999999995</v>
      </c>
      <c r="B55">
        <v>4.8899999999999997</v>
      </c>
      <c r="C55">
        <v>28.39</v>
      </c>
      <c r="D55">
        <f t="shared" si="0"/>
        <v>29.123087780563459</v>
      </c>
      <c r="E55">
        <f t="shared" si="1"/>
        <v>28.38640366387207</v>
      </c>
      <c r="J55">
        <f t="shared" si="2"/>
        <v>30.928853663872072</v>
      </c>
      <c r="K55">
        <f t="shared" si="3"/>
        <v>28.38640366387207</v>
      </c>
    </row>
    <row r="56" spans="1:11">
      <c r="A56">
        <v>9.3336000000000006</v>
      </c>
      <c r="B56">
        <v>4.78</v>
      </c>
      <c r="C56">
        <v>28.13</v>
      </c>
      <c r="D56">
        <f t="shared" si="0"/>
        <v>28.870290480747727</v>
      </c>
      <c r="E56">
        <f t="shared" si="1"/>
        <v>28.133606364056337</v>
      </c>
      <c r="J56">
        <f t="shared" si="2"/>
        <v>30.67605636405634</v>
      </c>
      <c r="K56">
        <f t="shared" si="3"/>
        <v>28.133606364056337</v>
      </c>
    </row>
    <row r="57" spans="1:11">
      <c r="A57">
        <v>9.4931000000000001</v>
      </c>
      <c r="B57">
        <v>4.63</v>
      </c>
      <c r="C57">
        <v>27.78</v>
      </c>
      <c r="D57">
        <f t="shared" si="0"/>
        <v>28.516027387356374</v>
      </c>
      <c r="E57">
        <f t="shared" si="1"/>
        <v>27.779343270664985</v>
      </c>
      <c r="J57">
        <f t="shared" si="2"/>
        <v>30.321793270664987</v>
      </c>
      <c r="K57">
        <f t="shared" si="3"/>
        <v>27.779343270664985</v>
      </c>
    </row>
    <row r="58" spans="1:11">
      <c r="A58">
        <v>9.6526999999999994</v>
      </c>
      <c r="B58">
        <v>4.97</v>
      </c>
      <c r="C58">
        <v>28.57</v>
      </c>
      <c r="D58">
        <f t="shared" si="0"/>
        <v>29.303393743027428</v>
      </c>
      <c r="E58">
        <f t="shared" si="1"/>
        <v>28.566709626336031</v>
      </c>
      <c r="J58">
        <f t="shared" si="2"/>
        <v>31.109159626336034</v>
      </c>
      <c r="K58">
        <f t="shared" si="3"/>
        <v>28.566709626336031</v>
      </c>
    </row>
    <row r="59" spans="1:11">
      <c r="A59">
        <v>9.8122000000000007</v>
      </c>
      <c r="B59">
        <v>4.91</v>
      </c>
      <c r="C59">
        <v>28.43</v>
      </c>
      <c r="D59">
        <f t="shared" si="0"/>
        <v>29.168439317448442</v>
      </c>
      <c r="E59">
        <f t="shared" si="1"/>
        <v>28.431755200757053</v>
      </c>
      <c r="J59">
        <f t="shared" si="2"/>
        <v>30.974205200757055</v>
      </c>
      <c r="K59">
        <f t="shared" si="3"/>
        <v>28.431755200757053</v>
      </c>
    </row>
    <row r="60" spans="1:11">
      <c r="A60">
        <v>10.291</v>
      </c>
      <c r="B60">
        <v>4.53</v>
      </c>
      <c r="C60">
        <v>27.54</v>
      </c>
      <c r="D60">
        <f t="shared" si="0"/>
        <v>28.273417069543044</v>
      </c>
      <c r="E60">
        <f t="shared" si="1"/>
        <v>27.536732952851647</v>
      </c>
      <c r="J60">
        <f t="shared" si="2"/>
        <v>30.079182952851649</v>
      </c>
      <c r="K60">
        <f t="shared" si="3"/>
        <v>27.536732952851647</v>
      </c>
    </row>
    <row r="61" spans="1:11">
      <c r="A61">
        <v>10.61</v>
      </c>
      <c r="B61">
        <v>4.5</v>
      </c>
      <c r="C61">
        <v>27.46</v>
      </c>
      <c r="D61">
        <f t="shared" si="0"/>
        <v>28.199588817113391</v>
      </c>
      <c r="E61">
        <f t="shared" si="1"/>
        <v>27.462904700421994</v>
      </c>
      <c r="J61">
        <f t="shared" si="2"/>
        <v>30.005354700421996</v>
      </c>
      <c r="K61">
        <f t="shared" si="3"/>
        <v>27.462904700421994</v>
      </c>
    </row>
    <row r="62" spans="1:11">
      <c r="A62">
        <v>10.893000000000001</v>
      </c>
      <c r="B62">
        <v>4.49</v>
      </c>
      <c r="C62">
        <v>27.44</v>
      </c>
      <c r="D62">
        <f t="shared" si="0"/>
        <v>28.174869983534379</v>
      </c>
      <c r="E62">
        <f t="shared" si="1"/>
        <v>27.438185866842982</v>
      </c>
      <c r="J62">
        <f t="shared" si="2"/>
        <v>29.980635866842984</v>
      </c>
      <c r="K62">
        <f t="shared" si="3"/>
        <v>27.438185866842982</v>
      </c>
    </row>
  </sheetData>
  <mergeCells count="2">
    <mergeCell ref="D8:H8"/>
    <mergeCell ref="J8:M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MgCa</vt:lpstr>
      <vt:lpstr>Uk37</vt:lpstr>
      <vt:lpstr>EP_22</vt:lpstr>
      <vt:lpstr>EP_23</vt:lpstr>
      <vt:lpstr>EP_24</vt:lpstr>
      <vt:lpstr>EP_25</vt:lpstr>
      <vt:lpstr>EP_26</vt:lpstr>
      <vt:lpstr>WP_1</vt:lpstr>
      <vt:lpstr>WP_2</vt:lpstr>
      <vt:lpstr>WP_3</vt:lpstr>
      <vt:lpstr>WP_4</vt:lpstr>
      <vt:lpstr>WP_5</vt:lpstr>
      <vt:lpstr>WP_6</vt:lpstr>
      <vt:lpstr>WP_7</vt:lpstr>
      <vt:lpstr>WP_8</vt:lpstr>
      <vt:lpstr>WP_9</vt:lpstr>
      <vt:lpstr>WP_10</vt:lpstr>
      <vt:lpstr>WP_11</vt:lpstr>
      <vt:lpstr>WP_12</vt:lpstr>
      <vt:lpstr>WP_13</vt:lpstr>
      <vt:lpstr>WP_14</vt:lpstr>
    </vt:vector>
  </TitlesOfParts>
  <Company>University of Colorado - Boulder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Gill</dc:creator>
  <cp:lastModifiedBy>Emily Gill</cp:lastModifiedBy>
  <dcterms:created xsi:type="dcterms:W3CDTF">2015-10-15T17:19:35Z</dcterms:created>
  <dcterms:modified xsi:type="dcterms:W3CDTF">2015-11-23T21:11:05Z</dcterms:modified>
</cp:coreProperties>
</file>