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\Desktop\TravelingSalesman\"/>
    </mc:Choice>
  </mc:AlternateContent>
  <xr:revisionPtr revIDLastSave="0" documentId="13_ncr:1_{03359F4F-2022-4E25-B06C-F295A1825849}" xr6:coauthVersionLast="45" xr6:coauthVersionMax="45" xr10:uidLastSave="{00000000-0000-0000-0000-000000000000}"/>
  <bookViews>
    <workbookView xWindow="-108" yWindow="-108" windowWidth="23256" windowHeight="12576" xr2:uid="{C30A23EE-AF0E-4523-8801-25F2D3970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AL13" i="1"/>
  <c r="AM13" i="1"/>
  <c r="AN13" i="1"/>
  <c r="AO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G11" i="1"/>
  <c r="H13" i="1"/>
  <c r="I13" i="1" s="1"/>
  <c r="G13" i="1"/>
  <c r="C4" i="1"/>
  <c r="B4" i="1"/>
  <c r="R13" i="1"/>
  <c r="S13" i="1"/>
  <c r="C3" i="1"/>
  <c r="D3" i="1" s="1"/>
  <c r="B3" i="1"/>
  <c r="Q13" i="1"/>
  <c r="P13" i="1"/>
  <c r="H12" i="1"/>
  <c r="I12" i="1" s="1"/>
  <c r="G12" i="1"/>
  <c r="H15" i="1"/>
  <c r="I15" i="1" s="1"/>
  <c r="G15" i="1"/>
  <c r="H14" i="1"/>
  <c r="I14" i="1" s="1"/>
  <c r="G14" i="1"/>
  <c r="AN28" i="1"/>
  <c r="AO28" i="1"/>
  <c r="AF28" i="1"/>
  <c r="H11" i="1" s="1"/>
  <c r="I11" i="1" s="1"/>
  <c r="AG28" i="1"/>
  <c r="AH28" i="1"/>
  <c r="AI28" i="1"/>
  <c r="AJ28" i="1"/>
  <c r="AK28" i="1"/>
  <c r="AL28" i="1"/>
  <c r="AM28" i="1"/>
  <c r="H10" i="1"/>
  <c r="I10" i="1"/>
  <c r="G10" i="1"/>
  <c r="AD28" i="1"/>
  <c r="AE28" i="1"/>
  <c r="H9" i="1"/>
  <c r="I9" i="1" s="1"/>
  <c r="G9" i="1"/>
  <c r="AB28" i="1"/>
  <c r="AC28" i="1"/>
  <c r="H8" i="1"/>
  <c r="I8" i="1" s="1"/>
  <c r="G8" i="1"/>
  <c r="Z28" i="1"/>
  <c r="AA28" i="1"/>
  <c r="H7" i="1"/>
  <c r="I7" i="1" s="1"/>
  <c r="G7" i="1"/>
  <c r="X28" i="1"/>
  <c r="Y28" i="1"/>
  <c r="H6" i="1"/>
  <c r="I6" i="1" s="1"/>
  <c r="G6" i="1"/>
  <c r="V28" i="1"/>
  <c r="W28" i="1"/>
  <c r="H5" i="1"/>
  <c r="I5" i="1" s="1"/>
  <c r="G5" i="1"/>
  <c r="T28" i="1"/>
  <c r="U28" i="1"/>
  <c r="I4" i="1"/>
  <c r="H4" i="1"/>
  <c r="G4" i="1"/>
  <c r="I3" i="1"/>
  <c r="H3" i="1"/>
  <c r="G3" i="1"/>
  <c r="D5" i="1" l="1"/>
  <c r="D6" i="1"/>
  <c r="D7" i="1"/>
  <c r="D8" i="1"/>
  <c r="D9" i="1"/>
  <c r="D10" i="1"/>
  <c r="D11" i="1"/>
  <c r="D12" i="1"/>
  <c r="D13" i="1"/>
  <c r="D14" i="1"/>
  <c r="D15" i="1"/>
  <c r="R28" i="1"/>
  <c r="D4" i="1" s="1"/>
  <c r="S28" i="1"/>
  <c r="Q28" i="1"/>
  <c r="P28" i="1"/>
</calcChain>
</file>

<file path=xl/sharedStrings.xml><?xml version="1.0" encoding="utf-8"?>
<sst xmlns="http://schemas.openxmlformats.org/spreadsheetml/2006/main" count="92" uniqueCount="36">
  <si>
    <t>Dataset</t>
  </si>
  <si>
    <t>Atlanta</t>
  </si>
  <si>
    <t>Berlin</t>
  </si>
  <si>
    <t>Boston</t>
  </si>
  <si>
    <t>Champaign</t>
  </si>
  <si>
    <t>Cincinnati</t>
  </si>
  <si>
    <t>Denver</t>
  </si>
  <si>
    <t>NYC</t>
  </si>
  <si>
    <t>Philadelphia</t>
  </si>
  <si>
    <t>Roanoke</t>
  </si>
  <si>
    <t>San Francisco</t>
  </si>
  <si>
    <t>Toronto</t>
  </si>
  <si>
    <t>UKansasState</t>
  </si>
  <si>
    <t>Umissouri</t>
  </si>
  <si>
    <t>Time(s)</t>
  </si>
  <si>
    <t>Sol. Qual.</t>
  </si>
  <si>
    <t>Rel. Err.</t>
  </si>
  <si>
    <t>Simulated Annealing</t>
  </si>
  <si>
    <t>Genetic Algorithm</t>
  </si>
  <si>
    <t>Instance</t>
  </si>
  <si>
    <t>Value</t>
  </si>
  <si>
    <t>SanFrancisco</t>
  </si>
  <si>
    <t>UMissouri</t>
  </si>
  <si>
    <t>Seed</t>
  </si>
  <si>
    <t>SA</t>
  </si>
  <si>
    <t>SF</t>
  </si>
  <si>
    <t>Ukansas</t>
  </si>
  <si>
    <t>GA</t>
  </si>
  <si>
    <t>Average</t>
  </si>
  <si>
    <t>Nodes</t>
  </si>
  <si>
    <t>Pop Size</t>
  </si>
  <si>
    <t>Mut Rate</t>
  </si>
  <si>
    <t>Elite Size</t>
  </si>
  <si>
    <t>Num Gen</t>
  </si>
  <si>
    <t>*2</t>
  </si>
  <si>
    <t>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</si>
</sst>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BC48-133A-4CA5-864E-86BD800BDF8F}">
  <dimension ref="A1:AO33"/>
  <sheetViews>
    <sheetView tabSelected="1" topLeftCell="C1" workbookViewId="0">
      <selection activeCell="C16" sqref="C16"/>
    </sheetView>
  </sheetViews>
  <sheetFormatPr defaultRowHeight="14.4" x14ac:dyDescent="0.3"/>
  <cols>
    <col min="1" max="1" width="12.6640625" customWidth="1"/>
    <col min="6" max="6" width="12.6640625" customWidth="1"/>
    <col min="21" max="21" width="10.21875" customWidth="1"/>
    <col min="22" max="22" width="10.77734375" customWidth="1"/>
    <col min="23" max="23" width="10.109375" customWidth="1"/>
    <col min="24" max="24" width="9.88671875" customWidth="1"/>
    <col min="30" max="30" width="10.77734375" customWidth="1"/>
  </cols>
  <sheetData>
    <row r="1" spans="1:41" x14ac:dyDescent="0.3">
      <c r="B1" s="3" t="s">
        <v>17</v>
      </c>
      <c r="C1" s="3"/>
      <c r="D1" s="3"/>
      <c r="G1" s="4" t="s">
        <v>18</v>
      </c>
      <c r="H1" s="4"/>
      <c r="I1" s="4"/>
      <c r="P1" s="1" t="s">
        <v>24</v>
      </c>
    </row>
    <row r="2" spans="1:41" x14ac:dyDescent="0.3">
      <c r="A2" s="1" t="s">
        <v>0</v>
      </c>
      <c r="B2" s="1" t="s">
        <v>14</v>
      </c>
      <c r="C2" s="1" t="s">
        <v>15</v>
      </c>
      <c r="D2" s="1" t="s">
        <v>16</v>
      </c>
      <c r="F2" s="1" t="s">
        <v>0</v>
      </c>
      <c r="G2" s="1" t="s">
        <v>14</v>
      </c>
      <c r="H2" s="1" t="s">
        <v>15</v>
      </c>
      <c r="I2" s="1" t="s">
        <v>16</v>
      </c>
      <c r="K2" t="s">
        <v>19</v>
      </c>
      <c r="L2" t="s">
        <v>20</v>
      </c>
      <c r="M2" t="s">
        <v>29</v>
      </c>
      <c r="O2" s="1" t="s">
        <v>23</v>
      </c>
      <c r="P2" s="1" t="s">
        <v>1</v>
      </c>
      <c r="R2" s="1" t="s">
        <v>2</v>
      </c>
      <c r="T2" s="1" t="s">
        <v>3</v>
      </c>
      <c r="V2" s="1" t="s">
        <v>4</v>
      </c>
      <c r="X2" s="1" t="s">
        <v>5</v>
      </c>
      <c r="Z2" s="1" t="s">
        <v>6</v>
      </c>
      <c r="AA2" s="1"/>
      <c r="AB2" s="1" t="s">
        <v>7</v>
      </c>
      <c r="AD2" s="1" t="s">
        <v>8</v>
      </c>
      <c r="AF2" s="1" t="s">
        <v>9</v>
      </c>
      <c r="AG2" s="1"/>
      <c r="AH2" s="1" t="s">
        <v>25</v>
      </c>
      <c r="AJ2" s="1" t="s">
        <v>11</v>
      </c>
      <c r="AL2" s="1" t="s">
        <v>26</v>
      </c>
      <c r="AN2" s="1" t="s">
        <v>13</v>
      </c>
    </row>
    <row r="3" spans="1:41" x14ac:dyDescent="0.3">
      <c r="A3" t="s">
        <v>1</v>
      </c>
      <c r="B3">
        <f>Q13</f>
        <v>0.49199999999999999</v>
      </c>
      <c r="C3">
        <f>P13</f>
        <v>2232028.2000000002</v>
      </c>
      <c r="D3">
        <f>(C3-L3)/L3</f>
        <v>0.11391826278856342</v>
      </c>
      <c r="F3" t="s">
        <v>1</v>
      </c>
      <c r="G3">
        <f>Q28</f>
        <v>1.4759999999999998</v>
      </c>
      <c r="H3">
        <f>P28</f>
        <v>2029096.6</v>
      </c>
      <c r="I3">
        <f>(H3-L3)/L3</f>
        <v>1.2643012172597305E-2</v>
      </c>
      <c r="K3" s="5" t="s">
        <v>1</v>
      </c>
      <c r="L3">
        <v>2003763</v>
      </c>
      <c r="M3">
        <v>20</v>
      </c>
      <c r="O3" s="1">
        <v>0</v>
      </c>
      <c r="P3">
        <v>2063631</v>
      </c>
      <c r="Q3">
        <v>0.5</v>
      </c>
      <c r="R3">
        <v>9239</v>
      </c>
      <c r="S3">
        <v>2.77</v>
      </c>
      <c r="T3">
        <v>985218</v>
      </c>
      <c r="U3">
        <v>1.25</v>
      </c>
      <c r="V3">
        <v>63177</v>
      </c>
      <c r="W3">
        <v>2.8</v>
      </c>
      <c r="X3">
        <v>277952</v>
      </c>
      <c r="Y3">
        <v>0.64</v>
      </c>
      <c r="Z3">
        <v>149799</v>
      </c>
      <c r="AA3">
        <v>4.76</v>
      </c>
      <c r="AB3">
        <v>2096720</v>
      </c>
      <c r="AC3">
        <v>3.29</v>
      </c>
      <c r="AD3">
        <v>1863812</v>
      </c>
      <c r="AE3">
        <v>1.43</v>
      </c>
      <c r="AF3">
        <v>2038020</v>
      </c>
      <c r="AG3">
        <v>7.93</v>
      </c>
      <c r="AH3">
        <v>1470161</v>
      </c>
      <c r="AI3">
        <v>4.37</v>
      </c>
      <c r="AJ3">
        <v>2615014</v>
      </c>
      <c r="AK3">
        <v>4.45</v>
      </c>
    </row>
    <row r="4" spans="1:41" x14ac:dyDescent="0.3">
      <c r="A4" t="s">
        <v>2</v>
      </c>
      <c r="B4">
        <f>S13</f>
        <v>2.8499999999999996</v>
      </c>
      <c r="C4">
        <f>R13</f>
        <v>9586.2999999999993</v>
      </c>
      <c r="D4">
        <f t="shared" ref="D4:D15" si="0">(C4-L4)/L4</f>
        <v>0.27105542296473073</v>
      </c>
      <c r="F4" t="s">
        <v>2</v>
      </c>
      <c r="G4">
        <f>S28</f>
        <v>12.767000000000001</v>
      </c>
      <c r="H4">
        <f>R28</f>
        <v>8747.5</v>
      </c>
      <c r="I4">
        <f t="shared" ref="I4:I15" si="1">(H4-L4)/L4</f>
        <v>0.15983823919384779</v>
      </c>
      <c r="K4" t="s">
        <v>2</v>
      </c>
      <c r="L4">
        <v>7542</v>
      </c>
      <c r="M4">
        <v>52</v>
      </c>
      <c r="O4" s="1">
        <v>1</v>
      </c>
      <c r="P4">
        <v>2097146</v>
      </c>
      <c r="Q4">
        <v>0.67</v>
      </c>
      <c r="R4">
        <v>9158</v>
      </c>
      <c r="S4">
        <v>2.7</v>
      </c>
    </row>
    <row r="5" spans="1:41" x14ac:dyDescent="0.3">
      <c r="A5" t="s">
        <v>3</v>
      </c>
      <c r="B5">
        <f>U13</f>
        <v>1.25</v>
      </c>
      <c r="C5">
        <f>T13</f>
        <v>985218</v>
      </c>
      <c r="D5">
        <f t="shared" si="0"/>
        <v>0.10260582673781471</v>
      </c>
      <c r="F5" t="s">
        <v>3</v>
      </c>
      <c r="G5">
        <f>U28</f>
        <v>12.348000000000001</v>
      </c>
      <c r="H5">
        <f>T28</f>
        <v>930693.8</v>
      </c>
      <c r="I5">
        <f t="shared" si="1"/>
        <v>4.158511800307995E-2</v>
      </c>
      <c r="K5" s="2" t="s">
        <v>3</v>
      </c>
      <c r="L5">
        <v>893536</v>
      </c>
      <c r="M5">
        <v>40</v>
      </c>
      <c r="O5" s="1">
        <v>2</v>
      </c>
      <c r="P5">
        <v>2543096</v>
      </c>
      <c r="Q5">
        <v>0.37</v>
      </c>
      <c r="R5">
        <v>9972</v>
      </c>
      <c r="S5">
        <v>2.81</v>
      </c>
    </row>
    <row r="6" spans="1:41" x14ac:dyDescent="0.3">
      <c r="A6" t="s">
        <v>4</v>
      </c>
      <c r="B6">
        <f>W13</f>
        <v>2.8</v>
      </c>
      <c r="C6">
        <f>V13</f>
        <v>63177</v>
      </c>
      <c r="D6">
        <f t="shared" si="0"/>
        <v>0.20010257774063028</v>
      </c>
      <c r="F6" t="s">
        <v>4</v>
      </c>
      <c r="G6">
        <f>W28</f>
        <v>16.781000000000002</v>
      </c>
      <c r="H6">
        <f>V28</f>
        <v>59514</v>
      </c>
      <c r="I6">
        <f t="shared" si="1"/>
        <v>0.13052067701308817</v>
      </c>
      <c r="K6" t="s">
        <v>4</v>
      </c>
      <c r="L6">
        <v>52643</v>
      </c>
      <c r="M6">
        <v>55</v>
      </c>
      <c r="O6" s="1">
        <v>3</v>
      </c>
      <c r="P6">
        <v>2340241</v>
      </c>
      <c r="Q6">
        <v>0.57999999999999996</v>
      </c>
      <c r="R6">
        <v>8809</v>
      </c>
      <c r="S6">
        <v>2.68</v>
      </c>
    </row>
    <row r="7" spans="1:41" x14ac:dyDescent="0.3">
      <c r="A7" t="s">
        <v>5</v>
      </c>
      <c r="B7">
        <f>Y13</f>
        <v>0.64</v>
      </c>
      <c r="C7">
        <f>X13</f>
        <v>277952</v>
      </c>
      <c r="D7">
        <f t="shared" si="0"/>
        <v>0</v>
      </c>
      <c r="F7" t="s">
        <v>5</v>
      </c>
      <c r="G7">
        <f>Y28</f>
        <v>0.40899999999999997</v>
      </c>
      <c r="H7">
        <f>X28</f>
        <v>278181.09999999998</v>
      </c>
      <c r="I7">
        <f t="shared" si="1"/>
        <v>8.2424303476850936E-4</v>
      </c>
      <c r="K7" s="5" t="s">
        <v>5</v>
      </c>
      <c r="L7">
        <v>277952</v>
      </c>
      <c r="M7">
        <v>10</v>
      </c>
      <c r="O7" s="1">
        <v>4</v>
      </c>
      <c r="P7">
        <v>2045909</v>
      </c>
      <c r="Q7">
        <v>0.35</v>
      </c>
      <c r="R7">
        <v>9789</v>
      </c>
      <c r="S7">
        <v>2.77</v>
      </c>
    </row>
    <row r="8" spans="1:41" x14ac:dyDescent="0.3">
      <c r="A8" t="s">
        <v>6</v>
      </c>
      <c r="B8">
        <f>AA13</f>
        <v>4.76</v>
      </c>
      <c r="C8">
        <f>Z13</f>
        <v>149799</v>
      </c>
      <c r="D8">
        <f t="shared" si="0"/>
        <v>0.49156137049317444</v>
      </c>
      <c r="F8" t="s">
        <v>6</v>
      </c>
      <c r="G8">
        <f>AA28</f>
        <v>44.002000000000002</v>
      </c>
      <c r="H8">
        <f>Z28</f>
        <v>149595.6</v>
      </c>
      <c r="I8">
        <f t="shared" si="1"/>
        <v>0.48953609941153636</v>
      </c>
      <c r="K8" s="1" t="s">
        <v>6</v>
      </c>
      <c r="L8">
        <v>100431</v>
      </c>
      <c r="M8">
        <v>83</v>
      </c>
      <c r="O8" s="1">
        <v>5</v>
      </c>
      <c r="P8">
        <v>2317862</v>
      </c>
      <c r="Q8">
        <v>0.42</v>
      </c>
      <c r="R8">
        <v>9874</v>
      </c>
      <c r="S8">
        <v>3.48</v>
      </c>
    </row>
    <row r="9" spans="1:41" x14ac:dyDescent="0.3">
      <c r="A9" t="s">
        <v>7</v>
      </c>
      <c r="B9">
        <f>AC13</f>
        <v>3.29</v>
      </c>
      <c r="C9">
        <f>AB13</f>
        <v>2096720</v>
      </c>
      <c r="D9">
        <f t="shared" si="0"/>
        <v>0.34832096510745564</v>
      </c>
      <c r="F9" t="s">
        <v>7</v>
      </c>
      <c r="G9">
        <f>AC28</f>
        <v>23.166999999999998</v>
      </c>
      <c r="H9">
        <f>AB28</f>
        <v>1909857.9</v>
      </c>
      <c r="I9">
        <f t="shared" si="1"/>
        <v>0.2281570486026262</v>
      </c>
      <c r="K9" s="1" t="s">
        <v>7</v>
      </c>
      <c r="L9">
        <v>1555060</v>
      </c>
      <c r="M9">
        <v>68</v>
      </c>
      <c r="O9" s="1">
        <v>6</v>
      </c>
      <c r="P9">
        <v>2110249</v>
      </c>
      <c r="Q9">
        <v>0.46</v>
      </c>
      <c r="R9">
        <v>9109</v>
      </c>
      <c r="S9">
        <v>2.81</v>
      </c>
    </row>
    <row r="10" spans="1:41" x14ac:dyDescent="0.3">
      <c r="A10" t="s">
        <v>8</v>
      </c>
      <c r="B10">
        <f>AE13</f>
        <v>1.43</v>
      </c>
      <c r="C10">
        <f>AD13</f>
        <v>1863812</v>
      </c>
      <c r="D10">
        <f t="shared" si="0"/>
        <v>0.33512705402150889</v>
      </c>
      <c r="F10" t="s">
        <v>8</v>
      </c>
      <c r="G10">
        <f>AE28</f>
        <v>4.5329999999999995</v>
      </c>
      <c r="H10">
        <f>AD28</f>
        <v>1420789.1</v>
      </c>
      <c r="I10">
        <f t="shared" si="1"/>
        <v>1.777108714230358E-2</v>
      </c>
      <c r="K10" t="s">
        <v>8</v>
      </c>
      <c r="L10">
        <v>1395981</v>
      </c>
      <c r="M10">
        <v>30</v>
      </c>
      <c r="O10" s="1">
        <v>7</v>
      </c>
      <c r="P10">
        <v>2080381</v>
      </c>
      <c r="Q10">
        <v>0.39</v>
      </c>
      <c r="R10">
        <v>9922</v>
      </c>
      <c r="S10">
        <v>2.88</v>
      </c>
    </row>
    <row r="11" spans="1:41" x14ac:dyDescent="0.3">
      <c r="A11" t="s">
        <v>9</v>
      </c>
      <c r="B11">
        <f>AG13</f>
        <v>7.93</v>
      </c>
      <c r="C11">
        <f>AF13</f>
        <v>2038020</v>
      </c>
      <c r="D11">
        <f t="shared" si="0"/>
        <v>2.1093257497856448</v>
      </c>
      <c r="F11" t="s">
        <v>9</v>
      </c>
      <c r="G11">
        <f>AG28</f>
        <v>23.95</v>
      </c>
      <c r="H11">
        <f>AF28</f>
        <v>4952963</v>
      </c>
      <c r="I11">
        <f t="shared" si="1"/>
        <v>6.5565379111272488</v>
      </c>
      <c r="K11" s="6" t="s">
        <v>9</v>
      </c>
      <c r="L11">
        <v>655454</v>
      </c>
      <c r="M11">
        <v>230</v>
      </c>
      <c r="O11" s="1">
        <v>8</v>
      </c>
      <c r="P11">
        <v>2186778</v>
      </c>
      <c r="Q11">
        <v>0.42</v>
      </c>
      <c r="R11">
        <v>10258</v>
      </c>
      <c r="S11">
        <v>2.81</v>
      </c>
    </row>
    <row r="12" spans="1:41" x14ac:dyDescent="0.3">
      <c r="A12" t="s">
        <v>10</v>
      </c>
      <c r="B12">
        <f>AI13</f>
        <v>4.37</v>
      </c>
      <c r="C12">
        <f>AH13</f>
        <v>1470161</v>
      </c>
      <c r="D12">
        <f t="shared" si="0"/>
        <v>0.81457449802270065</v>
      </c>
      <c r="F12" t="s">
        <v>10</v>
      </c>
      <c r="G12">
        <f>AI28</f>
        <v>49.836999999999996</v>
      </c>
      <c r="H12">
        <f>AH28</f>
        <v>1244917.8</v>
      </c>
      <c r="I12">
        <f t="shared" si="1"/>
        <v>0.53656374506909443</v>
      </c>
      <c r="K12" s="6" t="s">
        <v>21</v>
      </c>
      <c r="L12">
        <v>810196</v>
      </c>
      <c r="M12">
        <v>99</v>
      </c>
      <c r="O12" s="1">
        <v>9</v>
      </c>
      <c r="P12">
        <v>2534989</v>
      </c>
      <c r="Q12">
        <v>0.76</v>
      </c>
      <c r="R12">
        <v>9733</v>
      </c>
      <c r="S12">
        <v>2.79</v>
      </c>
    </row>
    <row r="13" spans="1:41" x14ac:dyDescent="0.3">
      <c r="A13" t="s">
        <v>11</v>
      </c>
      <c r="B13">
        <f>AK13</f>
        <v>4.45</v>
      </c>
      <c r="C13">
        <f>AJ13</f>
        <v>2615014</v>
      </c>
      <c r="D13">
        <f t="shared" si="0"/>
        <v>1.2233658773405796</v>
      </c>
      <c r="F13" t="s">
        <v>11</v>
      </c>
      <c r="G13">
        <f>AK28</f>
        <v>67.239999999999995</v>
      </c>
      <c r="H13">
        <f>AJ28</f>
        <v>2010078</v>
      </c>
      <c r="I13">
        <f t="shared" si="1"/>
        <v>0.7090305581511217</v>
      </c>
      <c r="K13" s="6" t="s">
        <v>11</v>
      </c>
      <c r="L13">
        <v>1176151</v>
      </c>
      <c r="M13">
        <v>109</v>
      </c>
      <c r="O13" s="1" t="s">
        <v>28</v>
      </c>
      <c r="P13" s="1">
        <f>AVERAGE(P3:P12)</f>
        <v>2232028.2000000002</v>
      </c>
      <c r="Q13" s="1">
        <f>AVERAGE(Q3:Q12)</f>
        <v>0.49199999999999999</v>
      </c>
      <c r="R13" s="1">
        <f t="shared" ref="R13:S13" si="2">AVERAGE(R3:R12)</f>
        <v>9586.2999999999993</v>
      </c>
      <c r="S13" s="1">
        <f t="shared" si="2"/>
        <v>2.8499999999999996</v>
      </c>
      <c r="T13" s="1">
        <f t="shared" ref="T13" si="3">AVERAGE(T3:T12)</f>
        <v>985218</v>
      </c>
      <c r="U13" s="1">
        <f t="shared" ref="U13" si="4">AVERAGE(U3:U12)</f>
        <v>1.25</v>
      </c>
      <c r="V13" s="1">
        <f t="shared" ref="V13" si="5">AVERAGE(V3:V12)</f>
        <v>63177</v>
      </c>
      <c r="W13" s="1">
        <f t="shared" ref="W13" si="6">AVERAGE(W3:W12)</f>
        <v>2.8</v>
      </c>
      <c r="X13" s="1">
        <f t="shared" ref="X13" si="7">AVERAGE(X3:X12)</f>
        <v>277952</v>
      </c>
      <c r="Y13" s="1">
        <f t="shared" ref="Y13" si="8">AVERAGE(Y3:Y12)</f>
        <v>0.64</v>
      </c>
      <c r="Z13" s="1">
        <f t="shared" ref="Z13" si="9">AVERAGE(Z3:Z12)</f>
        <v>149799</v>
      </c>
      <c r="AA13" s="1">
        <f t="shared" ref="AA13" si="10">AVERAGE(AA3:AA12)</f>
        <v>4.76</v>
      </c>
      <c r="AB13" s="1">
        <f t="shared" ref="AB13" si="11">AVERAGE(AB3:AB12)</f>
        <v>2096720</v>
      </c>
      <c r="AC13" s="1">
        <f t="shared" ref="AC13" si="12">AVERAGE(AC3:AC12)</f>
        <v>3.29</v>
      </c>
      <c r="AD13" s="1">
        <f t="shared" ref="AD13" si="13">AVERAGE(AD3:AD12)</f>
        <v>1863812</v>
      </c>
      <c r="AE13" s="1">
        <f t="shared" ref="AE13" si="14">AVERAGE(AE3:AE12)</f>
        <v>1.43</v>
      </c>
      <c r="AF13" s="1">
        <f t="shared" ref="AF13" si="15">AVERAGE(AF3:AF12)</f>
        <v>2038020</v>
      </c>
      <c r="AG13" s="1">
        <f t="shared" ref="AG13" si="16">AVERAGE(AG3:AG12)</f>
        <v>7.93</v>
      </c>
      <c r="AH13" s="1">
        <f t="shared" ref="AH13" si="17">AVERAGE(AH3:AH12)</f>
        <v>1470161</v>
      </c>
      <c r="AI13" s="1">
        <f t="shared" ref="AI13" si="18">AVERAGE(AI3:AI12)</f>
        <v>4.37</v>
      </c>
      <c r="AJ13" s="1">
        <f t="shared" ref="AJ13" si="19">AVERAGE(AJ3:AJ12)</f>
        <v>2615014</v>
      </c>
      <c r="AK13" s="1">
        <f t="shared" ref="AK13" si="20">AVERAGE(AK3:AK12)</f>
        <v>4.45</v>
      </c>
      <c r="AL13" s="1" t="e">
        <f t="shared" ref="AL13" si="21">AVERAGE(AL3:AL12)</f>
        <v>#DIV/0!</v>
      </c>
      <c r="AM13" s="1" t="e">
        <f t="shared" ref="AM13" si="22">AVERAGE(AM3:AM12)</f>
        <v>#DIV/0!</v>
      </c>
      <c r="AN13" s="1" t="e">
        <f t="shared" ref="AN13" si="23">AVERAGE(AN3:AN12)</f>
        <v>#DIV/0!</v>
      </c>
      <c r="AO13" s="1" t="e">
        <f t="shared" ref="AO13" si="24">AVERAGE(AO3:AO12)</f>
        <v>#DIV/0!</v>
      </c>
    </row>
    <row r="14" spans="1:41" x14ac:dyDescent="0.3">
      <c r="A14" t="s">
        <v>12</v>
      </c>
      <c r="B14" t="e">
        <f>AM13</f>
        <v>#DIV/0!</v>
      </c>
      <c r="C14" t="e">
        <f>AL13</f>
        <v>#DIV/0!</v>
      </c>
      <c r="D14" t="e">
        <f t="shared" si="0"/>
        <v>#DIV/0!</v>
      </c>
      <c r="F14" t="s">
        <v>12</v>
      </c>
      <c r="G14">
        <f>AM28</f>
        <v>0.32</v>
      </c>
      <c r="H14">
        <f>AL28</f>
        <v>62962</v>
      </c>
      <c r="I14">
        <f t="shared" si="1"/>
        <v>0</v>
      </c>
      <c r="K14" s="5" t="s">
        <v>12</v>
      </c>
      <c r="L14">
        <v>62962</v>
      </c>
      <c r="M14">
        <v>10</v>
      </c>
    </row>
    <row r="15" spans="1:41" x14ac:dyDescent="0.3">
      <c r="A15" t="s">
        <v>13</v>
      </c>
      <c r="B15" t="e">
        <f>AO13</f>
        <v>#DIV/0!</v>
      </c>
      <c r="C15" t="e">
        <f>AN13</f>
        <v>#DIV/0!</v>
      </c>
      <c r="D15" t="e">
        <f t="shared" si="0"/>
        <v>#DIV/0!</v>
      </c>
      <c r="F15" t="s">
        <v>13</v>
      </c>
      <c r="G15">
        <f>AO28</f>
        <v>72.448000000000008</v>
      </c>
      <c r="H15">
        <f>AN28</f>
        <v>202699.4</v>
      </c>
      <c r="I15">
        <f t="shared" si="1"/>
        <v>0.5273975389762563</v>
      </c>
      <c r="K15" s="6" t="s">
        <v>22</v>
      </c>
      <c r="L15">
        <v>132709</v>
      </c>
      <c r="M15">
        <v>106</v>
      </c>
    </row>
    <row r="16" spans="1:41" x14ac:dyDescent="0.3">
      <c r="P16" s="1" t="s">
        <v>27</v>
      </c>
    </row>
    <row r="17" spans="1:41" x14ac:dyDescent="0.3">
      <c r="A17">
        <v>0</v>
      </c>
      <c r="O17" s="1" t="s">
        <v>23</v>
      </c>
      <c r="P17" s="1" t="s">
        <v>1</v>
      </c>
      <c r="R17" s="1" t="s">
        <v>2</v>
      </c>
      <c r="T17" s="1" t="s">
        <v>3</v>
      </c>
      <c r="U17" s="1"/>
      <c r="V17" s="1" t="s">
        <v>4</v>
      </c>
      <c r="X17" s="1" t="s">
        <v>5</v>
      </c>
      <c r="Z17" s="1" t="s">
        <v>6</v>
      </c>
      <c r="AA17" s="1"/>
      <c r="AB17" s="1" t="s">
        <v>7</v>
      </c>
      <c r="AD17" s="1" t="s">
        <v>8</v>
      </c>
      <c r="AE17" s="2"/>
      <c r="AF17" s="1" t="s">
        <v>9</v>
      </c>
      <c r="AG17" s="1"/>
      <c r="AH17" s="1" t="s">
        <v>25</v>
      </c>
      <c r="AJ17" s="1" t="s">
        <v>11</v>
      </c>
      <c r="AL17" s="1" t="s">
        <v>26</v>
      </c>
      <c r="AN17" s="1" t="s">
        <v>13</v>
      </c>
    </row>
    <row r="18" spans="1:41" x14ac:dyDescent="0.3">
      <c r="A18">
        <v>0.1</v>
      </c>
      <c r="O18" s="1">
        <v>0</v>
      </c>
      <c r="P18">
        <v>2003763</v>
      </c>
      <c r="Q18">
        <v>3.96</v>
      </c>
      <c r="R18">
        <v>8663</v>
      </c>
      <c r="S18">
        <v>8.6999999999999993</v>
      </c>
      <c r="T18">
        <v>906019</v>
      </c>
      <c r="U18">
        <v>13.28</v>
      </c>
      <c r="V18">
        <v>56356</v>
      </c>
      <c r="W18">
        <v>15.07</v>
      </c>
      <c r="X18">
        <v>277952</v>
      </c>
      <c r="Y18">
        <v>0.39</v>
      </c>
      <c r="Z18">
        <v>152480</v>
      </c>
      <c r="AA18">
        <v>54.94</v>
      </c>
      <c r="AB18">
        <v>1874100</v>
      </c>
      <c r="AC18">
        <v>29.98</v>
      </c>
      <c r="AD18">
        <v>1431157</v>
      </c>
      <c r="AE18">
        <v>3.65</v>
      </c>
      <c r="AH18">
        <v>1289070</v>
      </c>
      <c r="AI18">
        <v>39.090000000000003</v>
      </c>
      <c r="AJ18">
        <v>2010078</v>
      </c>
      <c r="AK18">
        <v>67.239999999999995</v>
      </c>
      <c r="AL18">
        <v>62962</v>
      </c>
      <c r="AM18">
        <v>0.25</v>
      </c>
      <c r="AN18">
        <v>187258</v>
      </c>
      <c r="AO18">
        <v>90.97</v>
      </c>
    </row>
    <row r="19" spans="1:41" x14ac:dyDescent="0.3">
      <c r="A19">
        <v>0.2</v>
      </c>
      <c r="O19" s="1">
        <v>1</v>
      </c>
      <c r="P19">
        <v>2053249</v>
      </c>
      <c r="Q19">
        <v>1.1100000000000001</v>
      </c>
      <c r="R19">
        <v>8999</v>
      </c>
      <c r="S19">
        <v>17.059999999999999</v>
      </c>
      <c r="T19">
        <v>933748</v>
      </c>
      <c r="U19">
        <v>14.89</v>
      </c>
      <c r="V19">
        <v>60459</v>
      </c>
      <c r="W19">
        <v>18.41</v>
      </c>
      <c r="X19">
        <v>277952</v>
      </c>
      <c r="Y19">
        <v>0.35</v>
      </c>
      <c r="Z19">
        <v>156784</v>
      </c>
      <c r="AA19">
        <v>47.98</v>
      </c>
      <c r="AB19">
        <v>1969564</v>
      </c>
      <c r="AC19">
        <v>17.13</v>
      </c>
      <c r="AD19">
        <v>1401831</v>
      </c>
      <c r="AE19">
        <v>5.31</v>
      </c>
      <c r="AH19">
        <v>1224014</v>
      </c>
      <c r="AI19">
        <v>49.47</v>
      </c>
      <c r="AL19">
        <v>62962</v>
      </c>
      <c r="AM19">
        <v>0.34</v>
      </c>
      <c r="AN19">
        <v>187238</v>
      </c>
      <c r="AO19">
        <v>90.51</v>
      </c>
    </row>
    <row r="20" spans="1:41" x14ac:dyDescent="0.3">
      <c r="A20">
        <v>0.3</v>
      </c>
      <c r="O20" s="1">
        <v>2</v>
      </c>
      <c r="P20">
        <v>2040814</v>
      </c>
      <c r="Q20">
        <v>1.1000000000000001</v>
      </c>
      <c r="R20">
        <v>8895</v>
      </c>
      <c r="S20">
        <v>7.76</v>
      </c>
      <c r="T20">
        <v>921064</v>
      </c>
      <c r="U20">
        <v>9.91</v>
      </c>
      <c r="V20">
        <v>57768</v>
      </c>
      <c r="W20">
        <v>16.97</v>
      </c>
      <c r="X20">
        <v>277952</v>
      </c>
      <c r="Y20">
        <v>0.95</v>
      </c>
      <c r="Z20">
        <v>148917</v>
      </c>
      <c r="AA20">
        <v>53.46</v>
      </c>
      <c r="AB20">
        <v>2027070</v>
      </c>
      <c r="AC20">
        <v>12.3</v>
      </c>
      <c r="AD20">
        <v>1441966</v>
      </c>
      <c r="AE20">
        <v>4.6900000000000004</v>
      </c>
      <c r="AH20">
        <v>1180903</v>
      </c>
      <c r="AI20">
        <v>57.52</v>
      </c>
      <c r="AL20">
        <v>62962</v>
      </c>
      <c r="AM20">
        <v>0.32</v>
      </c>
      <c r="AN20">
        <v>190447</v>
      </c>
      <c r="AO20">
        <v>93.48</v>
      </c>
    </row>
    <row r="21" spans="1:41" x14ac:dyDescent="0.3">
      <c r="A21">
        <v>0.4</v>
      </c>
      <c r="O21" s="1">
        <v>3</v>
      </c>
      <c r="P21">
        <v>2023779</v>
      </c>
      <c r="Q21">
        <v>1.35</v>
      </c>
      <c r="R21">
        <v>8552</v>
      </c>
      <c r="S21">
        <v>13.66</v>
      </c>
      <c r="T21">
        <v>954938</v>
      </c>
      <c r="U21">
        <v>12.99</v>
      </c>
      <c r="V21">
        <v>61534</v>
      </c>
      <c r="W21">
        <v>19.260000000000002</v>
      </c>
      <c r="X21">
        <v>277952</v>
      </c>
      <c r="Y21">
        <v>0.32</v>
      </c>
      <c r="Z21">
        <v>167188</v>
      </c>
      <c r="AA21">
        <v>38.76</v>
      </c>
      <c r="AB21">
        <v>1991204</v>
      </c>
      <c r="AC21">
        <v>21.78</v>
      </c>
      <c r="AD21">
        <v>1478199</v>
      </c>
      <c r="AE21">
        <v>5.41</v>
      </c>
      <c r="AH21">
        <v>1337808</v>
      </c>
      <c r="AI21">
        <v>38.11</v>
      </c>
      <c r="AL21">
        <v>62962</v>
      </c>
      <c r="AM21">
        <v>0.35</v>
      </c>
      <c r="AN21">
        <v>174861</v>
      </c>
      <c r="AO21">
        <v>96.09</v>
      </c>
    </row>
    <row r="22" spans="1:41" x14ac:dyDescent="0.3">
      <c r="A22">
        <v>0.5</v>
      </c>
      <c r="O22" s="1">
        <v>4</v>
      </c>
      <c r="P22">
        <v>2031423</v>
      </c>
      <c r="Q22">
        <v>0.85</v>
      </c>
      <c r="R22">
        <v>8817</v>
      </c>
      <c r="S22">
        <v>13.11</v>
      </c>
      <c r="T22">
        <v>952948</v>
      </c>
      <c r="U22">
        <v>10.4</v>
      </c>
      <c r="V22">
        <v>61150</v>
      </c>
      <c r="W22">
        <v>17.989999999999998</v>
      </c>
      <c r="X22">
        <v>277952</v>
      </c>
      <c r="Y22">
        <v>0.39</v>
      </c>
      <c r="Z22">
        <v>131782</v>
      </c>
      <c r="AA22">
        <v>42.91</v>
      </c>
      <c r="AB22">
        <v>1853270</v>
      </c>
      <c r="AC22">
        <v>26.17</v>
      </c>
      <c r="AD22">
        <v>1395981</v>
      </c>
      <c r="AE22">
        <v>4.03</v>
      </c>
      <c r="AH22">
        <v>1352246</v>
      </c>
      <c r="AI22">
        <v>49.48</v>
      </c>
      <c r="AL22">
        <v>62962</v>
      </c>
      <c r="AM22">
        <v>0.43</v>
      </c>
      <c r="AN22">
        <v>186648</v>
      </c>
      <c r="AO22">
        <v>87.48</v>
      </c>
    </row>
    <row r="23" spans="1:41" x14ac:dyDescent="0.3">
      <c r="A23">
        <v>0.6</v>
      </c>
      <c r="O23" s="1">
        <v>5</v>
      </c>
      <c r="P23">
        <v>2031423</v>
      </c>
      <c r="Q23">
        <v>1.03</v>
      </c>
      <c r="R23">
        <v>8557</v>
      </c>
      <c r="S23">
        <v>15.12</v>
      </c>
      <c r="T23">
        <v>960550</v>
      </c>
      <c r="U23">
        <v>10.09</v>
      </c>
      <c r="V23">
        <v>60561</v>
      </c>
      <c r="W23">
        <v>16.29</v>
      </c>
      <c r="X23">
        <v>280243</v>
      </c>
      <c r="Y23">
        <v>0.28999999999999998</v>
      </c>
      <c r="Z23">
        <v>198818</v>
      </c>
      <c r="AA23">
        <v>12.82</v>
      </c>
      <c r="AB23">
        <v>1923629</v>
      </c>
      <c r="AC23">
        <v>27.21</v>
      </c>
      <c r="AD23">
        <v>1395981</v>
      </c>
      <c r="AE23">
        <v>6.16</v>
      </c>
      <c r="AH23">
        <v>1126630</v>
      </c>
      <c r="AI23">
        <v>59.09</v>
      </c>
      <c r="AL23">
        <v>62962</v>
      </c>
      <c r="AM23">
        <v>0.39</v>
      </c>
      <c r="AN23">
        <v>234669</v>
      </c>
      <c r="AO23">
        <v>44.87</v>
      </c>
    </row>
    <row r="24" spans="1:41" x14ac:dyDescent="0.3">
      <c r="A24">
        <v>0.7</v>
      </c>
      <c r="O24" s="1">
        <v>6</v>
      </c>
      <c r="P24">
        <v>2039906</v>
      </c>
      <c r="Q24">
        <v>1.51</v>
      </c>
      <c r="R24">
        <v>9325</v>
      </c>
      <c r="S24">
        <v>7.28</v>
      </c>
      <c r="T24">
        <v>930493</v>
      </c>
      <c r="U24">
        <v>15.7</v>
      </c>
      <c r="V24">
        <v>61900</v>
      </c>
      <c r="W24">
        <v>14.11</v>
      </c>
      <c r="X24">
        <v>277952</v>
      </c>
      <c r="Y24">
        <v>0.32</v>
      </c>
      <c r="Z24">
        <v>134596</v>
      </c>
      <c r="AA24">
        <v>54.88</v>
      </c>
      <c r="AB24">
        <v>1850890</v>
      </c>
      <c r="AC24">
        <v>25.68</v>
      </c>
      <c r="AD24">
        <v>1395981</v>
      </c>
      <c r="AE24">
        <v>3.7</v>
      </c>
      <c r="AH24">
        <v>1218700</v>
      </c>
      <c r="AI24">
        <v>56.81</v>
      </c>
      <c r="AL24">
        <v>62962</v>
      </c>
      <c r="AM24">
        <v>0.3</v>
      </c>
      <c r="AN24">
        <v>200169</v>
      </c>
      <c r="AO24">
        <v>66.22</v>
      </c>
    </row>
    <row r="25" spans="1:41" x14ac:dyDescent="0.3">
      <c r="A25">
        <v>0.8</v>
      </c>
      <c r="O25" s="1">
        <v>7</v>
      </c>
      <c r="P25">
        <v>2003763</v>
      </c>
      <c r="Q25">
        <v>0.74</v>
      </c>
      <c r="R25">
        <v>8452</v>
      </c>
      <c r="S25">
        <v>14.65</v>
      </c>
      <c r="T25">
        <v>940021</v>
      </c>
      <c r="U25">
        <v>12.47</v>
      </c>
      <c r="V25">
        <v>58398</v>
      </c>
      <c r="W25">
        <v>17.75</v>
      </c>
      <c r="X25">
        <v>277952</v>
      </c>
      <c r="Y25">
        <v>0.36</v>
      </c>
      <c r="Z25">
        <v>135735</v>
      </c>
      <c r="AA25">
        <v>52.05</v>
      </c>
      <c r="AB25">
        <v>1912960</v>
      </c>
      <c r="AC25">
        <v>19.16</v>
      </c>
      <c r="AD25">
        <v>1474833</v>
      </c>
      <c r="AE25">
        <v>2.5099999999999998</v>
      </c>
      <c r="AF25">
        <v>4952963</v>
      </c>
      <c r="AG25">
        <v>23.95</v>
      </c>
      <c r="AH25">
        <v>1230134</v>
      </c>
      <c r="AI25">
        <v>56.77</v>
      </c>
      <c r="AL25">
        <v>62962</v>
      </c>
      <c r="AM25">
        <v>0.28000000000000003</v>
      </c>
      <c r="AN25">
        <v>216404</v>
      </c>
      <c r="AO25">
        <v>48.64</v>
      </c>
    </row>
    <row r="26" spans="1:41" x14ac:dyDescent="0.3">
      <c r="A26">
        <v>0.9</v>
      </c>
      <c r="O26" s="1">
        <v>8</v>
      </c>
      <c r="P26">
        <v>2031423</v>
      </c>
      <c r="Q26">
        <v>1.36</v>
      </c>
      <c r="R26">
        <v>8477</v>
      </c>
      <c r="S26">
        <v>14.96</v>
      </c>
      <c r="T26">
        <v>903504</v>
      </c>
      <c r="U26">
        <v>9.58</v>
      </c>
      <c r="V26">
        <v>60500</v>
      </c>
      <c r="W26">
        <v>14.33</v>
      </c>
      <c r="X26">
        <v>277952</v>
      </c>
      <c r="Y26">
        <v>0.35</v>
      </c>
      <c r="Z26">
        <v>138688</v>
      </c>
      <c r="AA26">
        <v>43.68</v>
      </c>
      <c r="AB26">
        <v>1975472</v>
      </c>
      <c r="AC26">
        <v>25.04</v>
      </c>
      <c r="AD26">
        <v>1395981</v>
      </c>
      <c r="AE26">
        <v>3.11</v>
      </c>
      <c r="AH26">
        <v>1109499</v>
      </c>
      <c r="AI26">
        <v>56.64</v>
      </c>
      <c r="AL26">
        <v>62962</v>
      </c>
      <c r="AM26">
        <v>0.31</v>
      </c>
      <c r="AN26">
        <v>202546</v>
      </c>
      <c r="AO26">
        <v>68.06</v>
      </c>
    </row>
    <row r="27" spans="1:41" x14ac:dyDescent="0.3">
      <c r="A27">
        <v>1</v>
      </c>
      <c r="O27" s="1">
        <v>9</v>
      </c>
      <c r="P27">
        <v>2031423</v>
      </c>
      <c r="Q27">
        <v>1.75</v>
      </c>
      <c r="R27">
        <v>8738</v>
      </c>
      <c r="S27">
        <v>15.37</v>
      </c>
      <c r="T27">
        <v>903653</v>
      </c>
      <c r="U27">
        <v>14.17</v>
      </c>
      <c r="V27">
        <v>56514</v>
      </c>
      <c r="W27">
        <v>17.63</v>
      </c>
      <c r="X27">
        <v>277952</v>
      </c>
      <c r="Y27">
        <v>0.37</v>
      </c>
      <c r="Z27">
        <v>130968</v>
      </c>
      <c r="AA27">
        <v>38.54</v>
      </c>
      <c r="AB27">
        <v>1720420</v>
      </c>
      <c r="AC27">
        <v>27.22</v>
      </c>
      <c r="AD27">
        <v>1395981</v>
      </c>
      <c r="AE27">
        <v>6.76</v>
      </c>
      <c r="AH27">
        <v>1380174</v>
      </c>
      <c r="AI27">
        <v>35.39</v>
      </c>
      <c r="AL27">
        <v>62962</v>
      </c>
      <c r="AM27">
        <v>0.23</v>
      </c>
      <c r="AN27">
        <v>246754</v>
      </c>
      <c r="AO27">
        <v>38.159999999999997</v>
      </c>
    </row>
    <row r="28" spans="1:41" x14ac:dyDescent="0.3">
      <c r="O28" s="1" t="s">
        <v>28</v>
      </c>
      <c r="P28" s="1">
        <f>AVERAGE(P18:P27)</f>
        <v>2029096.6</v>
      </c>
      <c r="Q28" s="1">
        <f>AVERAGE(Q18:Q27)</f>
        <v>1.4759999999999998</v>
      </c>
      <c r="R28" s="1">
        <f t="shared" ref="R28:AO28" si="25">AVERAGE(R18:R27)</f>
        <v>8747.5</v>
      </c>
      <c r="S28" s="1">
        <f t="shared" si="25"/>
        <v>12.767000000000001</v>
      </c>
      <c r="T28" s="1">
        <f t="shared" si="25"/>
        <v>930693.8</v>
      </c>
      <c r="U28" s="1">
        <f t="shared" si="25"/>
        <v>12.348000000000001</v>
      </c>
      <c r="V28" s="1">
        <f t="shared" si="25"/>
        <v>59514</v>
      </c>
      <c r="W28" s="1">
        <f t="shared" si="25"/>
        <v>16.781000000000002</v>
      </c>
      <c r="X28" s="1">
        <f t="shared" si="25"/>
        <v>278181.09999999998</v>
      </c>
      <c r="Y28" s="1">
        <f t="shared" si="25"/>
        <v>0.40899999999999997</v>
      </c>
      <c r="Z28" s="1">
        <f t="shared" si="25"/>
        <v>149595.6</v>
      </c>
      <c r="AA28" s="1">
        <f t="shared" si="25"/>
        <v>44.002000000000002</v>
      </c>
      <c r="AB28" s="1">
        <f t="shared" si="25"/>
        <v>1909857.9</v>
      </c>
      <c r="AC28" s="1">
        <f t="shared" si="25"/>
        <v>23.166999999999998</v>
      </c>
      <c r="AD28" s="1">
        <f t="shared" si="25"/>
        <v>1420789.1</v>
      </c>
      <c r="AE28" s="1">
        <f t="shared" si="25"/>
        <v>4.5329999999999995</v>
      </c>
      <c r="AF28" s="1">
        <f t="shared" si="25"/>
        <v>4952963</v>
      </c>
      <c r="AG28" s="1">
        <f t="shared" si="25"/>
        <v>23.95</v>
      </c>
      <c r="AH28" s="1">
        <f t="shared" si="25"/>
        <v>1244917.8</v>
      </c>
      <c r="AI28" s="1">
        <f t="shared" si="25"/>
        <v>49.836999999999996</v>
      </c>
      <c r="AJ28" s="1">
        <f t="shared" si="25"/>
        <v>2010078</v>
      </c>
      <c r="AK28" s="1">
        <f t="shared" si="25"/>
        <v>67.239999999999995</v>
      </c>
      <c r="AL28" s="1">
        <f t="shared" si="25"/>
        <v>62962</v>
      </c>
      <c r="AM28" s="1">
        <f t="shared" si="25"/>
        <v>0.32</v>
      </c>
      <c r="AN28" s="1">
        <f t="shared" si="25"/>
        <v>202699.4</v>
      </c>
      <c r="AO28" s="1">
        <f t="shared" si="25"/>
        <v>72.448000000000008</v>
      </c>
    </row>
    <row r="30" spans="1:41" x14ac:dyDescent="0.3">
      <c r="O30" t="s">
        <v>30</v>
      </c>
      <c r="P30">
        <v>100</v>
      </c>
      <c r="Z30" t="s">
        <v>34</v>
      </c>
      <c r="AJ30" t="s">
        <v>34</v>
      </c>
    </row>
    <row r="31" spans="1:41" x14ac:dyDescent="0.3">
      <c r="O31" t="s">
        <v>31</v>
      </c>
      <c r="P31">
        <v>0.1</v>
      </c>
      <c r="Z31">
        <v>0.01</v>
      </c>
      <c r="AJ31">
        <v>0.01</v>
      </c>
    </row>
    <row r="32" spans="1:41" x14ac:dyDescent="0.3">
      <c r="O32" t="s">
        <v>32</v>
      </c>
      <c r="P32">
        <v>30</v>
      </c>
      <c r="Z32" t="s">
        <v>35</v>
      </c>
      <c r="AJ32" t="s">
        <v>35</v>
      </c>
    </row>
    <row r="33" spans="15:36" x14ac:dyDescent="0.3">
      <c r="O33" t="s">
        <v>33</v>
      </c>
      <c r="P33">
        <v>500</v>
      </c>
      <c r="Z33">
        <v>1000</v>
      </c>
      <c r="AJ33">
        <v>1000</v>
      </c>
    </row>
  </sheetData>
  <mergeCells count="2">
    <mergeCell ref="B1:D1"/>
    <mergeCell ref="G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Chen</dc:creator>
  <cp:lastModifiedBy>Emily Chen</cp:lastModifiedBy>
  <dcterms:created xsi:type="dcterms:W3CDTF">2019-12-01T18:48:58Z</dcterms:created>
  <dcterms:modified xsi:type="dcterms:W3CDTF">2019-12-04T04:27:18Z</dcterms:modified>
</cp:coreProperties>
</file>