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arreras\OneDrive - IRTA\2023\R studio\FONS CLIMATIC\CERESTRES\BACTERIS\RAW DATA\"/>
    </mc:Choice>
  </mc:AlternateContent>
  <bookViews>
    <workbookView xWindow="-120" yWindow="-120" windowWidth="20730" windowHeight="11160"/>
  </bookViews>
  <sheets>
    <sheet name="Hoja1" sheetId="1" r:id="rId1"/>
  </sheets>
  <definedNames>
    <definedName name="_xlnm._FilterDatabase" localSheetId="0" hidden="1">Hoja1!$A$1:$L$166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62" i="1" l="1"/>
  <c r="S162" i="1"/>
  <c r="T113" i="1"/>
  <c r="U113" i="1" s="1"/>
  <c r="T105" i="1"/>
  <c r="U105" i="1" s="1"/>
  <c r="T77" i="1"/>
  <c r="U77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6" i="1"/>
  <c r="U145" i="1"/>
  <c r="U144" i="1"/>
  <c r="U143" i="1"/>
  <c r="U142" i="1"/>
  <c r="U141" i="1"/>
  <c r="U140" i="1"/>
  <c r="U139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2" i="1"/>
  <c r="U111" i="1"/>
  <c r="U110" i="1"/>
  <c r="U109" i="1"/>
  <c r="U108" i="1"/>
  <c r="U107" i="1"/>
  <c r="U106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P163" i="1" l="1"/>
  <c r="M162" i="1"/>
  <c r="N147" i="1"/>
  <c r="M147" i="1"/>
  <c r="U147" i="1" s="1"/>
  <c r="M138" i="1"/>
  <c r="U138" i="1" s="1"/>
  <c r="P131" i="1"/>
  <c r="S166" i="1" l="1"/>
  <c r="Q166" i="1"/>
  <c r="O166" i="1"/>
  <c r="S165" i="1"/>
  <c r="Q165" i="1"/>
  <c r="O165" i="1"/>
  <c r="S164" i="1"/>
  <c r="Q164" i="1"/>
  <c r="O164" i="1"/>
  <c r="S163" i="1"/>
  <c r="Q163" i="1"/>
  <c r="O163" i="1"/>
  <c r="O162" i="1" s="1"/>
  <c r="S161" i="1"/>
  <c r="Q161" i="1"/>
  <c r="O161" i="1"/>
  <c r="S160" i="1"/>
  <c r="Q160" i="1"/>
  <c r="O160" i="1"/>
  <c r="S159" i="1"/>
  <c r="Q159" i="1"/>
  <c r="O159" i="1"/>
  <c r="S158" i="1"/>
  <c r="Q158" i="1"/>
  <c r="O158" i="1"/>
  <c r="S157" i="1"/>
  <c r="Q157" i="1"/>
  <c r="O157" i="1"/>
  <c r="S156" i="1"/>
  <c r="Q156" i="1"/>
  <c r="O156" i="1"/>
  <c r="S155" i="1"/>
  <c r="Q155" i="1"/>
  <c r="O155" i="1"/>
  <c r="S154" i="1"/>
  <c r="Q154" i="1"/>
  <c r="O154" i="1"/>
  <c r="S153" i="1"/>
  <c r="Q153" i="1"/>
  <c r="O153" i="1"/>
  <c r="S152" i="1"/>
  <c r="Q152" i="1"/>
  <c r="O152" i="1"/>
  <c r="S151" i="1"/>
  <c r="Q151" i="1"/>
  <c r="O151" i="1"/>
  <c r="S150" i="1"/>
  <c r="Q150" i="1"/>
  <c r="O150" i="1"/>
  <c r="S149" i="1"/>
  <c r="Q149" i="1"/>
  <c r="O149" i="1"/>
  <c r="S148" i="1"/>
  <c r="S147" i="1" s="1"/>
  <c r="Q148" i="1"/>
  <c r="O148" i="1"/>
  <c r="S146" i="1"/>
  <c r="Q146" i="1"/>
  <c r="O146" i="1"/>
  <c r="S145" i="1"/>
  <c r="Q145" i="1"/>
  <c r="O145" i="1"/>
  <c r="S144" i="1"/>
  <c r="Q144" i="1"/>
  <c r="O144" i="1"/>
  <c r="S143" i="1"/>
  <c r="Q143" i="1"/>
  <c r="O143" i="1"/>
  <c r="S142" i="1"/>
  <c r="Q142" i="1"/>
  <c r="O142" i="1"/>
  <c r="S141" i="1"/>
  <c r="Q141" i="1"/>
  <c r="O141" i="1"/>
  <c r="S140" i="1"/>
  <c r="Q140" i="1"/>
  <c r="O140" i="1"/>
  <c r="S139" i="1"/>
  <c r="Q139" i="1"/>
  <c r="O139" i="1"/>
  <c r="S137" i="1"/>
  <c r="Q137" i="1"/>
  <c r="Q138" i="1" s="1"/>
  <c r="O137" i="1"/>
  <c r="S136" i="1"/>
  <c r="Q136" i="1"/>
  <c r="O136" i="1"/>
  <c r="S135" i="1"/>
  <c r="Q135" i="1"/>
  <c r="O135" i="1"/>
  <c r="S134" i="1"/>
  <c r="Q134" i="1"/>
  <c r="O134" i="1"/>
  <c r="S133" i="1"/>
  <c r="Q133" i="1"/>
  <c r="O133" i="1"/>
  <c r="S132" i="1"/>
  <c r="Q132" i="1"/>
  <c r="O132" i="1"/>
  <c r="S131" i="1"/>
  <c r="O131" i="1"/>
  <c r="S130" i="1"/>
  <c r="Q130" i="1"/>
  <c r="O130" i="1"/>
  <c r="S129" i="1"/>
  <c r="Q129" i="1"/>
  <c r="O129" i="1"/>
  <c r="S128" i="1"/>
  <c r="Q128" i="1"/>
  <c r="O128" i="1"/>
  <c r="S127" i="1"/>
  <c r="Q127" i="1"/>
  <c r="O127" i="1"/>
  <c r="S126" i="1"/>
  <c r="Q126" i="1"/>
  <c r="O126" i="1"/>
  <c r="S125" i="1"/>
  <c r="Q125" i="1"/>
  <c r="O125" i="1"/>
  <c r="S124" i="1"/>
  <c r="Q124" i="1"/>
  <c r="O124" i="1"/>
  <c r="S123" i="1"/>
  <c r="Q123" i="1"/>
  <c r="O123" i="1"/>
  <c r="S122" i="1"/>
  <c r="Q122" i="1"/>
  <c r="O122" i="1"/>
  <c r="S121" i="1"/>
  <c r="Q121" i="1"/>
  <c r="O121" i="1"/>
  <c r="S120" i="1"/>
  <c r="Q120" i="1"/>
  <c r="O120" i="1"/>
  <c r="S119" i="1"/>
  <c r="Q119" i="1"/>
  <c r="O119" i="1"/>
  <c r="S118" i="1"/>
  <c r="Q118" i="1"/>
  <c r="O118" i="1"/>
  <c r="S117" i="1"/>
  <c r="Q117" i="1"/>
  <c r="O117" i="1"/>
  <c r="S116" i="1"/>
  <c r="Q116" i="1"/>
  <c r="O116" i="1"/>
  <c r="S115" i="1"/>
  <c r="Q115" i="1"/>
  <c r="O115" i="1"/>
  <c r="S114" i="1"/>
  <c r="Q114" i="1"/>
  <c r="O114" i="1"/>
  <c r="S113" i="1"/>
  <c r="Q113" i="1"/>
  <c r="O113" i="1"/>
  <c r="S112" i="1"/>
  <c r="Q112" i="1"/>
  <c r="O112" i="1"/>
  <c r="S111" i="1"/>
  <c r="Q111" i="1"/>
  <c r="O111" i="1"/>
  <c r="S110" i="1"/>
  <c r="Q110" i="1"/>
  <c r="O110" i="1"/>
  <c r="S109" i="1"/>
  <c r="Q109" i="1"/>
  <c r="O109" i="1"/>
  <c r="S108" i="1"/>
  <c r="Q108" i="1"/>
  <c r="O108" i="1"/>
  <c r="S107" i="1"/>
  <c r="Q107" i="1"/>
  <c r="O107" i="1"/>
  <c r="S106" i="1"/>
  <c r="Q106" i="1"/>
  <c r="O106" i="1"/>
  <c r="S105" i="1"/>
  <c r="Q105" i="1"/>
  <c r="O105" i="1"/>
  <c r="S104" i="1"/>
  <c r="Q104" i="1"/>
  <c r="O104" i="1"/>
  <c r="S103" i="1"/>
  <c r="Q103" i="1"/>
  <c r="O103" i="1"/>
  <c r="S102" i="1"/>
  <c r="Q102" i="1"/>
  <c r="O102" i="1"/>
  <c r="S101" i="1"/>
  <c r="Q101" i="1"/>
  <c r="O101" i="1"/>
  <c r="S100" i="1"/>
  <c r="Q100" i="1"/>
  <c r="O100" i="1"/>
  <c r="S99" i="1"/>
  <c r="Q99" i="1"/>
  <c r="O99" i="1"/>
  <c r="S98" i="1"/>
  <c r="Q98" i="1"/>
  <c r="O98" i="1"/>
  <c r="S97" i="1"/>
  <c r="Q97" i="1"/>
  <c r="O97" i="1"/>
  <c r="S96" i="1"/>
  <c r="Q96" i="1"/>
  <c r="O96" i="1"/>
  <c r="S95" i="1"/>
  <c r="Q95" i="1"/>
  <c r="O95" i="1"/>
  <c r="S94" i="1"/>
  <c r="Q94" i="1"/>
  <c r="O94" i="1"/>
  <c r="S93" i="1"/>
  <c r="Q93" i="1"/>
  <c r="O93" i="1"/>
  <c r="S92" i="1"/>
  <c r="Q92" i="1"/>
  <c r="O92" i="1"/>
  <c r="S91" i="1"/>
  <c r="Q91" i="1"/>
  <c r="O91" i="1"/>
  <c r="S90" i="1"/>
  <c r="Q90" i="1"/>
  <c r="O90" i="1"/>
  <c r="S89" i="1"/>
  <c r="Q89" i="1"/>
  <c r="O89" i="1"/>
  <c r="S88" i="1"/>
  <c r="Q88" i="1"/>
  <c r="O88" i="1"/>
  <c r="S87" i="1"/>
  <c r="Q87" i="1"/>
  <c r="O87" i="1"/>
  <c r="S86" i="1"/>
  <c r="Q86" i="1"/>
  <c r="O86" i="1"/>
  <c r="S85" i="1"/>
  <c r="Q85" i="1"/>
  <c r="O85" i="1"/>
  <c r="S84" i="1"/>
  <c r="Q84" i="1"/>
  <c r="O84" i="1"/>
  <c r="S83" i="1"/>
  <c r="Q83" i="1"/>
  <c r="O83" i="1"/>
  <c r="S82" i="1"/>
  <c r="Q82" i="1"/>
  <c r="O82" i="1"/>
  <c r="S81" i="1"/>
  <c r="Q81" i="1"/>
  <c r="O81" i="1"/>
  <c r="S80" i="1"/>
  <c r="Q80" i="1"/>
  <c r="O80" i="1"/>
  <c r="S79" i="1"/>
  <c r="Q79" i="1"/>
  <c r="O79" i="1"/>
  <c r="S78" i="1"/>
  <c r="Q78" i="1"/>
  <c r="O78" i="1"/>
  <c r="S77" i="1"/>
  <c r="Q77" i="1"/>
  <c r="O77" i="1"/>
  <c r="S76" i="1"/>
  <c r="Q76" i="1"/>
  <c r="O76" i="1"/>
  <c r="S75" i="1"/>
  <c r="Q75" i="1"/>
  <c r="O75" i="1"/>
  <c r="S74" i="1"/>
  <c r="Q74" i="1"/>
  <c r="O74" i="1"/>
  <c r="S73" i="1"/>
  <c r="Q73" i="1"/>
  <c r="O73" i="1"/>
  <c r="S72" i="1"/>
  <c r="Q72" i="1"/>
  <c r="O72" i="1"/>
  <c r="S71" i="1"/>
  <c r="Q71" i="1"/>
  <c r="O71" i="1"/>
  <c r="S70" i="1"/>
  <c r="Q70" i="1"/>
  <c r="O70" i="1"/>
  <c r="S69" i="1"/>
  <c r="Q69" i="1"/>
  <c r="O69" i="1"/>
  <c r="S68" i="1"/>
  <c r="Q68" i="1"/>
  <c r="O68" i="1"/>
  <c r="S67" i="1"/>
  <c r="Q67" i="1"/>
  <c r="O67" i="1"/>
  <c r="S66" i="1"/>
  <c r="Q66" i="1"/>
  <c r="O66" i="1"/>
  <c r="S65" i="1"/>
  <c r="Q65" i="1"/>
  <c r="O65" i="1"/>
  <c r="S64" i="1"/>
  <c r="Q64" i="1"/>
  <c r="O64" i="1"/>
  <c r="S63" i="1"/>
  <c r="Q63" i="1"/>
  <c r="O63" i="1"/>
  <c r="S62" i="1"/>
  <c r="Q62" i="1"/>
  <c r="O62" i="1"/>
  <c r="S61" i="1"/>
  <c r="Q61" i="1"/>
  <c r="O61" i="1"/>
  <c r="S60" i="1"/>
  <c r="Q60" i="1"/>
  <c r="O60" i="1"/>
  <c r="S59" i="1"/>
  <c r="Q59" i="1"/>
  <c r="O59" i="1"/>
  <c r="S58" i="1"/>
  <c r="Q58" i="1"/>
  <c r="O58" i="1"/>
  <c r="S57" i="1"/>
  <c r="Q57" i="1"/>
  <c r="O57" i="1"/>
  <c r="S56" i="1"/>
  <c r="Q56" i="1"/>
  <c r="O56" i="1"/>
  <c r="S55" i="1"/>
  <c r="Q55" i="1"/>
  <c r="O55" i="1"/>
  <c r="S54" i="1"/>
  <c r="Q54" i="1"/>
  <c r="O54" i="1"/>
  <c r="S53" i="1"/>
  <c r="Q53" i="1"/>
  <c r="O53" i="1"/>
  <c r="S52" i="1"/>
  <c r="Q52" i="1"/>
  <c r="O52" i="1"/>
  <c r="S51" i="1"/>
  <c r="Q51" i="1"/>
  <c r="O51" i="1"/>
  <c r="S50" i="1"/>
  <c r="Q50" i="1"/>
  <c r="O50" i="1"/>
  <c r="S49" i="1"/>
  <c r="Q49" i="1"/>
  <c r="O49" i="1"/>
  <c r="S48" i="1"/>
  <c r="Q48" i="1"/>
  <c r="O48" i="1"/>
  <c r="S47" i="1"/>
  <c r="Q47" i="1"/>
  <c r="O47" i="1"/>
  <c r="S46" i="1"/>
  <c r="Q46" i="1"/>
  <c r="O46" i="1"/>
  <c r="S45" i="1"/>
  <c r="Q45" i="1"/>
  <c r="O45" i="1"/>
  <c r="S44" i="1"/>
  <c r="Q44" i="1"/>
  <c r="O44" i="1"/>
  <c r="S43" i="1"/>
  <c r="Q43" i="1"/>
  <c r="O43" i="1"/>
  <c r="S42" i="1"/>
  <c r="Q42" i="1"/>
  <c r="O42" i="1"/>
  <c r="S41" i="1"/>
  <c r="Q41" i="1"/>
  <c r="O41" i="1"/>
  <c r="S40" i="1"/>
  <c r="Q40" i="1"/>
  <c r="O40" i="1"/>
  <c r="S39" i="1"/>
  <c r="Q39" i="1"/>
  <c r="O39" i="1"/>
  <c r="S38" i="1"/>
  <c r="Q38" i="1"/>
  <c r="O38" i="1"/>
  <c r="S37" i="1"/>
  <c r="Q37" i="1"/>
  <c r="O37" i="1"/>
  <c r="S36" i="1"/>
  <c r="Q36" i="1"/>
  <c r="O36" i="1"/>
  <c r="S35" i="1"/>
  <c r="Q35" i="1"/>
  <c r="O35" i="1"/>
  <c r="S34" i="1"/>
  <c r="Q34" i="1"/>
  <c r="O34" i="1"/>
  <c r="S33" i="1"/>
  <c r="Q33" i="1"/>
  <c r="O33" i="1"/>
  <c r="S32" i="1"/>
  <c r="Q32" i="1"/>
  <c r="O32" i="1"/>
  <c r="S31" i="1"/>
  <c r="Q31" i="1"/>
  <c r="O31" i="1"/>
  <c r="S30" i="1"/>
  <c r="Q30" i="1"/>
  <c r="O30" i="1"/>
  <c r="S29" i="1"/>
  <c r="Q29" i="1"/>
  <c r="O29" i="1"/>
  <c r="S28" i="1"/>
  <c r="Q28" i="1"/>
  <c r="O28" i="1"/>
  <c r="S27" i="1"/>
  <c r="Q27" i="1"/>
  <c r="O27" i="1"/>
  <c r="S26" i="1"/>
  <c r="Q26" i="1"/>
  <c r="O26" i="1"/>
  <c r="S25" i="1"/>
  <c r="Q25" i="1"/>
  <c r="O25" i="1"/>
  <c r="S24" i="1"/>
  <c r="Q24" i="1"/>
  <c r="O24" i="1"/>
  <c r="S23" i="1"/>
  <c r="Q23" i="1"/>
  <c r="O23" i="1"/>
  <c r="S22" i="1"/>
  <c r="Q22" i="1"/>
  <c r="O22" i="1"/>
  <c r="S21" i="1"/>
  <c r="Q21" i="1"/>
  <c r="O21" i="1"/>
  <c r="S20" i="1"/>
  <c r="Q20" i="1"/>
  <c r="O20" i="1"/>
  <c r="S19" i="1"/>
  <c r="Q19" i="1"/>
  <c r="O19" i="1"/>
  <c r="S18" i="1"/>
  <c r="Q18" i="1"/>
  <c r="O18" i="1"/>
  <c r="S17" i="1"/>
  <c r="Q17" i="1"/>
  <c r="O17" i="1"/>
  <c r="S16" i="1"/>
  <c r="Q16" i="1"/>
  <c r="O16" i="1"/>
  <c r="S15" i="1"/>
  <c r="Q15" i="1"/>
  <c r="O15" i="1"/>
  <c r="S14" i="1"/>
  <c r="Q14" i="1"/>
  <c r="O14" i="1"/>
  <c r="S13" i="1"/>
  <c r="Q13" i="1"/>
  <c r="O13" i="1"/>
  <c r="S12" i="1"/>
  <c r="Q12" i="1"/>
  <c r="O12" i="1"/>
  <c r="S11" i="1"/>
  <c r="Q11" i="1"/>
  <c r="O11" i="1"/>
  <c r="S10" i="1"/>
  <c r="Q10" i="1"/>
  <c r="O10" i="1"/>
  <c r="S9" i="1"/>
  <c r="Q9" i="1"/>
  <c r="O9" i="1"/>
  <c r="S8" i="1"/>
  <c r="Q8" i="1"/>
  <c r="O8" i="1"/>
  <c r="S7" i="1"/>
  <c r="Q7" i="1"/>
  <c r="O7" i="1"/>
  <c r="S6" i="1"/>
  <c r="Q6" i="1"/>
  <c r="O6" i="1"/>
  <c r="S5" i="1"/>
  <c r="Q5" i="1"/>
  <c r="O5" i="1"/>
  <c r="S4" i="1"/>
  <c r="Q4" i="1"/>
  <c r="O4" i="1"/>
  <c r="S3" i="1"/>
  <c r="Q3" i="1"/>
  <c r="O3" i="1"/>
  <c r="S2" i="1"/>
  <c r="Q2" i="1"/>
  <c r="O2" i="1"/>
  <c r="S138" i="1" l="1"/>
  <c r="O147" i="1"/>
  <c r="Q131" i="1"/>
  <c r="Q147" i="1"/>
  <c r="Q162" i="1"/>
  <c r="O13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2" i="1"/>
</calcChain>
</file>

<file path=xl/sharedStrings.xml><?xml version="1.0" encoding="utf-8"?>
<sst xmlns="http://schemas.openxmlformats.org/spreadsheetml/2006/main" count="1506" uniqueCount="286">
  <si>
    <t>M8518</t>
  </si>
  <si>
    <t>M8517</t>
  </si>
  <si>
    <t>M8958</t>
  </si>
  <si>
    <t>M8610</t>
  </si>
  <si>
    <t>M8745</t>
  </si>
  <si>
    <t>M8609</t>
  </si>
  <si>
    <t>M8744</t>
  </si>
  <si>
    <t>M8526</t>
  </si>
  <si>
    <t>M8525</t>
  </si>
  <si>
    <t>M8962</t>
  </si>
  <si>
    <t>M8618</t>
  </si>
  <si>
    <t>M8753</t>
  </si>
  <si>
    <t>M8617</t>
  </si>
  <si>
    <t>M8752</t>
  </si>
  <si>
    <t>M8500</t>
  </si>
  <si>
    <t>M8499</t>
  </si>
  <si>
    <t>M8949</t>
  </si>
  <si>
    <t>M8592</t>
  </si>
  <si>
    <t>M8727</t>
  </si>
  <si>
    <t>M8591</t>
  </si>
  <si>
    <t>M8726</t>
  </si>
  <si>
    <t>M8508</t>
  </si>
  <si>
    <t>M8507</t>
  </si>
  <si>
    <t>M8953</t>
  </si>
  <si>
    <t>M8600</t>
  </si>
  <si>
    <t>M8735</t>
  </si>
  <si>
    <t>M8599</t>
  </si>
  <si>
    <t>M8734</t>
  </si>
  <si>
    <t>M8516</t>
  </si>
  <si>
    <t>M8515</t>
  </si>
  <si>
    <t>M8957</t>
  </si>
  <si>
    <t>M8608</t>
  </si>
  <si>
    <t>M8743</t>
  </si>
  <si>
    <t>M8607</t>
  </si>
  <si>
    <t>M8742</t>
  </si>
  <si>
    <t>M8520</t>
  </si>
  <si>
    <t>M8959</t>
  </si>
  <si>
    <t>M8612</t>
  </si>
  <si>
    <t>M8747</t>
  </si>
  <si>
    <t>M8611</t>
  </si>
  <si>
    <t>M8746</t>
  </si>
  <si>
    <t>M8519</t>
  </si>
  <si>
    <t>M8524</t>
  </si>
  <si>
    <t>M8961</t>
  </si>
  <si>
    <t>M8616</t>
  </si>
  <si>
    <t>M8751</t>
  </si>
  <si>
    <t>M8615</t>
  </si>
  <si>
    <t>M8750</t>
  </si>
  <si>
    <t>M8523</t>
  </si>
  <si>
    <t>M8502</t>
  </si>
  <si>
    <t>M8950</t>
  </si>
  <si>
    <t>M8594</t>
  </si>
  <si>
    <t>M8729</t>
  </si>
  <si>
    <t>M8593</t>
  </si>
  <si>
    <t>M8728</t>
  </si>
  <si>
    <t>M8501</t>
  </si>
  <si>
    <t>M8506</t>
  </si>
  <si>
    <t>M8952</t>
  </si>
  <si>
    <t>M8598</t>
  </si>
  <si>
    <t>M8733</t>
  </si>
  <si>
    <t>M8597</t>
  </si>
  <si>
    <t>M8732</t>
  </si>
  <si>
    <t>M8505</t>
  </si>
  <si>
    <t>M8512</t>
  </si>
  <si>
    <t>M8955</t>
  </si>
  <si>
    <t>M8604</t>
  </si>
  <si>
    <t>M8739</t>
  </si>
  <si>
    <t>M8603</t>
  </si>
  <si>
    <t>M8738</t>
  </si>
  <si>
    <t>M8511</t>
  </si>
  <si>
    <t>M8522</t>
  </si>
  <si>
    <t>M8960</t>
  </si>
  <si>
    <t>M8614</t>
  </si>
  <si>
    <t>M8749</t>
  </si>
  <si>
    <t>M8613</t>
  </si>
  <si>
    <t>M8748</t>
  </si>
  <si>
    <t>M8521</t>
  </si>
  <si>
    <t>M8528</t>
  </si>
  <si>
    <t>M8963</t>
  </si>
  <si>
    <t>M8620</t>
  </si>
  <si>
    <t>M8755</t>
  </si>
  <si>
    <t>M8619</t>
  </si>
  <si>
    <t>M8754</t>
  </si>
  <si>
    <t>M8527</t>
  </si>
  <si>
    <t>M8504</t>
  </si>
  <si>
    <t>M8951</t>
  </si>
  <si>
    <t>M8596</t>
  </si>
  <si>
    <t>M8731</t>
  </si>
  <si>
    <t>M8595</t>
  </si>
  <si>
    <t>M8730</t>
  </si>
  <si>
    <t>M8503</t>
  </si>
  <si>
    <t>M8510</t>
  </si>
  <si>
    <t>M8954</t>
  </si>
  <si>
    <t>M8602</t>
  </si>
  <si>
    <t>M8737</t>
  </si>
  <si>
    <t>M8601</t>
  </si>
  <si>
    <t>M8736</t>
  </si>
  <si>
    <t>M8509</t>
  </si>
  <si>
    <t>M8514</t>
  </si>
  <si>
    <t>M8956</t>
  </si>
  <si>
    <t>M8606</t>
  </si>
  <si>
    <t>M8741</t>
  </si>
  <si>
    <t>M8605</t>
  </si>
  <si>
    <t>M8740</t>
  </si>
  <si>
    <t>M8513</t>
  </si>
  <si>
    <t>Description</t>
  </si>
  <si>
    <t>assaig</t>
  </si>
  <si>
    <t>tractament</t>
  </si>
  <si>
    <t>prof</t>
  </si>
  <si>
    <t>tract_prof</t>
  </si>
  <si>
    <t>profunditat</t>
  </si>
  <si>
    <t>rèplica</t>
  </si>
  <si>
    <t>data</t>
  </si>
  <si>
    <t>P1 TOP BACTERIS</t>
  </si>
  <si>
    <t>Arròs4</t>
  </si>
  <si>
    <t>AWD</t>
  </si>
  <si>
    <t>T</t>
  </si>
  <si>
    <t>AWDT</t>
  </si>
  <si>
    <t>sup</t>
  </si>
  <si>
    <t>t1</t>
  </si>
  <si>
    <t>P1 BOTTOM BACTERIS</t>
  </si>
  <si>
    <t>B</t>
  </si>
  <si>
    <t>AWDB</t>
  </si>
  <si>
    <t>P2 TOP BACTERIS</t>
  </si>
  <si>
    <t>MSD</t>
  </si>
  <si>
    <t>MSDT</t>
  </si>
  <si>
    <t>P2 BOTTOM BACTERIS</t>
  </si>
  <si>
    <t>MSDB</t>
  </si>
  <si>
    <t>P3 TOP BACTERIS</t>
  </si>
  <si>
    <t>CONV</t>
  </si>
  <si>
    <t>CONVT</t>
  </si>
  <si>
    <t>P3 BOTTOM BACTERIS</t>
  </si>
  <si>
    <t>CONVB</t>
  </si>
  <si>
    <t>P4 TOP BACTERIS</t>
  </si>
  <si>
    <t>P4 BOTTOM BACTERIS</t>
  </si>
  <si>
    <t>P5 TOP BACTERIS</t>
  </si>
  <si>
    <t>P5 BOTTOM BACTERIS</t>
  </si>
  <si>
    <t>P6 TOP BACTERIS</t>
  </si>
  <si>
    <t>P6 BOTTOM BACTERIS</t>
  </si>
  <si>
    <t>P7 TOP BACTERIS</t>
  </si>
  <si>
    <t>P7 BOTTOM BACTERIS</t>
  </si>
  <si>
    <t>P8 TOP BACTERIS</t>
  </si>
  <si>
    <t>P8 BOTTOM BACTERIS</t>
  </si>
  <si>
    <t>P9 TOP BACTERIS</t>
  </si>
  <si>
    <t>P9 BOTTOM BACTERIS</t>
  </si>
  <si>
    <t>P10 TOP BACTERIS</t>
  </si>
  <si>
    <t>P10 BOTTOM BACTERIS</t>
  </si>
  <si>
    <t>P11 TOP BACTERIS</t>
  </si>
  <si>
    <t>P11 BOTTOM BACTERIS</t>
  </si>
  <si>
    <t>P12 TOP BACTERIS</t>
  </si>
  <si>
    <t>P12 BOTTOM BACTERIS</t>
  </si>
  <si>
    <t>P13 TOP BACTERIS</t>
  </si>
  <si>
    <t>P13 BOTTOM BACTERIS</t>
  </si>
  <si>
    <t>P14 TOP BACTERIS</t>
  </si>
  <si>
    <t>P14 BOTTOM BACTERIS</t>
  </si>
  <si>
    <t>P15 TOP BACTERIS</t>
  </si>
  <si>
    <t>P15 BOTTOM BACTERIS</t>
  </si>
  <si>
    <t>P1 AWD TOP (0-3cm) BACTERIS</t>
  </si>
  <si>
    <t>t2</t>
  </si>
  <si>
    <t>P1 AWD BOTTOM (5-10cm) BACTERIS</t>
  </si>
  <si>
    <t>P2 MSD TOP BACTERIS</t>
  </si>
  <si>
    <t>P2 MSD BOTTOM BACTERIS</t>
  </si>
  <si>
    <t>P3 CONV TOP BACTERIS</t>
  </si>
  <si>
    <t>P3 CONV BOTTOM BACTERIS</t>
  </si>
  <si>
    <t>P4 MSD TOP BACTERIS</t>
  </si>
  <si>
    <t>P4 MSD BOTTOM BACTERIS</t>
  </si>
  <si>
    <t>P5 AWD TOP BACTERIS</t>
  </si>
  <si>
    <t>P5 AWD BOTTOM BACTERIS</t>
  </si>
  <si>
    <t>P6 CONV TOP BACTERIS</t>
  </si>
  <si>
    <t>P6 CONV BOTTOM BACTERIS</t>
  </si>
  <si>
    <t>P7 MSD TOP BACTERIS</t>
  </si>
  <si>
    <t>P7 MSD BOTTOM BACTERIS</t>
  </si>
  <si>
    <t>P8 CONV TOP BACTERIS</t>
  </si>
  <si>
    <t>P8 CONV BOTTOM BACTERIS</t>
  </si>
  <si>
    <t>P9 AWD TOP BACTERIS</t>
  </si>
  <si>
    <t>P9 AWD BOTTOM BACTERIS</t>
  </si>
  <si>
    <t>P10 AWD TOP BACTERIS</t>
  </si>
  <si>
    <t>P10 AWD BOTTOM BACTERIS</t>
  </si>
  <si>
    <t>P11 MSD TOP BACTERIS</t>
  </si>
  <si>
    <t>P11 MSD BOTTOM BACTERIS</t>
  </si>
  <si>
    <t>P12 CONV TOP BACTERIS</t>
  </si>
  <si>
    <t>P12 CONV BOTTOM BACTERIS</t>
  </si>
  <si>
    <t>P13 MSD TOP BACTERIS</t>
  </si>
  <si>
    <t>P13 MSD BOTTOM BACTERIS</t>
  </si>
  <si>
    <t>P14 AWD TOP BACTERIS</t>
  </si>
  <si>
    <t>P14 AWD BOTTOM BACTERIS</t>
  </si>
  <si>
    <t>P15 CONV TOP BACTERIS</t>
  </si>
  <si>
    <t>P15 CONV BOTTOM BACTERIS</t>
  </si>
  <si>
    <t>P1 AWD TOP (0-3cm) BACTERIS - mostra composta (n=3)</t>
  </si>
  <si>
    <t>t3</t>
  </si>
  <si>
    <t>P1 AWD BOTTOM (5-10cm) BACTERIS - mostra composta (n=3)</t>
  </si>
  <si>
    <t>t4</t>
  </si>
  <si>
    <t>P1 AWD 1PROF (1-5CM) BACTERIS - 1 punt mostreig</t>
  </si>
  <si>
    <t>AWDC</t>
  </si>
  <si>
    <t>t5</t>
  </si>
  <si>
    <t>P2 MSD 1PROF (1-5CM) BACTERIS</t>
  </si>
  <si>
    <t>MSDC</t>
  </si>
  <si>
    <t>P3 CONV 1PROF (1-5CM) BACTERIS</t>
  </si>
  <si>
    <t>CONVC</t>
  </si>
  <si>
    <t>P4 MSD 1PROF (1-5CM) BACTERIS</t>
  </si>
  <si>
    <t>P5 AWD 1PROF (1-5CM) BACTERIS</t>
  </si>
  <si>
    <t>P6 CONV 1PROF (1-5CM) BACTERIS</t>
  </si>
  <si>
    <t>P7 MSD 1PROF (1-5CM) BACTERIS</t>
  </si>
  <si>
    <t>P8 CONV 1PROF (1-5CM) BACTERIS</t>
  </si>
  <si>
    <t>P9 AWD 1PROF (1-5CM) BACTERIS</t>
  </si>
  <si>
    <t>P10 AWD 1PROF (1-5CM) BACTERIS</t>
  </si>
  <si>
    <t>P11 MSD 1PROF (1-5CM) BACTERIS</t>
  </si>
  <si>
    <t>P12 CONV 1PROF (1-5CM) BACTERIS</t>
  </si>
  <si>
    <t>P13 MSD 1PROF (1-5CM) BACTERIS</t>
  </si>
  <si>
    <t>P14 AWD 1PROF (1-5CM) BACTERIS</t>
  </si>
  <si>
    <t>P15 CONV 1PROF (1-5CM) BACTERIS</t>
  </si>
  <si>
    <t>t6</t>
  </si>
  <si>
    <t>sample</t>
  </si>
  <si>
    <t>M8814</t>
  </si>
  <si>
    <t>M8815</t>
  </si>
  <si>
    <t>M8816</t>
  </si>
  <si>
    <t>M8817</t>
  </si>
  <si>
    <t>M8818</t>
  </si>
  <si>
    <t>M8819</t>
  </si>
  <si>
    <t>M8820</t>
  </si>
  <si>
    <t>M8821</t>
  </si>
  <si>
    <t>M8822</t>
  </si>
  <si>
    <t>M8823</t>
  </si>
  <si>
    <t>M8824</t>
  </si>
  <si>
    <t>M8825</t>
  </si>
  <si>
    <t>M8826</t>
  </si>
  <si>
    <t>M8827</t>
  </si>
  <si>
    <t>M8828</t>
  </si>
  <si>
    <t>M8829</t>
  </si>
  <si>
    <t>M8830</t>
  </si>
  <si>
    <t>M8831</t>
  </si>
  <si>
    <t>M8832</t>
  </si>
  <si>
    <t>M8833</t>
  </si>
  <si>
    <t>M8834</t>
  </si>
  <si>
    <t>M8835</t>
  </si>
  <si>
    <t>M8836</t>
  </si>
  <si>
    <t>M8837</t>
  </si>
  <si>
    <t>M8838</t>
  </si>
  <si>
    <t>M8839</t>
  </si>
  <si>
    <t>M8840</t>
  </si>
  <si>
    <t>M8841</t>
  </si>
  <si>
    <t>M8842</t>
  </si>
  <si>
    <t>M8843</t>
  </si>
  <si>
    <t>M9217</t>
  </si>
  <si>
    <t>M9218</t>
  </si>
  <si>
    <t>M9219</t>
  </si>
  <si>
    <t>M9220</t>
  </si>
  <si>
    <t>M9221</t>
  </si>
  <si>
    <t>M9222</t>
  </si>
  <si>
    <t>M9223</t>
  </si>
  <si>
    <t>M9224</t>
  </si>
  <si>
    <t>M9225</t>
  </si>
  <si>
    <t>M9226</t>
  </si>
  <si>
    <t>M9227</t>
  </si>
  <si>
    <t>M9228</t>
  </si>
  <si>
    <t>M9229</t>
  </si>
  <si>
    <t>M9230</t>
  </si>
  <si>
    <t>M9231</t>
  </si>
  <si>
    <t>M9232</t>
  </si>
  <si>
    <t>M9233</t>
  </si>
  <si>
    <t>M9234</t>
  </si>
  <si>
    <t>M9235</t>
  </si>
  <si>
    <t>M9236</t>
  </si>
  <si>
    <t>M9237</t>
  </si>
  <si>
    <t>M9238</t>
  </si>
  <si>
    <t>M9239</t>
  </si>
  <si>
    <t>M9240</t>
  </si>
  <si>
    <t>M9241</t>
  </si>
  <si>
    <t>M9242</t>
  </si>
  <si>
    <t>M9243</t>
  </si>
  <si>
    <t>M9244</t>
  </si>
  <si>
    <t>M9245</t>
  </si>
  <si>
    <t>M9246</t>
  </si>
  <si>
    <t>treatment</t>
  </si>
  <si>
    <t>numero</t>
  </si>
  <si>
    <t>BACTOT</t>
  </si>
  <si>
    <t>ITS</t>
  </si>
  <si>
    <t>ITS_BACTOT</t>
  </si>
  <si>
    <t>AOB</t>
  </si>
  <si>
    <t>AOB_BACTOT</t>
  </si>
  <si>
    <t>mcrA</t>
  </si>
  <si>
    <t>mcrA_BACTOT</t>
  </si>
  <si>
    <t>PROF2</t>
  </si>
  <si>
    <t>M</t>
  </si>
  <si>
    <t>aprA</t>
  </si>
  <si>
    <t>aprA_BACTOT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</si>
</sst>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1" fillId="0" borderId="0" xfId="0" applyFont="1"/>
    <xf numFmtId="11" fontId="0" fillId="0" borderId="0" xfId="0" applyNumberFormat="1"/>
    <xf numFmtId="11" fontId="1" fillId="0" borderId="0" xfId="0" applyNumberFormat="1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tabSelected="1" topLeftCell="A129" zoomScale="60" zoomScaleNormal="60" workbookViewId="0">
      <selection activeCell="Q138" sqref="Q138"/>
    </sheetView>
  </sheetViews>
  <sheetFormatPr baseColWidth="10" defaultRowHeight="14.5" x14ac:dyDescent="0.35"/>
  <cols>
    <col min="3" max="3" width="23" customWidth="1"/>
    <col min="4" max="12" width="10.81640625" customWidth="1"/>
    <col min="19" max="19" width="20.453125" customWidth="1"/>
    <col min="20" max="20" width="18.54296875" customWidth="1"/>
    <col min="21" max="21" width="19.81640625" customWidth="1"/>
  </cols>
  <sheetData>
    <row r="1" spans="1:21" x14ac:dyDescent="0.35">
      <c r="A1" t="s">
        <v>212</v>
      </c>
      <c r="B1" t="s">
        <v>274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282</v>
      </c>
      <c r="J1" t="s">
        <v>111</v>
      </c>
      <c r="K1" t="s">
        <v>112</v>
      </c>
      <c r="L1" t="s">
        <v>273</v>
      </c>
      <c r="M1" t="s">
        <v>275</v>
      </c>
      <c r="N1" t="s">
        <v>276</v>
      </c>
      <c r="O1" t="s">
        <v>277</v>
      </c>
      <c r="P1" t="s">
        <v>278</v>
      </c>
      <c r="Q1" t="s">
        <v>279</v>
      </c>
      <c r="R1" t="s">
        <v>280</v>
      </c>
      <c r="S1" t="s">
        <v>281</v>
      </c>
      <c r="T1" t="s">
        <v>284</v>
      </c>
      <c r="U1" t="s">
        <v>285</v>
      </c>
    </row>
    <row r="2" spans="1:21" x14ac:dyDescent="0.35">
      <c r="A2" t="s">
        <v>15</v>
      </c>
      <c r="B2">
        <v>1</v>
      </c>
      <c r="C2" t="s">
        <v>113</v>
      </c>
      <c r="D2" t="s">
        <v>114</v>
      </c>
      <c r="E2" t="s">
        <v>115</v>
      </c>
      <c r="F2" t="s">
        <v>116</v>
      </c>
      <c r="G2" t="s">
        <v>117</v>
      </c>
      <c r="H2" t="s">
        <v>118</v>
      </c>
      <c r="I2" t="s">
        <v>116</v>
      </c>
      <c r="J2">
        <v>1</v>
      </c>
      <c r="K2" t="s">
        <v>119</v>
      </c>
      <c r="L2" t="str">
        <f t="shared" ref="L2:L33" si="0">E2&amp;"_" &amp; F2&amp;"_" &amp;K2</f>
        <v>AWD_T_t1</v>
      </c>
      <c r="M2" s="3">
        <v>19500000000</v>
      </c>
      <c r="N2" s="3">
        <v>2870000000</v>
      </c>
      <c r="O2" s="3">
        <f>N2/M2</f>
        <v>0.14717948717948717</v>
      </c>
      <c r="P2" s="3">
        <v>5920000</v>
      </c>
      <c r="Q2" s="3">
        <f>P2/M2</f>
        <v>3.035897435897436E-4</v>
      </c>
      <c r="R2" s="3">
        <v>54300000</v>
      </c>
      <c r="S2" s="3">
        <f>R2/M2</f>
        <v>2.7846153846153845E-3</v>
      </c>
      <c r="T2" s="3">
        <v>614678355.36392701</v>
      </c>
      <c r="U2" s="3">
        <f>T2/M2</f>
        <v>3.1521966941739844E-2</v>
      </c>
    </row>
    <row r="3" spans="1:21" x14ac:dyDescent="0.35">
      <c r="A3" t="s">
        <v>14</v>
      </c>
      <c r="B3">
        <v>2</v>
      </c>
      <c r="C3" t="s">
        <v>120</v>
      </c>
      <c r="D3" t="s">
        <v>114</v>
      </c>
      <c r="E3" t="s">
        <v>115</v>
      </c>
      <c r="F3" t="s">
        <v>121</v>
      </c>
      <c r="G3" t="s">
        <v>122</v>
      </c>
      <c r="H3" s="1" t="s">
        <v>108</v>
      </c>
      <c r="I3" t="s">
        <v>121</v>
      </c>
      <c r="J3">
        <v>1</v>
      </c>
      <c r="K3" t="s">
        <v>119</v>
      </c>
      <c r="L3" t="str">
        <f t="shared" si="0"/>
        <v>AWD_B_t1</v>
      </c>
      <c r="M3" s="3">
        <v>22100000000</v>
      </c>
      <c r="N3" s="3">
        <v>2590000000</v>
      </c>
      <c r="O3" s="3">
        <f t="shared" ref="O3:O66" si="1">N3/M3</f>
        <v>0.11719457013574661</v>
      </c>
      <c r="P3" s="3">
        <v>2900000</v>
      </c>
      <c r="Q3" s="3">
        <f t="shared" ref="Q3:Q66" si="2">P3/M3</f>
        <v>1.3122171945701357E-4</v>
      </c>
      <c r="R3" s="3">
        <v>12700000</v>
      </c>
      <c r="S3" s="3">
        <f t="shared" ref="S3:S66" si="3">R3/M3</f>
        <v>5.7466063348416286E-4</v>
      </c>
      <c r="T3" s="3">
        <v>689471685.43712211</v>
      </c>
      <c r="U3" s="3">
        <f t="shared" ref="U3:U66" si="4">T3/M3</f>
        <v>3.1197813820684258E-2</v>
      </c>
    </row>
    <row r="4" spans="1:21" x14ac:dyDescent="0.35">
      <c r="A4" t="s">
        <v>55</v>
      </c>
      <c r="B4">
        <v>3</v>
      </c>
      <c r="C4" t="s">
        <v>123</v>
      </c>
      <c r="D4" t="s">
        <v>114</v>
      </c>
      <c r="E4" t="s">
        <v>124</v>
      </c>
      <c r="F4" t="s">
        <v>116</v>
      </c>
      <c r="G4" t="s">
        <v>125</v>
      </c>
      <c r="H4" t="s">
        <v>118</v>
      </c>
      <c r="I4" t="s">
        <v>116</v>
      </c>
      <c r="J4">
        <v>1</v>
      </c>
      <c r="K4" t="s">
        <v>119</v>
      </c>
      <c r="L4" t="str">
        <f t="shared" si="0"/>
        <v>MSD_T_t1</v>
      </c>
      <c r="M4" s="3">
        <v>2350000000</v>
      </c>
      <c r="N4" s="3">
        <v>181000000</v>
      </c>
      <c r="O4" s="3">
        <f t="shared" si="1"/>
        <v>7.7021276595744675E-2</v>
      </c>
      <c r="P4" s="3">
        <v>125000</v>
      </c>
      <c r="Q4" s="3">
        <f t="shared" si="2"/>
        <v>5.3191489361702127E-5</v>
      </c>
      <c r="R4" s="3">
        <v>2920000</v>
      </c>
      <c r="S4" s="3">
        <f t="shared" si="3"/>
        <v>1.2425531914893617E-3</v>
      </c>
      <c r="T4" s="3">
        <v>42324169.474713996</v>
      </c>
      <c r="U4" s="3">
        <f t="shared" si="4"/>
        <v>1.8010284882857018E-2</v>
      </c>
    </row>
    <row r="5" spans="1:21" x14ac:dyDescent="0.35">
      <c r="A5" t="s">
        <v>49</v>
      </c>
      <c r="B5">
        <v>4</v>
      </c>
      <c r="C5" t="s">
        <v>126</v>
      </c>
      <c r="D5" t="s">
        <v>114</v>
      </c>
      <c r="E5" t="s">
        <v>124</v>
      </c>
      <c r="F5" t="s">
        <v>121</v>
      </c>
      <c r="G5" t="s">
        <v>127</v>
      </c>
      <c r="H5" s="1" t="s">
        <v>108</v>
      </c>
      <c r="I5" t="s">
        <v>121</v>
      </c>
      <c r="J5">
        <v>1</v>
      </c>
      <c r="K5" t="s">
        <v>119</v>
      </c>
      <c r="L5" t="str">
        <f t="shared" si="0"/>
        <v>MSD_B_t1</v>
      </c>
      <c r="M5" s="3">
        <v>6000000000</v>
      </c>
      <c r="N5" s="3">
        <v>519000000</v>
      </c>
      <c r="O5" s="3">
        <f t="shared" si="1"/>
        <v>8.6499999999999994E-2</v>
      </c>
      <c r="P5" s="3">
        <v>500000</v>
      </c>
      <c r="Q5" s="3">
        <f t="shared" si="2"/>
        <v>8.3333333333333331E-5</v>
      </c>
      <c r="R5" s="3">
        <v>6360000</v>
      </c>
      <c r="S5" s="3">
        <f t="shared" si="3"/>
        <v>1.06E-3</v>
      </c>
      <c r="T5" s="3">
        <v>86277812.650420353</v>
      </c>
      <c r="U5" s="3">
        <f t="shared" si="4"/>
        <v>1.4379635441736725E-2</v>
      </c>
    </row>
    <row r="6" spans="1:21" x14ac:dyDescent="0.35">
      <c r="A6" t="s">
        <v>90</v>
      </c>
      <c r="B6">
        <v>5</v>
      </c>
      <c r="C6" t="s">
        <v>128</v>
      </c>
      <c r="D6" t="s">
        <v>114</v>
      </c>
      <c r="E6" t="s">
        <v>129</v>
      </c>
      <c r="F6" t="s">
        <v>116</v>
      </c>
      <c r="G6" t="s">
        <v>130</v>
      </c>
      <c r="H6" t="s">
        <v>118</v>
      </c>
      <c r="I6" t="s">
        <v>116</v>
      </c>
      <c r="J6">
        <v>1</v>
      </c>
      <c r="K6" t="s">
        <v>119</v>
      </c>
      <c r="L6" t="str">
        <f t="shared" si="0"/>
        <v>CONV_T_t1</v>
      </c>
      <c r="M6" s="3">
        <v>1360000000</v>
      </c>
      <c r="N6" s="3">
        <v>44100000</v>
      </c>
      <c r="O6" s="3">
        <f t="shared" si="1"/>
        <v>3.2426470588235293E-2</v>
      </c>
      <c r="P6" s="3">
        <v>7250</v>
      </c>
      <c r="Q6" s="3">
        <f t="shared" si="2"/>
        <v>5.3308823529411769E-6</v>
      </c>
      <c r="R6" s="3">
        <v>1590000</v>
      </c>
      <c r="S6" s="3">
        <f t="shared" si="3"/>
        <v>1.1691176470588235E-3</v>
      </c>
      <c r="T6" s="3">
        <v>11825017.975162039</v>
      </c>
      <c r="U6" s="3">
        <f t="shared" si="4"/>
        <v>8.694866158207382E-3</v>
      </c>
    </row>
    <row r="7" spans="1:21" x14ac:dyDescent="0.35">
      <c r="A7" t="s">
        <v>84</v>
      </c>
      <c r="B7">
        <v>6</v>
      </c>
      <c r="C7" t="s">
        <v>131</v>
      </c>
      <c r="D7" t="s">
        <v>114</v>
      </c>
      <c r="E7" t="s">
        <v>129</v>
      </c>
      <c r="F7" t="s">
        <v>121</v>
      </c>
      <c r="G7" t="s">
        <v>132</v>
      </c>
      <c r="H7" s="1" t="s">
        <v>108</v>
      </c>
      <c r="I7" t="s">
        <v>121</v>
      </c>
      <c r="J7">
        <v>1</v>
      </c>
      <c r="K7" t="s">
        <v>119</v>
      </c>
      <c r="L7" t="str">
        <f t="shared" si="0"/>
        <v>CONV_B_t1</v>
      </c>
      <c r="M7" s="3">
        <v>6520000000</v>
      </c>
      <c r="N7" s="3">
        <v>770000000</v>
      </c>
      <c r="O7" s="3">
        <f t="shared" si="1"/>
        <v>0.11809815950920245</v>
      </c>
      <c r="P7" s="3">
        <v>324000</v>
      </c>
      <c r="Q7" s="3">
        <f t="shared" si="2"/>
        <v>4.9693251533742328E-5</v>
      </c>
      <c r="R7" s="3">
        <v>13800000</v>
      </c>
      <c r="S7" s="3">
        <f t="shared" si="3"/>
        <v>2.1165644171779142E-3</v>
      </c>
      <c r="T7" s="3">
        <v>260692179.96359152</v>
      </c>
      <c r="U7" s="3">
        <f t="shared" si="4"/>
        <v>3.9983463184599922E-2</v>
      </c>
    </row>
    <row r="8" spans="1:21" x14ac:dyDescent="0.35">
      <c r="A8" t="s">
        <v>62</v>
      </c>
      <c r="B8">
        <v>7</v>
      </c>
      <c r="C8" t="s">
        <v>133</v>
      </c>
      <c r="D8" t="s">
        <v>114</v>
      </c>
      <c r="E8" t="s">
        <v>124</v>
      </c>
      <c r="F8" t="s">
        <v>116</v>
      </c>
      <c r="G8" t="s">
        <v>125</v>
      </c>
      <c r="H8" t="s">
        <v>118</v>
      </c>
      <c r="I8" t="s">
        <v>116</v>
      </c>
      <c r="J8">
        <v>2</v>
      </c>
      <c r="K8" t="s">
        <v>119</v>
      </c>
      <c r="L8" t="str">
        <f t="shared" si="0"/>
        <v>MSD_T_t1</v>
      </c>
      <c r="M8" s="3">
        <v>5870000000</v>
      </c>
      <c r="N8" s="3">
        <v>1110000000</v>
      </c>
      <c r="O8" s="3">
        <f t="shared" si="1"/>
        <v>0.18909710391822829</v>
      </c>
      <c r="P8" s="3">
        <v>1740000</v>
      </c>
      <c r="Q8" s="3">
        <f t="shared" si="2"/>
        <v>2.9642248722316867E-4</v>
      </c>
      <c r="R8" s="3">
        <v>13100000</v>
      </c>
      <c r="S8" s="3">
        <f t="shared" si="3"/>
        <v>2.2316865417376492E-3</v>
      </c>
      <c r="T8" s="3">
        <v>241436259.75936121</v>
      </c>
      <c r="U8" s="3">
        <f t="shared" si="4"/>
        <v>4.1130538289499356E-2</v>
      </c>
    </row>
    <row r="9" spans="1:21" x14ac:dyDescent="0.35">
      <c r="A9" t="s">
        <v>56</v>
      </c>
      <c r="B9">
        <v>8</v>
      </c>
      <c r="C9" t="s">
        <v>134</v>
      </c>
      <c r="D9" t="s">
        <v>114</v>
      </c>
      <c r="E9" t="s">
        <v>124</v>
      </c>
      <c r="F9" t="s">
        <v>121</v>
      </c>
      <c r="G9" t="s">
        <v>127</v>
      </c>
      <c r="H9" s="1" t="s">
        <v>108</v>
      </c>
      <c r="I9" t="s">
        <v>121</v>
      </c>
      <c r="J9">
        <v>2</v>
      </c>
      <c r="K9" t="s">
        <v>119</v>
      </c>
      <c r="L9" t="str">
        <f t="shared" si="0"/>
        <v>MSD_B_t1</v>
      </c>
      <c r="M9" s="3">
        <v>15900000000</v>
      </c>
      <c r="N9" s="3">
        <v>2780000000</v>
      </c>
      <c r="O9" s="3">
        <f t="shared" si="1"/>
        <v>0.17484276729559747</v>
      </c>
      <c r="P9" s="3">
        <v>2540000</v>
      </c>
      <c r="Q9" s="3">
        <f t="shared" si="2"/>
        <v>1.5974842767295597E-4</v>
      </c>
      <c r="R9" s="3">
        <v>15800000</v>
      </c>
      <c r="S9" s="3">
        <f t="shared" si="3"/>
        <v>9.9371069182389946E-4</v>
      </c>
      <c r="T9" s="3">
        <v>872910915.18476009</v>
      </c>
      <c r="U9" s="3">
        <f t="shared" si="4"/>
        <v>5.490005755878994E-2</v>
      </c>
    </row>
    <row r="10" spans="1:21" x14ac:dyDescent="0.35">
      <c r="A10" t="s">
        <v>22</v>
      </c>
      <c r="B10">
        <v>9</v>
      </c>
      <c r="C10" t="s">
        <v>135</v>
      </c>
      <c r="D10" t="s">
        <v>114</v>
      </c>
      <c r="E10" t="s">
        <v>115</v>
      </c>
      <c r="F10" t="s">
        <v>116</v>
      </c>
      <c r="G10" t="s">
        <v>117</v>
      </c>
      <c r="H10" t="s">
        <v>118</v>
      </c>
      <c r="I10" t="s">
        <v>116</v>
      </c>
      <c r="J10">
        <v>2</v>
      </c>
      <c r="K10" t="s">
        <v>119</v>
      </c>
      <c r="L10" t="str">
        <f t="shared" si="0"/>
        <v>AWD_T_t1</v>
      </c>
      <c r="M10" s="3">
        <v>11400000000</v>
      </c>
      <c r="N10" s="3">
        <v>2360000000</v>
      </c>
      <c r="O10" s="3">
        <f t="shared" si="1"/>
        <v>0.20701754385964913</v>
      </c>
      <c r="P10" s="3">
        <v>3510000</v>
      </c>
      <c r="Q10" s="3">
        <f t="shared" si="2"/>
        <v>3.0789473684210525E-4</v>
      </c>
      <c r="R10" s="3">
        <v>31100000</v>
      </c>
      <c r="S10" s="3">
        <f t="shared" si="3"/>
        <v>2.7280701754385964E-3</v>
      </c>
      <c r="T10" s="3">
        <v>554167882.33174086</v>
      </c>
      <c r="U10" s="3">
        <f t="shared" si="4"/>
        <v>4.8611217748398321E-2</v>
      </c>
    </row>
    <row r="11" spans="1:21" x14ac:dyDescent="0.35">
      <c r="A11" t="s">
        <v>21</v>
      </c>
      <c r="B11">
        <v>10</v>
      </c>
      <c r="C11" t="s">
        <v>136</v>
      </c>
      <c r="D11" t="s">
        <v>114</v>
      </c>
      <c r="E11" t="s">
        <v>115</v>
      </c>
      <c r="F11" t="s">
        <v>121</v>
      </c>
      <c r="G11" t="s">
        <v>122</v>
      </c>
      <c r="H11" s="1" t="s">
        <v>108</v>
      </c>
      <c r="I11" t="s">
        <v>121</v>
      </c>
      <c r="J11">
        <v>2</v>
      </c>
      <c r="K11" t="s">
        <v>119</v>
      </c>
      <c r="L11" t="str">
        <f t="shared" si="0"/>
        <v>AWD_B_t1</v>
      </c>
      <c r="M11" s="3">
        <v>16200000000</v>
      </c>
      <c r="N11" s="3">
        <v>1660000000</v>
      </c>
      <c r="O11" s="3">
        <f t="shared" si="1"/>
        <v>0.10246913580246914</v>
      </c>
      <c r="P11" s="3">
        <v>4620000</v>
      </c>
      <c r="Q11" s="3">
        <f t="shared" si="2"/>
        <v>2.8518518518518519E-4</v>
      </c>
      <c r="R11" s="3">
        <v>31500000</v>
      </c>
      <c r="S11" s="3">
        <f t="shared" si="3"/>
        <v>1.9444444444444444E-3</v>
      </c>
      <c r="T11" s="3">
        <v>997120644.56157696</v>
      </c>
      <c r="U11" s="3">
        <f t="shared" si="4"/>
        <v>6.1550657071702285E-2</v>
      </c>
    </row>
    <row r="12" spans="1:21" x14ac:dyDescent="0.35">
      <c r="A12" t="s">
        <v>97</v>
      </c>
      <c r="B12">
        <v>11</v>
      </c>
      <c r="C12" t="s">
        <v>137</v>
      </c>
      <c r="D12" t="s">
        <v>114</v>
      </c>
      <c r="E12" t="s">
        <v>129</v>
      </c>
      <c r="F12" t="s">
        <v>116</v>
      </c>
      <c r="G12" t="s">
        <v>130</v>
      </c>
      <c r="H12" t="s">
        <v>118</v>
      </c>
      <c r="I12" t="s">
        <v>116</v>
      </c>
      <c r="J12">
        <v>2</v>
      </c>
      <c r="K12" t="s">
        <v>119</v>
      </c>
      <c r="L12" t="str">
        <f t="shared" si="0"/>
        <v>CONV_T_t1</v>
      </c>
      <c r="M12" s="3">
        <v>2360000000</v>
      </c>
      <c r="N12" s="3">
        <v>106000000</v>
      </c>
      <c r="O12" s="3">
        <f t="shared" si="1"/>
        <v>4.4915254237288135E-2</v>
      </c>
      <c r="P12" s="3">
        <v>217000</v>
      </c>
      <c r="Q12" s="3">
        <f t="shared" si="2"/>
        <v>9.1949152542372881E-5</v>
      </c>
      <c r="R12" s="3">
        <v>2400000</v>
      </c>
      <c r="S12" s="3">
        <f t="shared" si="3"/>
        <v>1.0169491525423729E-3</v>
      </c>
      <c r="T12" s="3">
        <v>36369866.045612365</v>
      </c>
      <c r="U12" s="3">
        <f t="shared" si="4"/>
        <v>1.5410960188818799E-2</v>
      </c>
    </row>
    <row r="13" spans="1:21" x14ac:dyDescent="0.35">
      <c r="A13" t="s">
        <v>91</v>
      </c>
      <c r="B13">
        <v>12</v>
      </c>
      <c r="C13" t="s">
        <v>138</v>
      </c>
      <c r="D13" t="s">
        <v>114</v>
      </c>
      <c r="E13" t="s">
        <v>129</v>
      </c>
      <c r="F13" t="s">
        <v>121</v>
      </c>
      <c r="G13" t="s">
        <v>132</v>
      </c>
      <c r="H13" s="1" t="s">
        <v>108</v>
      </c>
      <c r="I13" t="s">
        <v>121</v>
      </c>
      <c r="J13">
        <v>2</v>
      </c>
      <c r="K13" t="s">
        <v>119</v>
      </c>
      <c r="L13" t="str">
        <f t="shared" si="0"/>
        <v>CONV_B_t1</v>
      </c>
      <c r="M13" s="3">
        <v>2290000000</v>
      </c>
      <c r="N13" s="3">
        <v>102000000</v>
      </c>
      <c r="O13" s="3">
        <f t="shared" si="1"/>
        <v>4.4541484716157202E-2</v>
      </c>
      <c r="P13" s="3">
        <v>84000</v>
      </c>
      <c r="Q13" s="3">
        <f t="shared" si="2"/>
        <v>3.6681222707423578E-5</v>
      </c>
      <c r="R13" s="3">
        <v>1650000</v>
      </c>
      <c r="S13" s="3">
        <f t="shared" si="3"/>
        <v>7.2052401746724895E-4</v>
      </c>
      <c r="T13" s="3">
        <v>22825025.463580631</v>
      </c>
      <c r="U13" s="3">
        <f t="shared" si="4"/>
        <v>9.9672600277644682E-3</v>
      </c>
    </row>
    <row r="14" spans="1:21" x14ac:dyDescent="0.35">
      <c r="A14" t="s">
        <v>69</v>
      </c>
      <c r="B14">
        <v>13</v>
      </c>
      <c r="C14" t="s">
        <v>139</v>
      </c>
      <c r="D14" t="s">
        <v>114</v>
      </c>
      <c r="E14" t="s">
        <v>124</v>
      </c>
      <c r="F14" t="s">
        <v>116</v>
      </c>
      <c r="G14" t="s">
        <v>125</v>
      </c>
      <c r="H14" t="s">
        <v>118</v>
      </c>
      <c r="I14" t="s">
        <v>116</v>
      </c>
      <c r="J14">
        <v>3</v>
      </c>
      <c r="K14" t="s">
        <v>119</v>
      </c>
      <c r="L14" t="str">
        <f t="shared" si="0"/>
        <v>MSD_T_t1</v>
      </c>
      <c r="M14" s="3">
        <v>6780000000</v>
      </c>
      <c r="N14" s="3">
        <v>580000000</v>
      </c>
      <c r="O14" s="3">
        <f t="shared" si="1"/>
        <v>8.5545722713864306E-2</v>
      </c>
      <c r="P14" s="3">
        <v>429000</v>
      </c>
      <c r="Q14" s="3">
        <f t="shared" si="2"/>
        <v>6.3274336283185845E-5</v>
      </c>
      <c r="R14" s="3">
        <v>4720000</v>
      </c>
      <c r="S14" s="3">
        <f t="shared" si="3"/>
        <v>6.9616519174041293E-4</v>
      </c>
      <c r="T14" s="3">
        <v>129690624.75117239</v>
      </c>
      <c r="U14" s="3">
        <f t="shared" si="4"/>
        <v>1.9128410730261416E-2</v>
      </c>
    </row>
    <row r="15" spans="1:21" x14ac:dyDescent="0.35">
      <c r="A15" t="s">
        <v>63</v>
      </c>
      <c r="B15">
        <v>14</v>
      </c>
      <c r="C15" t="s">
        <v>140</v>
      </c>
      <c r="D15" t="s">
        <v>114</v>
      </c>
      <c r="E15" t="s">
        <v>124</v>
      </c>
      <c r="F15" t="s">
        <v>121</v>
      </c>
      <c r="G15" t="s">
        <v>127</v>
      </c>
      <c r="H15" s="1" t="s">
        <v>108</v>
      </c>
      <c r="I15" t="s">
        <v>121</v>
      </c>
      <c r="J15">
        <v>3</v>
      </c>
      <c r="K15" t="s">
        <v>119</v>
      </c>
      <c r="L15" t="str">
        <f t="shared" si="0"/>
        <v>MSD_B_t1</v>
      </c>
      <c r="M15" s="3">
        <v>13600000000</v>
      </c>
      <c r="N15" s="3">
        <v>615000000</v>
      </c>
      <c r="O15" s="3">
        <f t="shared" si="1"/>
        <v>4.5220588235294117E-2</v>
      </c>
      <c r="P15" s="3">
        <v>1770000</v>
      </c>
      <c r="Q15" s="3">
        <f t="shared" si="2"/>
        <v>1.3014705882352941E-4</v>
      </c>
      <c r="R15" s="3">
        <v>25300000</v>
      </c>
      <c r="S15" s="3">
        <f t="shared" si="3"/>
        <v>1.8602941176470587E-3</v>
      </c>
      <c r="T15" s="3">
        <v>283399752.39951557</v>
      </c>
      <c r="U15" s="3">
        <f t="shared" si="4"/>
        <v>2.0838217088199676E-2</v>
      </c>
    </row>
    <row r="16" spans="1:21" x14ac:dyDescent="0.35">
      <c r="A16" t="s">
        <v>104</v>
      </c>
      <c r="B16">
        <v>15</v>
      </c>
      <c r="C16" t="s">
        <v>141</v>
      </c>
      <c r="D16" t="s">
        <v>114</v>
      </c>
      <c r="E16" t="s">
        <v>129</v>
      </c>
      <c r="F16" t="s">
        <v>116</v>
      </c>
      <c r="G16" t="s">
        <v>130</v>
      </c>
      <c r="H16" t="s">
        <v>118</v>
      </c>
      <c r="I16" t="s">
        <v>116</v>
      </c>
      <c r="J16">
        <v>3</v>
      </c>
      <c r="K16" t="s">
        <v>119</v>
      </c>
      <c r="L16" t="str">
        <f t="shared" si="0"/>
        <v>CONV_T_t1</v>
      </c>
      <c r="M16" s="3">
        <v>4870000000</v>
      </c>
      <c r="N16" s="3">
        <v>536000000</v>
      </c>
      <c r="O16" s="3">
        <f t="shared" si="1"/>
        <v>0.11006160164271048</v>
      </c>
      <c r="P16" s="3">
        <v>441000</v>
      </c>
      <c r="Q16" s="3">
        <f t="shared" si="2"/>
        <v>9.0554414784394251E-5</v>
      </c>
      <c r="R16" s="3">
        <v>10300000</v>
      </c>
      <c r="S16" s="3">
        <f t="shared" si="3"/>
        <v>2.1149897330595482E-3</v>
      </c>
      <c r="T16" s="3">
        <v>182042642.21653479</v>
      </c>
      <c r="U16" s="3">
        <f t="shared" si="4"/>
        <v>3.7380419346311047E-2</v>
      </c>
    </row>
    <row r="17" spans="1:21" x14ac:dyDescent="0.35">
      <c r="A17" t="s">
        <v>98</v>
      </c>
      <c r="B17">
        <v>16</v>
      </c>
      <c r="C17" t="s">
        <v>142</v>
      </c>
      <c r="D17" t="s">
        <v>114</v>
      </c>
      <c r="E17" t="s">
        <v>129</v>
      </c>
      <c r="F17" t="s">
        <v>121</v>
      </c>
      <c r="G17" t="s">
        <v>132</v>
      </c>
      <c r="H17" s="1" t="s">
        <v>108</v>
      </c>
      <c r="I17" t="s">
        <v>121</v>
      </c>
      <c r="J17">
        <v>3</v>
      </c>
      <c r="K17" t="s">
        <v>119</v>
      </c>
      <c r="L17" t="str">
        <f t="shared" si="0"/>
        <v>CONV_B_t1</v>
      </c>
      <c r="M17" s="3">
        <v>9750000000</v>
      </c>
      <c r="N17" s="3">
        <v>674000000</v>
      </c>
      <c r="O17" s="3">
        <f t="shared" si="1"/>
        <v>6.9128205128205125E-2</v>
      </c>
      <c r="P17" s="3">
        <v>2360000</v>
      </c>
      <c r="Q17" s="3">
        <f t="shared" si="2"/>
        <v>2.4205128205128206E-4</v>
      </c>
      <c r="R17" s="3">
        <v>27700000</v>
      </c>
      <c r="S17" s="3">
        <f t="shared" si="3"/>
        <v>2.841025641025641E-3</v>
      </c>
      <c r="T17" s="3">
        <v>316564332.39731199</v>
      </c>
      <c r="U17" s="3">
        <f t="shared" si="4"/>
        <v>3.2468136656134565E-2</v>
      </c>
    </row>
    <row r="18" spans="1:21" x14ac:dyDescent="0.35">
      <c r="A18" t="s">
        <v>29</v>
      </c>
      <c r="B18">
        <v>17</v>
      </c>
      <c r="C18" t="s">
        <v>143</v>
      </c>
      <c r="D18" t="s">
        <v>114</v>
      </c>
      <c r="E18" t="s">
        <v>115</v>
      </c>
      <c r="F18" t="s">
        <v>116</v>
      </c>
      <c r="G18" t="s">
        <v>117</v>
      </c>
      <c r="H18" t="s">
        <v>118</v>
      </c>
      <c r="I18" t="s">
        <v>116</v>
      </c>
      <c r="J18">
        <v>3</v>
      </c>
      <c r="K18" t="s">
        <v>119</v>
      </c>
      <c r="L18" t="str">
        <f t="shared" si="0"/>
        <v>AWD_T_t1</v>
      </c>
      <c r="M18" s="3">
        <v>15000000000</v>
      </c>
      <c r="N18" s="3">
        <v>171000000</v>
      </c>
      <c r="O18" s="3">
        <f t="shared" si="1"/>
        <v>1.14E-2</v>
      </c>
      <c r="P18" s="3">
        <v>738000</v>
      </c>
      <c r="Q18" s="3">
        <f t="shared" si="2"/>
        <v>4.9200000000000003E-5</v>
      </c>
      <c r="R18" s="3">
        <v>22400000</v>
      </c>
      <c r="S18" s="3">
        <f t="shared" si="3"/>
        <v>1.4933333333333333E-3</v>
      </c>
      <c r="T18" s="3">
        <v>548307529.85121059</v>
      </c>
      <c r="U18" s="3">
        <f t="shared" si="4"/>
        <v>3.6553835323414038E-2</v>
      </c>
    </row>
    <row r="19" spans="1:21" x14ac:dyDescent="0.35">
      <c r="A19" t="s">
        <v>28</v>
      </c>
      <c r="B19">
        <v>18</v>
      </c>
      <c r="C19" t="s">
        <v>144</v>
      </c>
      <c r="D19" t="s">
        <v>114</v>
      </c>
      <c r="E19" t="s">
        <v>115</v>
      </c>
      <c r="F19" t="s">
        <v>121</v>
      </c>
      <c r="G19" t="s">
        <v>122</v>
      </c>
      <c r="H19" s="1" t="s">
        <v>108</v>
      </c>
      <c r="I19" t="s">
        <v>121</v>
      </c>
      <c r="J19">
        <v>3</v>
      </c>
      <c r="K19" t="s">
        <v>119</v>
      </c>
      <c r="L19" t="str">
        <f t="shared" si="0"/>
        <v>AWD_B_t1</v>
      </c>
      <c r="M19" s="3">
        <v>11500000000</v>
      </c>
      <c r="N19" s="3">
        <v>1140000000</v>
      </c>
      <c r="O19" s="3">
        <f t="shared" si="1"/>
        <v>9.913043478260869E-2</v>
      </c>
      <c r="P19" s="3">
        <v>2220000</v>
      </c>
      <c r="Q19" s="3">
        <f t="shared" si="2"/>
        <v>1.9304347826086958E-4</v>
      </c>
      <c r="R19" s="3">
        <v>13700000</v>
      </c>
      <c r="S19" s="3">
        <f t="shared" si="3"/>
        <v>1.191304347826087E-3</v>
      </c>
      <c r="T19" s="3">
        <v>281251835.96485335</v>
      </c>
      <c r="U19" s="3">
        <f t="shared" si="4"/>
        <v>2.4456681388248119E-2</v>
      </c>
    </row>
    <row r="20" spans="1:21" x14ac:dyDescent="0.35">
      <c r="A20" t="s">
        <v>1</v>
      </c>
      <c r="B20">
        <v>19</v>
      </c>
      <c r="C20" t="s">
        <v>145</v>
      </c>
      <c r="D20" t="s">
        <v>114</v>
      </c>
      <c r="E20" t="s">
        <v>115</v>
      </c>
      <c r="F20" t="s">
        <v>116</v>
      </c>
      <c r="G20" t="s">
        <v>117</v>
      </c>
      <c r="H20" t="s">
        <v>118</v>
      </c>
      <c r="I20" t="s">
        <v>116</v>
      </c>
      <c r="J20">
        <v>4</v>
      </c>
      <c r="K20" t="s">
        <v>119</v>
      </c>
      <c r="L20" t="str">
        <f t="shared" si="0"/>
        <v>AWD_T_t1</v>
      </c>
      <c r="M20" s="3">
        <v>3120000000</v>
      </c>
      <c r="N20" s="3">
        <v>338000000</v>
      </c>
      <c r="O20" s="3">
        <f t="shared" si="1"/>
        <v>0.10833333333333334</v>
      </c>
      <c r="P20" s="3">
        <v>255000</v>
      </c>
      <c r="Q20" s="3">
        <f t="shared" si="2"/>
        <v>8.1730769230769229E-5</v>
      </c>
      <c r="R20" s="3">
        <v>2660000</v>
      </c>
      <c r="S20" s="3">
        <f t="shared" si="3"/>
        <v>8.525641025641026E-4</v>
      </c>
      <c r="T20" s="3">
        <v>85847686.800144002</v>
      </c>
      <c r="U20" s="3">
        <f t="shared" si="4"/>
        <v>2.7515284230815385E-2</v>
      </c>
    </row>
    <row r="21" spans="1:21" x14ac:dyDescent="0.35">
      <c r="A21" t="s">
        <v>0</v>
      </c>
      <c r="B21">
        <v>20</v>
      </c>
      <c r="C21" t="s">
        <v>146</v>
      </c>
      <c r="D21" t="s">
        <v>114</v>
      </c>
      <c r="E21" t="s">
        <v>115</v>
      </c>
      <c r="F21" t="s">
        <v>121</v>
      </c>
      <c r="G21" t="s">
        <v>122</v>
      </c>
      <c r="H21" s="1" t="s">
        <v>108</v>
      </c>
      <c r="I21" t="s">
        <v>121</v>
      </c>
      <c r="J21">
        <v>4</v>
      </c>
      <c r="K21" t="s">
        <v>119</v>
      </c>
      <c r="L21" t="str">
        <f t="shared" si="0"/>
        <v>AWD_B_t1</v>
      </c>
      <c r="M21" s="3">
        <v>729000000</v>
      </c>
      <c r="N21" s="3">
        <v>20300000</v>
      </c>
      <c r="O21" s="3">
        <f t="shared" si="1"/>
        <v>2.784636488340192E-2</v>
      </c>
      <c r="P21" s="3">
        <v>4720</v>
      </c>
      <c r="Q21" s="3">
        <f t="shared" si="2"/>
        <v>6.4746227709190672E-6</v>
      </c>
      <c r="R21" s="3">
        <v>402000</v>
      </c>
      <c r="S21" s="3">
        <f t="shared" si="3"/>
        <v>5.5144032921810703E-4</v>
      </c>
      <c r="T21" s="3">
        <v>4238837.5558844795</v>
      </c>
      <c r="U21" s="3">
        <f t="shared" si="4"/>
        <v>5.8145919833806304E-3</v>
      </c>
    </row>
    <row r="22" spans="1:21" x14ac:dyDescent="0.35">
      <c r="A22" t="s">
        <v>41</v>
      </c>
      <c r="B22">
        <v>21</v>
      </c>
      <c r="C22" t="s">
        <v>147</v>
      </c>
      <c r="D22" t="s">
        <v>114</v>
      </c>
      <c r="E22" t="s">
        <v>124</v>
      </c>
      <c r="F22" t="s">
        <v>116</v>
      </c>
      <c r="G22" t="s">
        <v>125</v>
      </c>
      <c r="H22" t="s">
        <v>118</v>
      </c>
      <c r="I22" t="s">
        <v>116</v>
      </c>
      <c r="J22">
        <v>4</v>
      </c>
      <c r="K22" t="s">
        <v>119</v>
      </c>
      <c r="L22" t="str">
        <f t="shared" si="0"/>
        <v>MSD_T_t1</v>
      </c>
      <c r="M22" s="3">
        <v>2330000000</v>
      </c>
      <c r="N22" s="3">
        <v>113000000</v>
      </c>
      <c r="O22" s="3">
        <f t="shared" si="1"/>
        <v>4.8497854077253218E-2</v>
      </c>
      <c r="P22" s="3">
        <v>15200</v>
      </c>
      <c r="Q22" s="3">
        <f t="shared" si="2"/>
        <v>6.5236051502145923E-6</v>
      </c>
      <c r="R22" s="3">
        <v>1000000</v>
      </c>
      <c r="S22" s="3">
        <f t="shared" si="3"/>
        <v>4.2918454935622315E-4</v>
      </c>
      <c r="T22" s="3">
        <v>38415438.617895931</v>
      </c>
      <c r="U22" s="3">
        <f t="shared" si="4"/>
        <v>1.6487312711543318E-2</v>
      </c>
    </row>
    <row r="23" spans="1:21" x14ac:dyDescent="0.35">
      <c r="A23" t="s">
        <v>35</v>
      </c>
      <c r="B23">
        <v>22</v>
      </c>
      <c r="C23" t="s">
        <v>148</v>
      </c>
      <c r="D23" t="s">
        <v>114</v>
      </c>
      <c r="E23" t="s">
        <v>124</v>
      </c>
      <c r="F23" t="s">
        <v>121</v>
      </c>
      <c r="G23" t="s">
        <v>127</v>
      </c>
      <c r="H23" s="1" t="s">
        <v>108</v>
      </c>
      <c r="I23" t="s">
        <v>121</v>
      </c>
      <c r="J23">
        <v>4</v>
      </c>
      <c r="K23" t="s">
        <v>119</v>
      </c>
      <c r="L23" t="str">
        <f t="shared" si="0"/>
        <v>MSD_B_t1</v>
      </c>
      <c r="M23" s="3">
        <v>10400000000</v>
      </c>
      <c r="N23" s="3">
        <v>810000000</v>
      </c>
      <c r="O23" s="3">
        <f t="shared" si="1"/>
        <v>7.7884615384615385E-2</v>
      </c>
      <c r="P23" s="3">
        <v>1070000</v>
      </c>
      <c r="Q23" s="3">
        <f t="shared" si="2"/>
        <v>1.0288461538461539E-4</v>
      </c>
      <c r="R23" s="3">
        <v>12500000</v>
      </c>
      <c r="S23" s="3">
        <f t="shared" si="3"/>
        <v>1.201923076923077E-3</v>
      </c>
      <c r="T23" s="3">
        <v>935202609.13554633</v>
      </c>
      <c r="U23" s="3">
        <f t="shared" si="4"/>
        <v>8.992332780149484E-2</v>
      </c>
    </row>
    <row r="24" spans="1:21" x14ac:dyDescent="0.35">
      <c r="A24" t="s">
        <v>76</v>
      </c>
      <c r="B24">
        <v>23</v>
      </c>
      <c r="C24" t="s">
        <v>149</v>
      </c>
      <c r="D24" t="s">
        <v>114</v>
      </c>
      <c r="E24" t="s">
        <v>129</v>
      </c>
      <c r="F24" t="s">
        <v>116</v>
      </c>
      <c r="G24" t="s">
        <v>130</v>
      </c>
      <c r="H24" t="s">
        <v>118</v>
      </c>
      <c r="I24" t="s">
        <v>116</v>
      </c>
      <c r="J24">
        <v>4</v>
      </c>
      <c r="K24" t="s">
        <v>119</v>
      </c>
      <c r="L24" t="str">
        <f t="shared" si="0"/>
        <v>CONV_T_t1</v>
      </c>
      <c r="M24" s="3">
        <v>4740000000</v>
      </c>
      <c r="N24" s="3">
        <v>99200000</v>
      </c>
      <c r="O24" s="3">
        <f t="shared" si="1"/>
        <v>2.0928270042194094E-2</v>
      </c>
      <c r="P24" s="3">
        <v>354000</v>
      </c>
      <c r="Q24" s="3">
        <f t="shared" si="2"/>
        <v>7.4683544303797472E-5</v>
      </c>
      <c r="R24" s="3">
        <v>6100000</v>
      </c>
      <c r="S24" s="3">
        <f t="shared" si="3"/>
        <v>1.2869198312236286E-3</v>
      </c>
      <c r="T24" s="3">
        <v>119579182.6621628</v>
      </c>
      <c r="U24" s="3">
        <f t="shared" si="4"/>
        <v>2.5227675667122952E-2</v>
      </c>
    </row>
    <row r="25" spans="1:21" x14ac:dyDescent="0.35">
      <c r="A25" t="s">
        <v>70</v>
      </c>
      <c r="B25">
        <v>24</v>
      </c>
      <c r="C25" t="s">
        <v>150</v>
      </c>
      <c r="D25" t="s">
        <v>114</v>
      </c>
      <c r="E25" t="s">
        <v>129</v>
      </c>
      <c r="F25" t="s">
        <v>121</v>
      </c>
      <c r="G25" t="s">
        <v>132</v>
      </c>
      <c r="H25" s="1" t="s">
        <v>108</v>
      </c>
      <c r="I25" t="s">
        <v>121</v>
      </c>
      <c r="J25">
        <v>4</v>
      </c>
      <c r="K25" t="s">
        <v>119</v>
      </c>
      <c r="L25" t="str">
        <f t="shared" si="0"/>
        <v>CONV_B_t1</v>
      </c>
      <c r="M25" s="3">
        <v>14900000000</v>
      </c>
      <c r="N25" s="3">
        <v>1690000000</v>
      </c>
      <c r="O25" s="3">
        <f t="shared" si="1"/>
        <v>0.11342281879194631</v>
      </c>
      <c r="P25" s="3">
        <v>5820000</v>
      </c>
      <c r="Q25" s="3">
        <f t="shared" si="2"/>
        <v>3.906040268456376E-4</v>
      </c>
      <c r="R25" s="3">
        <v>41500000</v>
      </c>
      <c r="S25" s="3">
        <f t="shared" si="3"/>
        <v>2.7852348993288589E-3</v>
      </c>
      <c r="T25" s="3">
        <v>398654522.57887489</v>
      </c>
      <c r="U25" s="3">
        <f t="shared" si="4"/>
        <v>2.6755337085830531E-2</v>
      </c>
    </row>
    <row r="26" spans="1:21" x14ac:dyDescent="0.35">
      <c r="A26" t="s">
        <v>48</v>
      </c>
      <c r="B26">
        <v>25</v>
      </c>
      <c r="C26" t="s">
        <v>151</v>
      </c>
      <c r="D26" t="s">
        <v>114</v>
      </c>
      <c r="E26" t="s">
        <v>124</v>
      </c>
      <c r="F26" t="s">
        <v>116</v>
      </c>
      <c r="G26" t="s">
        <v>125</v>
      </c>
      <c r="H26" t="s">
        <v>118</v>
      </c>
      <c r="I26" t="s">
        <v>116</v>
      </c>
      <c r="J26">
        <v>5</v>
      </c>
      <c r="K26" t="s">
        <v>119</v>
      </c>
      <c r="L26" t="str">
        <f t="shared" si="0"/>
        <v>MSD_T_t1</v>
      </c>
      <c r="M26" s="3">
        <v>8610000000</v>
      </c>
      <c r="N26" s="3">
        <v>1250000000</v>
      </c>
      <c r="O26" s="3">
        <f t="shared" si="1"/>
        <v>0.14518002322880372</v>
      </c>
      <c r="P26" s="3">
        <v>651000</v>
      </c>
      <c r="Q26" s="3">
        <f t="shared" si="2"/>
        <v>7.5609756097560972E-5</v>
      </c>
      <c r="R26" s="3">
        <v>14400000</v>
      </c>
      <c r="S26" s="3">
        <f t="shared" si="3"/>
        <v>1.6724738675958188E-3</v>
      </c>
      <c r="T26" s="3">
        <v>335158614.80553591</v>
      </c>
      <c r="U26" s="3">
        <f t="shared" si="4"/>
        <v>3.8926668386241106E-2</v>
      </c>
    </row>
    <row r="27" spans="1:21" x14ac:dyDescent="0.35">
      <c r="A27" t="s">
        <v>42</v>
      </c>
      <c r="B27">
        <v>26</v>
      </c>
      <c r="C27" t="s">
        <v>152</v>
      </c>
      <c r="D27" t="s">
        <v>114</v>
      </c>
      <c r="E27" t="s">
        <v>124</v>
      </c>
      <c r="F27" t="s">
        <v>121</v>
      </c>
      <c r="G27" t="s">
        <v>127</v>
      </c>
      <c r="H27" s="1" t="s">
        <v>108</v>
      </c>
      <c r="I27" t="s">
        <v>121</v>
      </c>
      <c r="J27">
        <v>5</v>
      </c>
      <c r="K27" t="s">
        <v>119</v>
      </c>
      <c r="L27" t="str">
        <f t="shared" si="0"/>
        <v>MSD_B_t1</v>
      </c>
      <c r="M27" s="3">
        <v>22000000000</v>
      </c>
      <c r="N27" s="3">
        <v>2420000000</v>
      </c>
      <c r="O27" s="3">
        <f t="shared" si="1"/>
        <v>0.11</v>
      </c>
      <c r="P27" s="3">
        <v>2240000</v>
      </c>
      <c r="Q27" s="3">
        <f t="shared" si="2"/>
        <v>1.0181818181818181E-4</v>
      </c>
      <c r="R27" s="3">
        <v>53200000</v>
      </c>
      <c r="S27" s="3">
        <f t="shared" si="3"/>
        <v>2.418181818181818E-3</v>
      </c>
      <c r="T27" s="3">
        <v>1926988812.948452</v>
      </c>
      <c r="U27" s="3">
        <f t="shared" si="4"/>
        <v>8.7590400588566E-2</v>
      </c>
    </row>
    <row r="28" spans="1:21" x14ac:dyDescent="0.35">
      <c r="A28" t="s">
        <v>8</v>
      </c>
      <c r="B28">
        <v>27</v>
      </c>
      <c r="C28" t="s">
        <v>153</v>
      </c>
      <c r="D28" t="s">
        <v>114</v>
      </c>
      <c r="E28" t="s">
        <v>115</v>
      </c>
      <c r="F28" t="s">
        <v>116</v>
      </c>
      <c r="G28" t="s">
        <v>117</v>
      </c>
      <c r="H28" t="s">
        <v>118</v>
      </c>
      <c r="I28" t="s">
        <v>116</v>
      </c>
      <c r="J28">
        <v>5</v>
      </c>
      <c r="K28" t="s">
        <v>119</v>
      </c>
      <c r="L28" t="str">
        <f t="shared" si="0"/>
        <v>AWD_T_t1</v>
      </c>
      <c r="M28" s="3">
        <v>8580000000</v>
      </c>
      <c r="N28" s="3">
        <v>458000000</v>
      </c>
      <c r="O28" s="3">
        <f t="shared" si="1"/>
        <v>5.3379953379953382E-2</v>
      </c>
      <c r="P28" s="3">
        <v>370000</v>
      </c>
      <c r="Q28" s="3">
        <f t="shared" si="2"/>
        <v>4.3123543123543122E-5</v>
      </c>
      <c r="R28" s="3">
        <v>6880000</v>
      </c>
      <c r="S28" s="3">
        <f t="shared" si="3"/>
        <v>8.0186480186480189E-4</v>
      </c>
      <c r="T28" s="3">
        <v>251852572.65493882</v>
      </c>
      <c r="U28" s="3">
        <f t="shared" si="4"/>
        <v>2.9353446696379817E-2</v>
      </c>
    </row>
    <row r="29" spans="1:21" x14ac:dyDescent="0.35">
      <c r="A29" t="s">
        <v>7</v>
      </c>
      <c r="B29">
        <v>28</v>
      </c>
      <c r="C29" t="s">
        <v>154</v>
      </c>
      <c r="D29" t="s">
        <v>114</v>
      </c>
      <c r="E29" t="s">
        <v>115</v>
      </c>
      <c r="F29" t="s">
        <v>121</v>
      </c>
      <c r="G29" t="s">
        <v>122</v>
      </c>
      <c r="H29" s="1" t="s">
        <v>108</v>
      </c>
      <c r="I29" t="s">
        <v>121</v>
      </c>
      <c r="J29">
        <v>5</v>
      </c>
      <c r="K29" t="s">
        <v>119</v>
      </c>
      <c r="L29" t="str">
        <f t="shared" si="0"/>
        <v>AWD_B_t1</v>
      </c>
      <c r="M29" s="3">
        <v>10500000000</v>
      </c>
      <c r="N29" s="3">
        <v>1390000000</v>
      </c>
      <c r="O29" s="3">
        <f t="shared" si="1"/>
        <v>0.13238095238095238</v>
      </c>
      <c r="P29" s="3">
        <v>571000</v>
      </c>
      <c r="Q29" s="3">
        <f t="shared" si="2"/>
        <v>5.4380952380952379E-5</v>
      </c>
      <c r="R29" s="3">
        <v>13400000</v>
      </c>
      <c r="S29" s="3">
        <f t="shared" si="3"/>
        <v>1.2761904761904761E-3</v>
      </c>
      <c r="T29" s="3">
        <v>1374908732.1311879</v>
      </c>
      <c r="U29" s="3">
        <f t="shared" si="4"/>
        <v>0.13094368877439885</v>
      </c>
    </row>
    <row r="30" spans="1:21" x14ac:dyDescent="0.35">
      <c r="A30" t="s">
        <v>83</v>
      </c>
      <c r="B30">
        <v>29</v>
      </c>
      <c r="C30" t="s">
        <v>155</v>
      </c>
      <c r="D30" t="s">
        <v>114</v>
      </c>
      <c r="E30" t="s">
        <v>129</v>
      </c>
      <c r="F30" t="s">
        <v>116</v>
      </c>
      <c r="G30" t="s">
        <v>130</v>
      </c>
      <c r="H30" t="s">
        <v>118</v>
      </c>
      <c r="I30" t="s">
        <v>116</v>
      </c>
      <c r="J30">
        <v>5</v>
      </c>
      <c r="K30" t="s">
        <v>119</v>
      </c>
      <c r="L30" t="str">
        <f t="shared" si="0"/>
        <v>CONV_T_t1</v>
      </c>
      <c r="M30" s="3">
        <v>2810000000</v>
      </c>
      <c r="N30" s="3">
        <v>145000000</v>
      </c>
      <c r="O30" s="3">
        <f t="shared" si="1"/>
        <v>5.1601423487544484E-2</v>
      </c>
      <c r="P30" s="3">
        <v>70900</v>
      </c>
      <c r="Q30" s="3">
        <f t="shared" si="2"/>
        <v>2.5231316725978648E-5</v>
      </c>
      <c r="R30" s="3">
        <v>2640000</v>
      </c>
      <c r="S30" s="3">
        <f t="shared" si="3"/>
        <v>9.3950177935943065E-4</v>
      </c>
      <c r="T30" s="3">
        <v>103873253.19842036</v>
      </c>
      <c r="U30" s="3">
        <f t="shared" si="4"/>
        <v>3.696557053324568E-2</v>
      </c>
    </row>
    <row r="31" spans="1:21" x14ac:dyDescent="0.35">
      <c r="A31" t="s">
        <v>77</v>
      </c>
      <c r="B31">
        <v>30</v>
      </c>
      <c r="C31" t="s">
        <v>156</v>
      </c>
      <c r="D31" t="s">
        <v>114</v>
      </c>
      <c r="E31" t="s">
        <v>129</v>
      </c>
      <c r="F31" t="s">
        <v>121</v>
      </c>
      <c r="G31" t="s">
        <v>132</v>
      </c>
      <c r="H31" s="1" t="s">
        <v>108</v>
      </c>
      <c r="I31" t="s">
        <v>121</v>
      </c>
      <c r="J31">
        <v>5</v>
      </c>
      <c r="K31" t="s">
        <v>119</v>
      </c>
      <c r="L31" t="str">
        <f t="shared" si="0"/>
        <v>CONV_B_t1</v>
      </c>
      <c r="M31" s="3">
        <v>9160000000</v>
      </c>
      <c r="N31" s="3">
        <v>589000000</v>
      </c>
      <c r="O31" s="3">
        <f t="shared" si="1"/>
        <v>6.4301310043668125E-2</v>
      </c>
      <c r="P31" s="3">
        <v>495000</v>
      </c>
      <c r="Q31" s="3">
        <f t="shared" si="2"/>
        <v>5.403930131004367E-5</v>
      </c>
      <c r="R31" s="3">
        <v>11000000</v>
      </c>
      <c r="S31" s="3">
        <f t="shared" si="3"/>
        <v>1.2008733624454149E-3</v>
      </c>
      <c r="T31" s="3">
        <v>395839224.30368757</v>
      </c>
      <c r="U31" s="3">
        <f t="shared" si="4"/>
        <v>4.3213889116123096E-2</v>
      </c>
    </row>
    <row r="32" spans="1:21" x14ac:dyDescent="0.35">
      <c r="A32" t="s">
        <v>19</v>
      </c>
      <c r="B32">
        <v>31</v>
      </c>
      <c r="C32" t="s">
        <v>157</v>
      </c>
      <c r="D32" t="s">
        <v>114</v>
      </c>
      <c r="E32" t="s">
        <v>115</v>
      </c>
      <c r="F32" t="s">
        <v>116</v>
      </c>
      <c r="G32" t="s">
        <v>117</v>
      </c>
      <c r="H32" t="s">
        <v>118</v>
      </c>
      <c r="I32" t="s">
        <v>116</v>
      </c>
      <c r="J32">
        <v>1</v>
      </c>
      <c r="K32" t="s">
        <v>158</v>
      </c>
      <c r="L32" t="str">
        <f t="shared" si="0"/>
        <v>AWD_T_t2</v>
      </c>
      <c r="M32" s="3">
        <v>6120000000</v>
      </c>
      <c r="N32" s="3">
        <v>285000000</v>
      </c>
      <c r="O32" s="3">
        <f t="shared" si="1"/>
        <v>4.6568627450980393E-2</v>
      </c>
      <c r="P32" s="3">
        <v>614000</v>
      </c>
      <c r="Q32" s="3">
        <f t="shared" si="2"/>
        <v>1.0032679738562091E-4</v>
      </c>
      <c r="R32" s="3">
        <v>6140000</v>
      </c>
      <c r="S32" s="3">
        <f t="shared" si="3"/>
        <v>1.0032679738562092E-3</v>
      </c>
      <c r="T32" s="3">
        <v>146122072.04218307</v>
      </c>
      <c r="U32" s="3">
        <f t="shared" si="4"/>
        <v>2.3876155562448213E-2</v>
      </c>
    </row>
    <row r="33" spans="1:21" x14ac:dyDescent="0.35">
      <c r="A33" t="s">
        <v>17</v>
      </c>
      <c r="B33">
        <v>32</v>
      </c>
      <c r="C33" t="s">
        <v>159</v>
      </c>
      <c r="D33" t="s">
        <v>114</v>
      </c>
      <c r="E33" t="s">
        <v>115</v>
      </c>
      <c r="F33" t="s">
        <v>121</v>
      </c>
      <c r="G33" t="s">
        <v>122</v>
      </c>
      <c r="H33" s="1" t="s">
        <v>108</v>
      </c>
      <c r="I33" t="s">
        <v>121</v>
      </c>
      <c r="J33">
        <v>1</v>
      </c>
      <c r="K33" t="s">
        <v>158</v>
      </c>
      <c r="L33" t="str">
        <f t="shared" si="0"/>
        <v>AWD_B_t2</v>
      </c>
      <c r="M33" s="3">
        <v>14200000000</v>
      </c>
      <c r="N33" s="3">
        <v>572000000</v>
      </c>
      <c r="O33" s="3">
        <f t="shared" si="1"/>
        <v>4.0281690140845074E-2</v>
      </c>
      <c r="P33" s="3">
        <v>4180000</v>
      </c>
      <c r="Q33" s="3">
        <f t="shared" si="2"/>
        <v>2.9436619718309858E-4</v>
      </c>
      <c r="R33" s="3">
        <v>24000000</v>
      </c>
      <c r="S33" s="3">
        <f t="shared" si="3"/>
        <v>1.6901408450704226E-3</v>
      </c>
      <c r="T33" s="3">
        <v>1154568393.8614151</v>
      </c>
      <c r="U33" s="3">
        <f t="shared" si="4"/>
        <v>8.13076333705222E-2</v>
      </c>
    </row>
    <row r="34" spans="1:21" x14ac:dyDescent="0.35">
      <c r="A34" t="s">
        <v>53</v>
      </c>
      <c r="B34">
        <v>33</v>
      </c>
      <c r="C34" t="s">
        <v>160</v>
      </c>
      <c r="D34" t="s">
        <v>114</v>
      </c>
      <c r="E34" t="s">
        <v>124</v>
      </c>
      <c r="F34" t="s">
        <v>116</v>
      </c>
      <c r="G34" t="s">
        <v>125</v>
      </c>
      <c r="H34" t="s">
        <v>118</v>
      </c>
      <c r="I34" t="s">
        <v>116</v>
      </c>
      <c r="J34">
        <v>1</v>
      </c>
      <c r="K34" t="s">
        <v>158</v>
      </c>
      <c r="L34" t="str">
        <f t="shared" ref="L34:L65" si="5">E34&amp;"_" &amp; F34&amp;"_" &amp;K34</f>
        <v>MSD_T_t2</v>
      </c>
      <c r="M34" s="3">
        <v>19700000000</v>
      </c>
      <c r="N34" s="3">
        <v>1720000000</v>
      </c>
      <c r="O34" s="3">
        <f t="shared" si="1"/>
        <v>8.7309644670050757E-2</v>
      </c>
      <c r="P34" s="3">
        <v>19800000</v>
      </c>
      <c r="Q34" s="3">
        <f t="shared" si="2"/>
        <v>1.0050761421319797E-3</v>
      </c>
      <c r="R34" s="3">
        <v>22600000</v>
      </c>
      <c r="S34" s="3">
        <f t="shared" si="3"/>
        <v>1.1472081218274113E-3</v>
      </c>
      <c r="T34" s="3">
        <v>1046380070.4422961</v>
      </c>
      <c r="U34" s="3">
        <f t="shared" si="4"/>
        <v>5.3115739616360208E-2</v>
      </c>
    </row>
    <row r="35" spans="1:21" x14ac:dyDescent="0.35">
      <c r="A35" t="s">
        <v>51</v>
      </c>
      <c r="B35">
        <v>34</v>
      </c>
      <c r="C35" t="s">
        <v>161</v>
      </c>
      <c r="D35" t="s">
        <v>114</v>
      </c>
      <c r="E35" t="s">
        <v>124</v>
      </c>
      <c r="F35" t="s">
        <v>121</v>
      </c>
      <c r="G35" t="s">
        <v>127</v>
      </c>
      <c r="H35" s="1" t="s">
        <v>108</v>
      </c>
      <c r="I35" t="s">
        <v>121</v>
      </c>
      <c r="J35">
        <v>1</v>
      </c>
      <c r="K35" t="s">
        <v>158</v>
      </c>
      <c r="L35" t="str">
        <f t="shared" si="5"/>
        <v>MSD_B_t2</v>
      </c>
      <c r="M35" s="3">
        <v>11000000000</v>
      </c>
      <c r="N35" s="3">
        <v>1350000000</v>
      </c>
      <c r="O35" s="3">
        <f t="shared" si="1"/>
        <v>0.12272727272727273</v>
      </c>
      <c r="P35" s="3">
        <v>3540000</v>
      </c>
      <c r="Q35" s="3">
        <f t="shared" si="2"/>
        <v>3.2181818181818179E-4</v>
      </c>
      <c r="R35" s="3">
        <v>29700000</v>
      </c>
      <c r="S35" s="3">
        <f t="shared" si="3"/>
        <v>2.7000000000000001E-3</v>
      </c>
      <c r="T35" s="3">
        <v>653761670.92514288</v>
      </c>
      <c r="U35" s="3">
        <f t="shared" si="4"/>
        <v>5.9432879175012991E-2</v>
      </c>
    </row>
    <row r="36" spans="1:21" x14ac:dyDescent="0.35">
      <c r="A36" t="s">
        <v>88</v>
      </c>
      <c r="B36">
        <v>35</v>
      </c>
      <c r="C36" t="s">
        <v>162</v>
      </c>
      <c r="D36" t="s">
        <v>114</v>
      </c>
      <c r="E36" t="s">
        <v>129</v>
      </c>
      <c r="F36" t="s">
        <v>116</v>
      </c>
      <c r="G36" t="s">
        <v>130</v>
      </c>
      <c r="H36" t="s">
        <v>118</v>
      </c>
      <c r="I36" t="s">
        <v>116</v>
      </c>
      <c r="J36">
        <v>1</v>
      </c>
      <c r="K36" t="s">
        <v>158</v>
      </c>
      <c r="L36" t="str">
        <f t="shared" si="5"/>
        <v>CONV_T_t2</v>
      </c>
      <c r="M36" s="3">
        <v>12900000000</v>
      </c>
      <c r="N36" s="3">
        <v>1370000000</v>
      </c>
      <c r="O36" s="3">
        <f t="shared" si="1"/>
        <v>0.1062015503875969</v>
      </c>
      <c r="P36" s="3">
        <v>1730000</v>
      </c>
      <c r="Q36" s="3">
        <f t="shared" si="2"/>
        <v>1.3410852713178294E-4</v>
      </c>
      <c r="R36" s="3">
        <v>33200000</v>
      </c>
      <c r="S36" s="3">
        <f t="shared" si="3"/>
        <v>2.573643410852713E-3</v>
      </c>
      <c r="T36" s="3">
        <v>1116854200.3071928</v>
      </c>
      <c r="U36" s="3">
        <f t="shared" si="4"/>
        <v>8.6577844985053706E-2</v>
      </c>
    </row>
    <row r="37" spans="1:21" x14ac:dyDescent="0.35">
      <c r="A37" t="s">
        <v>86</v>
      </c>
      <c r="B37">
        <v>36</v>
      </c>
      <c r="C37" t="s">
        <v>163</v>
      </c>
      <c r="D37" t="s">
        <v>114</v>
      </c>
      <c r="E37" t="s">
        <v>129</v>
      </c>
      <c r="F37" t="s">
        <v>121</v>
      </c>
      <c r="G37" t="s">
        <v>132</v>
      </c>
      <c r="H37" s="1" t="s">
        <v>108</v>
      </c>
      <c r="I37" t="s">
        <v>121</v>
      </c>
      <c r="J37">
        <v>1</v>
      </c>
      <c r="K37" t="s">
        <v>158</v>
      </c>
      <c r="L37" t="str">
        <f t="shared" si="5"/>
        <v>CONV_B_t2</v>
      </c>
      <c r="M37" s="3">
        <v>13500000000</v>
      </c>
      <c r="N37" s="3">
        <v>1530000000</v>
      </c>
      <c r="O37" s="3">
        <f t="shared" si="1"/>
        <v>0.11333333333333333</v>
      </c>
      <c r="P37" s="3">
        <v>2190000</v>
      </c>
      <c r="Q37" s="3">
        <f t="shared" si="2"/>
        <v>1.6222222222222221E-4</v>
      </c>
      <c r="R37" s="3">
        <v>34300000</v>
      </c>
      <c r="S37" s="3">
        <f t="shared" si="3"/>
        <v>2.5407407407407405E-3</v>
      </c>
      <c r="T37" s="3">
        <v>811367301.10727835</v>
      </c>
      <c r="U37" s="3">
        <f t="shared" si="4"/>
        <v>6.0101281563502099E-2</v>
      </c>
    </row>
    <row r="38" spans="1:21" x14ac:dyDescent="0.35">
      <c r="A38" t="s">
        <v>60</v>
      </c>
      <c r="B38">
        <v>37</v>
      </c>
      <c r="C38" t="s">
        <v>164</v>
      </c>
      <c r="D38" t="s">
        <v>114</v>
      </c>
      <c r="E38" t="s">
        <v>124</v>
      </c>
      <c r="F38" t="s">
        <v>116</v>
      </c>
      <c r="G38" t="s">
        <v>125</v>
      </c>
      <c r="H38" t="s">
        <v>118</v>
      </c>
      <c r="I38" t="s">
        <v>116</v>
      </c>
      <c r="J38">
        <v>2</v>
      </c>
      <c r="K38" t="s">
        <v>158</v>
      </c>
      <c r="L38" t="str">
        <f t="shared" si="5"/>
        <v>MSD_T_t2</v>
      </c>
      <c r="M38" s="3">
        <v>14400000000</v>
      </c>
      <c r="N38" s="3">
        <v>1080000000</v>
      </c>
      <c r="O38" s="3">
        <f t="shared" si="1"/>
        <v>7.4999999999999997E-2</v>
      </c>
      <c r="P38" s="3">
        <v>4320000</v>
      </c>
      <c r="Q38" s="3">
        <f t="shared" si="2"/>
        <v>2.9999999999999997E-4</v>
      </c>
      <c r="R38" s="3">
        <v>17900000</v>
      </c>
      <c r="S38" s="3">
        <f t="shared" si="3"/>
        <v>1.2430555555555556E-3</v>
      </c>
      <c r="T38" s="3">
        <v>733942216.48775995</v>
      </c>
      <c r="U38" s="3">
        <f t="shared" si="4"/>
        <v>5.0968209478316664E-2</v>
      </c>
    </row>
    <row r="39" spans="1:21" x14ac:dyDescent="0.35">
      <c r="A39" t="s">
        <v>58</v>
      </c>
      <c r="B39">
        <v>38</v>
      </c>
      <c r="C39" t="s">
        <v>165</v>
      </c>
      <c r="D39" t="s">
        <v>114</v>
      </c>
      <c r="E39" t="s">
        <v>124</v>
      </c>
      <c r="F39" t="s">
        <v>121</v>
      </c>
      <c r="G39" t="s">
        <v>127</v>
      </c>
      <c r="H39" s="1" t="s">
        <v>108</v>
      </c>
      <c r="I39" t="s">
        <v>121</v>
      </c>
      <c r="J39">
        <v>2</v>
      </c>
      <c r="K39" t="s">
        <v>158</v>
      </c>
      <c r="L39" t="str">
        <f t="shared" si="5"/>
        <v>MSD_B_t2</v>
      </c>
      <c r="M39" s="3">
        <v>2170000000</v>
      </c>
      <c r="N39" s="3">
        <v>2170000000</v>
      </c>
      <c r="O39" s="3">
        <f t="shared" si="1"/>
        <v>1</v>
      </c>
      <c r="P39" s="3">
        <v>204000</v>
      </c>
      <c r="Q39" s="3">
        <f t="shared" si="2"/>
        <v>9.4009216589861755E-5</v>
      </c>
      <c r="R39" s="3">
        <v>2400000</v>
      </c>
      <c r="S39" s="3">
        <f t="shared" si="3"/>
        <v>1.1059907834101382E-3</v>
      </c>
      <c r="T39" s="3">
        <v>127606877.68069768</v>
      </c>
      <c r="U39" s="3">
        <f t="shared" si="4"/>
        <v>5.8805012756081881E-2</v>
      </c>
    </row>
    <row r="40" spans="1:21" x14ac:dyDescent="0.35">
      <c r="A40" t="s">
        <v>26</v>
      </c>
      <c r="B40">
        <v>39</v>
      </c>
      <c r="C40" t="s">
        <v>166</v>
      </c>
      <c r="D40" t="s">
        <v>114</v>
      </c>
      <c r="E40" t="s">
        <v>115</v>
      </c>
      <c r="F40" t="s">
        <v>116</v>
      </c>
      <c r="G40" t="s">
        <v>117</v>
      </c>
      <c r="H40" t="s">
        <v>118</v>
      </c>
      <c r="I40" t="s">
        <v>116</v>
      </c>
      <c r="J40">
        <v>2</v>
      </c>
      <c r="K40" t="s">
        <v>158</v>
      </c>
      <c r="L40" t="str">
        <f t="shared" si="5"/>
        <v>AWD_T_t2</v>
      </c>
      <c r="M40" s="3">
        <v>4980000000</v>
      </c>
      <c r="N40" s="3">
        <v>144000000</v>
      </c>
      <c r="O40" s="3">
        <f t="shared" si="1"/>
        <v>2.891566265060241E-2</v>
      </c>
      <c r="P40" s="3">
        <v>583000</v>
      </c>
      <c r="Q40" s="3">
        <f t="shared" si="2"/>
        <v>1.1706827309236948E-4</v>
      </c>
      <c r="R40" s="3">
        <v>5270000</v>
      </c>
      <c r="S40" s="3">
        <f t="shared" si="3"/>
        <v>1.0582329317269075E-3</v>
      </c>
      <c r="T40" s="3">
        <v>122711855.3800959</v>
      </c>
      <c r="U40" s="3">
        <f t="shared" si="4"/>
        <v>2.4640934815280301E-2</v>
      </c>
    </row>
    <row r="41" spans="1:21" x14ac:dyDescent="0.35">
      <c r="A41" t="s">
        <v>24</v>
      </c>
      <c r="B41">
        <v>40</v>
      </c>
      <c r="C41" t="s">
        <v>167</v>
      </c>
      <c r="D41" t="s">
        <v>114</v>
      </c>
      <c r="E41" t="s">
        <v>115</v>
      </c>
      <c r="F41" t="s">
        <v>121</v>
      </c>
      <c r="G41" t="s">
        <v>122</v>
      </c>
      <c r="H41" s="1" t="s">
        <v>108</v>
      </c>
      <c r="I41" t="s">
        <v>121</v>
      </c>
      <c r="J41">
        <v>2</v>
      </c>
      <c r="K41" t="s">
        <v>158</v>
      </c>
      <c r="L41" t="str">
        <f t="shared" si="5"/>
        <v>AWD_B_t2</v>
      </c>
      <c r="M41" s="3">
        <v>4460000000</v>
      </c>
      <c r="N41" s="3">
        <v>4460000000</v>
      </c>
      <c r="O41" s="3">
        <f t="shared" si="1"/>
        <v>1</v>
      </c>
      <c r="P41" s="3">
        <v>4670000</v>
      </c>
      <c r="Q41" s="3">
        <f t="shared" si="2"/>
        <v>1.047085201793722E-3</v>
      </c>
      <c r="R41" s="3">
        <v>19600000</v>
      </c>
      <c r="S41" s="3">
        <f t="shared" si="3"/>
        <v>4.3946188340807171E-3</v>
      </c>
      <c r="T41" s="3">
        <v>524937450.70157492</v>
      </c>
      <c r="U41" s="3">
        <f t="shared" si="4"/>
        <v>0.11769897997793159</v>
      </c>
    </row>
    <row r="42" spans="1:21" x14ac:dyDescent="0.35">
      <c r="A42" t="s">
        <v>95</v>
      </c>
      <c r="B42">
        <v>41</v>
      </c>
      <c r="C42" t="s">
        <v>168</v>
      </c>
      <c r="D42" t="s">
        <v>114</v>
      </c>
      <c r="E42" t="s">
        <v>129</v>
      </c>
      <c r="F42" t="s">
        <v>116</v>
      </c>
      <c r="G42" t="s">
        <v>130</v>
      </c>
      <c r="H42" t="s">
        <v>118</v>
      </c>
      <c r="I42" t="s">
        <v>116</v>
      </c>
      <c r="J42">
        <v>2</v>
      </c>
      <c r="K42" t="s">
        <v>158</v>
      </c>
      <c r="L42" t="str">
        <f t="shared" si="5"/>
        <v>CONV_T_t2</v>
      </c>
      <c r="M42" s="3">
        <v>17000000000</v>
      </c>
      <c r="N42" s="3">
        <v>1410000000</v>
      </c>
      <c r="O42" s="3">
        <f t="shared" si="1"/>
        <v>8.294117647058824E-2</v>
      </c>
      <c r="P42" s="3">
        <v>11700000</v>
      </c>
      <c r="Q42" s="3">
        <f t="shared" si="2"/>
        <v>6.8823529411764705E-4</v>
      </c>
      <c r="R42" s="3">
        <v>31400000</v>
      </c>
      <c r="S42" s="3">
        <f t="shared" si="3"/>
        <v>1.8470588235294117E-3</v>
      </c>
      <c r="T42" s="3">
        <v>750912934.14166927</v>
      </c>
      <c r="U42" s="3">
        <f t="shared" si="4"/>
        <v>4.4171349067157015E-2</v>
      </c>
    </row>
    <row r="43" spans="1:21" x14ac:dyDescent="0.35">
      <c r="A43" t="s">
        <v>93</v>
      </c>
      <c r="B43">
        <v>42</v>
      </c>
      <c r="C43" t="s">
        <v>169</v>
      </c>
      <c r="D43" t="s">
        <v>114</v>
      </c>
      <c r="E43" t="s">
        <v>129</v>
      </c>
      <c r="F43" t="s">
        <v>121</v>
      </c>
      <c r="G43" t="s">
        <v>132</v>
      </c>
      <c r="H43" s="1" t="s">
        <v>108</v>
      </c>
      <c r="I43" t="s">
        <v>121</v>
      </c>
      <c r="J43">
        <v>2</v>
      </c>
      <c r="K43" t="s">
        <v>158</v>
      </c>
      <c r="L43" t="str">
        <f t="shared" si="5"/>
        <v>CONV_B_t2</v>
      </c>
      <c r="M43" s="3">
        <v>5480000000</v>
      </c>
      <c r="N43" s="3">
        <v>376000000</v>
      </c>
      <c r="O43" s="3">
        <f t="shared" si="1"/>
        <v>6.8613138686131392E-2</v>
      </c>
      <c r="P43" s="3">
        <v>850000</v>
      </c>
      <c r="Q43" s="3">
        <f t="shared" si="2"/>
        <v>1.551094890510949E-4</v>
      </c>
      <c r="R43" s="3">
        <v>9210000</v>
      </c>
      <c r="S43" s="3">
        <f t="shared" si="3"/>
        <v>1.6806569343065694E-3</v>
      </c>
      <c r="T43" s="3">
        <v>190011806.99525666</v>
      </c>
      <c r="U43" s="3">
        <f t="shared" si="4"/>
        <v>3.4673687407893554E-2</v>
      </c>
    </row>
    <row r="44" spans="1:21" x14ac:dyDescent="0.35">
      <c r="A44" t="s">
        <v>67</v>
      </c>
      <c r="B44">
        <v>43</v>
      </c>
      <c r="C44" t="s">
        <v>170</v>
      </c>
      <c r="D44" t="s">
        <v>114</v>
      </c>
      <c r="E44" t="s">
        <v>124</v>
      </c>
      <c r="F44" t="s">
        <v>116</v>
      </c>
      <c r="G44" t="s">
        <v>125</v>
      </c>
      <c r="H44" t="s">
        <v>118</v>
      </c>
      <c r="I44" t="s">
        <v>116</v>
      </c>
      <c r="J44">
        <v>3</v>
      </c>
      <c r="K44" t="s">
        <v>158</v>
      </c>
      <c r="L44" t="str">
        <f t="shared" si="5"/>
        <v>MSD_T_t2</v>
      </c>
      <c r="M44" s="3">
        <v>8480000000</v>
      </c>
      <c r="N44" s="3">
        <v>8480000000</v>
      </c>
      <c r="O44" s="3">
        <f t="shared" si="1"/>
        <v>1</v>
      </c>
      <c r="P44" s="3">
        <v>3330000</v>
      </c>
      <c r="Q44" s="3">
        <f t="shared" si="2"/>
        <v>3.9268867924528304E-4</v>
      </c>
      <c r="R44" s="3">
        <v>24100000</v>
      </c>
      <c r="S44" s="3">
        <f t="shared" si="3"/>
        <v>2.8419811320754716E-3</v>
      </c>
      <c r="T44" s="3">
        <v>966068594.05976295</v>
      </c>
      <c r="U44" s="3">
        <f t="shared" si="4"/>
        <v>0.1139231832617645</v>
      </c>
    </row>
    <row r="45" spans="1:21" x14ac:dyDescent="0.35">
      <c r="A45" t="s">
        <v>65</v>
      </c>
      <c r="B45">
        <v>44</v>
      </c>
      <c r="C45" t="s">
        <v>171</v>
      </c>
      <c r="D45" t="s">
        <v>114</v>
      </c>
      <c r="E45" t="s">
        <v>124</v>
      </c>
      <c r="F45" t="s">
        <v>121</v>
      </c>
      <c r="G45" t="s">
        <v>127</v>
      </c>
      <c r="H45" s="1" t="s">
        <v>108</v>
      </c>
      <c r="I45" t="s">
        <v>121</v>
      </c>
      <c r="J45">
        <v>3</v>
      </c>
      <c r="K45" t="s">
        <v>158</v>
      </c>
      <c r="L45" t="str">
        <f t="shared" si="5"/>
        <v>MSD_B_t2</v>
      </c>
      <c r="M45" s="3">
        <v>10500000000</v>
      </c>
      <c r="N45" s="3">
        <v>10500000000</v>
      </c>
      <c r="O45" s="3">
        <f t="shared" si="1"/>
        <v>1</v>
      </c>
      <c r="P45" s="3">
        <v>1880000</v>
      </c>
      <c r="Q45" s="3">
        <f t="shared" si="2"/>
        <v>1.7904761904761904E-4</v>
      </c>
      <c r="R45" s="3">
        <v>20600000</v>
      </c>
      <c r="S45" s="3">
        <f t="shared" si="3"/>
        <v>1.9619047619047619E-3</v>
      </c>
      <c r="T45" s="3">
        <v>1710559195.2434926</v>
      </c>
      <c r="U45" s="3">
        <f t="shared" si="4"/>
        <v>0.16291039954699929</v>
      </c>
    </row>
    <row r="46" spans="1:21" x14ac:dyDescent="0.35">
      <c r="A46" t="s">
        <v>102</v>
      </c>
      <c r="B46">
        <v>45</v>
      </c>
      <c r="C46" t="s">
        <v>172</v>
      </c>
      <c r="D46" t="s">
        <v>114</v>
      </c>
      <c r="E46" t="s">
        <v>129</v>
      </c>
      <c r="F46" t="s">
        <v>116</v>
      </c>
      <c r="G46" t="s">
        <v>130</v>
      </c>
      <c r="H46" t="s">
        <v>118</v>
      </c>
      <c r="I46" t="s">
        <v>116</v>
      </c>
      <c r="J46">
        <v>3</v>
      </c>
      <c r="K46" t="s">
        <v>158</v>
      </c>
      <c r="L46" t="str">
        <f t="shared" si="5"/>
        <v>CONV_T_t2</v>
      </c>
      <c r="M46" s="3">
        <v>9880000000</v>
      </c>
      <c r="N46" s="3">
        <v>700000000</v>
      </c>
      <c r="O46" s="3">
        <f t="shared" si="1"/>
        <v>7.08502024291498E-2</v>
      </c>
      <c r="P46" s="3">
        <v>430000</v>
      </c>
      <c r="Q46" s="3">
        <f t="shared" si="2"/>
        <v>4.352226720647773E-5</v>
      </c>
      <c r="R46" s="3">
        <v>14100000</v>
      </c>
      <c r="S46" s="3">
        <f t="shared" si="3"/>
        <v>1.4271255060728746E-3</v>
      </c>
      <c r="T46" s="3">
        <v>652056443.18513846</v>
      </c>
      <c r="U46" s="3">
        <f t="shared" si="4"/>
        <v>6.5997615706997817E-2</v>
      </c>
    </row>
    <row r="47" spans="1:21" x14ac:dyDescent="0.35">
      <c r="A47" t="s">
        <v>100</v>
      </c>
      <c r="B47">
        <v>46</v>
      </c>
      <c r="C47" t="s">
        <v>173</v>
      </c>
      <c r="D47" t="s">
        <v>114</v>
      </c>
      <c r="E47" t="s">
        <v>129</v>
      </c>
      <c r="F47" t="s">
        <v>121</v>
      </c>
      <c r="G47" t="s">
        <v>132</v>
      </c>
      <c r="H47" s="1" t="s">
        <v>108</v>
      </c>
      <c r="I47" t="s">
        <v>121</v>
      </c>
      <c r="J47">
        <v>3</v>
      </c>
      <c r="K47" t="s">
        <v>158</v>
      </c>
      <c r="L47" t="str">
        <f t="shared" si="5"/>
        <v>CONV_B_t2</v>
      </c>
      <c r="M47" s="3">
        <v>4670000000</v>
      </c>
      <c r="N47" s="3">
        <v>170000000</v>
      </c>
      <c r="O47" s="3">
        <f t="shared" si="1"/>
        <v>3.6402569593147749E-2</v>
      </c>
      <c r="P47" s="3">
        <v>106000</v>
      </c>
      <c r="Q47" s="3">
        <f t="shared" si="2"/>
        <v>2.2698072805139188E-5</v>
      </c>
      <c r="R47" s="3">
        <v>4590000</v>
      </c>
      <c r="S47" s="3">
        <f t="shared" si="3"/>
        <v>9.8286937901498925E-4</v>
      </c>
      <c r="T47" s="3">
        <v>63922794.822962314</v>
      </c>
      <c r="U47" s="3">
        <f t="shared" si="4"/>
        <v>1.368796463018465E-2</v>
      </c>
    </row>
    <row r="48" spans="1:21" x14ac:dyDescent="0.35">
      <c r="A48" t="s">
        <v>33</v>
      </c>
      <c r="B48">
        <v>47</v>
      </c>
      <c r="C48" t="s">
        <v>174</v>
      </c>
      <c r="D48" t="s">
        <v>114</v>
      </c>
      <c r="E48" t="s">
        <v>115</v>
      </c>
      <c r="F48" t="s">
        <v>116</v>
      </c>
      <c r="G48" t="s">
        <v>117</v>
      </c>
      <c r="H48" t="s">
        <v>118</v>
      </c>
      <c r="I48" t="s">
        <v>116</v>
      </c>
      <c r="J48">
        <v>3</v>
      </c>
      <c r="K48" t="s">
        <v>158</v>
      </c>
      <c r="L48" t="str">
        <f t="shared" si="5"/>
        <v>AWD_T_t2</v>
      </c>
      <c r="M48" s="3">
        <v>34600000000</v>
      </c>
      <c r="N48" s="3">
        <v>2130000000</v>
      </c>
      <c r="O48" s="3">
        <f t="shared" si="1"/>
        <v>6.1560693641618494E-2</v>
      </c>
      <c r="P48" s="3">
        <v>9850000</v>
      </c>
      <c r="Q48" s="3">
        <f t="shared" si="2"/>
        <v>2.8468208092485549E-4</v>
      </c>
      <c r="R48" s="3">
        <v>38800000</v>
      </c>
      <c r="S48" s="3">
        <f t="shared" si="3"/>
        <v>1.1213872832369941E-3</v>
      </c>
      <c r="T48" s="3">
        <v>1814220773.7462578</v>
      </c>
      <c r="U48" s="3">
        <f t="shared" si="4"/>
        <v>5.2434126408851381E-2</v>
      </c>
    </row>
    <row r="49" spans="1:21" x14ac:dyDescent="0.35">
      <c r="A49" t="s">
        <v>31</v>
      </c>
      <c r="B49">
        <v>48</v>
      </c>
      <c r="C49" t="s">
        <v>175</v>
      </c>
      <c r="D49" t="s">
        <v>114</v>
      </c>
      <c r="E49" t="s">
        <v>115</v>
      </c>
      <c r="F49" t="s">
        <v>121</v>
      </c>
      <c r="G49" t="s">
        <v>122</v>
      </c>
      <c r="H49" s="1" t="s">
        <v>108</v>
      </c>
      <c r="I49" t="s">
        <v>121</v>
      </c>
      <c r="J49">
        <v>3</v>
      </c>
      <c r="K49" t="s">
        <v>158</v>
      </c>
      <c r="L49" t="str">
        <f t="shared" si="5"/>
        <v>AWD_B_t2</v>
      </c>
      <c r="M49" s="3">
        <v>10800000000</v>
      </c>
      <c r="N49" s="3">
        <v>436000000</v>
      </c>
      <c r="O49" s="3">
        <f t="shared" si="1"/>
        <v>4.0370370370370369E-2</v>
      </c>
      <c r="P49" s="3">
        <v>2460000</v>
      </c>
      <c r="Q49" s="3">
        <f t="shared" si="2"/>
        <v>2.2777777777777778E-4</v>
      </c>
      <c r="R49" s="3">
        <v>9680000</v>
      </c>
      <c r="S49" s="3">
        <f t="shared" si="3"/>
        <v>8.9629629629629629E-4</v>
      </c>
      <c r="T49" s="3">
        <v>401878514.81871998</v>
      </c>
      <c r="U49" s="3">
        <f t="shared" si="4"/>
        <v>3.7210973594325923E-2</v>
      </c>
    </row>
    <row r="50" spans="1:21" x14ac:dyDescent="0.35">
      <c r="A50" t="s">
        <v>5</v>
      </c>
      <c r="B50">
        <v>49</v>
      </c>
      <c r="C50" t="s">
        <v>176</v>
      </c>
      <c r="D50" t="s">
        <v>114</v>
      </c>
      <c r="E50" t="s">
        <v>115</v>
      </c>
      <c r="F50" t="s">
        <v>116</v>
      </c>
      <c r="G50" t="s">
        <v>117</v>
      </c>
      <c r="H50" t="s">
        <v>118</v>
      </c>
      <c r="I50" t="s">
        <v>116</v>
      </c>
      <c r="J50">
        <v>4</v>
      </c>
      <c r="K50" t="s">
        <v>158</v>
      </c>
      <c r="L50" t="str">
        <f t="shared" si="5"/>
        <v>AWD_T_t2</v>
      </c>
      <c r="M50" s="3">
        <v>6320000000</v>
      </c>
      <c r="N50" s="3">
        <v>398000000</v>
      </c>
      <c r="O50" s="3">
        <f t="shared" si="1"/>
        <v>6.29746835443038E-2</v>
      </c>
      <c r="P50" s="3">
        <v>1170000</v>
      </c>
      <c r="Q50" s="3">
        <f t="shared" si="2"/>
        <v>1.8512658227848102E-4</v>
      </c>
      <c r="R50" s="3">
        <v>12800000</v>
      </c>
      <c r="S50" s="3">
        <f t="shared" si="3"/>
        <v>2.0253164556962027E-3</v>
      </c>
      <c r="T50" s="3">
        <v>146318047.46319851</v>
      </c>
      <c r="U50" s="3">
        <f t="shared" si="4"/>
        <v>2.3151589788480777E-2</v>
      </c>
    </row>
    <row r="51" spans="1:21" x14ac:dyDescent="0.35">
      <c r="A51" t="s">
        <v>3</v>
      </c>
      <c r="B51">
        <v>50</v>
      </c>
      <c r="C51" t="s">
        <v>177</v>
      </c>
      <c r="D51" t="s">
        <v>114</v>
      </c>
      <c r="E51" t="s">
        <v>115</v>
      </c>
      <c r="F51" t="s">
        <v>121</v>
      </c>
      <c r="G51" t="s">
        <v>122</v>
      </c>
      <c r="H51" s="1" t="s">
        <v>108</v>
      </c>
      <c r="I51" t="s">
        <v>121</v>
      </c>
      <c r="J51">
        <v>4</v>
      </c>
      <c r="K51" t="s">
        <v>158</v>
      </c>
      <c r="L51" t="str">
        <f t="shared" si="5"/>
        <v>AWD_B_t2</v>
      </c>
      <c r="M51" s="3">
        <v>12600000000</v>
      </c>
      <c r="N51" s="3">
        <v>983000000</v>
      </c>
      <c r="O51" s="3">
        <f t="shared" si="1"/>
        <v>7.8015873015873011E-2</v>
      </c>
      <c r="P51" s="3">
        <v>5840000</v>
      </c>
      <c r="Q51" s="3">
        <f t="shared" si="2"/>
        <v>4.6349206349206347E-4</v>
      </c>
      <c r="R51" s="3">
        <v>35900000</v>
      </c>
      <c r="S51" s="3">
        <f t="shared" si="3"/>
        <v>2.8492063492063491E-3</v>
      </c>
      <c r="T51" s="3">
        <v>1375588856.5309319</v>
      </c>
      <c r="U51" s="3">
        <f t="shared" si="4"/>
        <v>0.10917371877229619</v>
      </c>
    </row>
    <row r="52" spans="1:21" x14ac:dyDescent="0.35">
      <c r="A52" t="s">
        <v>39</v>
      </c>
      <c r="B52">
        <v>51</v>
      </c>
      <c r="C52" t="s">
        <v>178</v>
      </c>
      <c r="D52" t="s">
        <v>114</v>
      </c>
      <c r="E52" t="s">
        <v>124</v>
      </c>
      <c r="F52" t="s">
        <v>116</v>
      </c>
      <c r="G52" t="s">
        <v>125</v>
      </c>
      <c r="H52" t="s">
        <v>118</v>
      </c>
      <c r="I52" t="s">
        <v>116</v>
      </c>
      <c r="J52">
        <v>4</v>
      </c>
      <c r="K52" t="s">
        <v>158</v>
      </c>
      <c r="L52" t="str">
        <f t="shared" si="5"/>
        <v>MSD_T_t2</v>
      </c>
      <c r="M52" s="3">
        <v>13300000000</v>
      </c>
      <c r="N52" s="3">
        <v>42000000</v>
      </c>
      <c r="O52" s="3">
        <f t="shared" si="1"/>
        <v>3.1578947368421052E-3</v>
      </c>
      <c r="P52" s="3">
        <v>4390000</v>
      </c>
      <c r="Q52" s="3">
        <f t="shared" si="2"/>
        <v>3.3007518796992482E-4</v>
      </c>
      <c r="R52" s="3">
        <v>31200000</v>
      </c>
      <c r="S52" s="3">
        <f t="shared" si="3"/>
        <v>2.3458646616541351E-3</v>
      </c>
      <c r="T52" s="3">
        <v>1050823169.9544001</v>
      </c>
      <c r="U52" s="3">
        <f t="shared" si="4"/>
        <v>7.9009260898827066E-2</v>
      </c>
    </row>
    <row r="53" spans="1:21" x14ac:dyDescent="0.35">
      <c r="A53" t="s">
        <v>37</v>
      </c>
      <c r="B53">
        <v>52</v>
      </c>
      <c r="C53" t="s">
        <v>179</v>
      </c>
      <c r="D53" t="s">
        <v>114</v>
      </c>
      <c r="E53" t="s">
        <v>124</v>
      </c>
      <c r="F53" t="s">
        <v>121</v>
      </c>
      <c r="G53" t="s">
        <v>127</v>
      </c>
      <c r="H53" s="1" t="s">
        <v>108</v>
      </c>
      <c r="I53" t="s">
        <v>121</v>
      </c>
      <c r="J53">
        <v>4</v>
      </c>
      <c r="K53" t="s">
        <v>158</v>
      </c>
      <c r="L53" t="str">
        <f t="shared" si="5"/>
        <v>MSD_B_t2</v>
      </c>
      <c r="M53" s="3">
        <v>17000000000</v>
      </c>
      <c r="N53" s="3">
        <v>301000000</v>
      </c>
      <c r="O53" s="3">
        <f t="shared" si="1"/>
        <v>1.7705882352941175E-2</v>
      </c>
      <c r="P53" s="3">
        <v>911000</v>
      </c>
      <c r="Q53" s="3">
        <f t="shared" si="2"/>
        <v>5.3588235294117648E-5</v>
      </c>
      <c r="R53" s="3">
        <v>30500000</v>
      </c>
      <c r="S53" s="3">
        <f t="shared" si="3"/>
        <v>1.7941176470588234E-3</v>
      </c>
      <c r="T53" s="3">
        <v>2744582788.5400958</v>
      </c>
      <c r="U53" s="3">
        <f t="shared" si="4"/>
        <v>0.16144604638471152</v>
      </c>
    </row>
    <row r="54" spans="1:21" x14ac:dyDescent="0.35">
      <c r="A54" t="s">
        <v>74</v>
      </c>
      <c r="B54">
        <v>53</v>
      </c>
      <c r="C54" t="s">
        <v>180</v>
      </c>
      <c r="D54" t="s">
        <v>114</v>
      </c>
      <c r="E54" t="s">
        <v>129</v>
      </c>
      <c r="F54" t="s">
        <v>116</v>
      </c>
      <c r="G54" t="s">
        <v>130</v>
      </c>
      <c r="H54" t="s">
        <v>118</v>
      </c>
      <c r="I54" t="s">
        <v>116</v>
      </c>
      <c r="J54">
        <v>4</v>
      </c>
      <c r="K54" t="s">
        <v>158</v>
      </c>
      <c r="L54" t="str">
        <f t="shared" si="5"/>
        <v>CONV_T_t2</v>
      </c>
      <c r="M54" s="3">
        <v>12700000000</v>
      </c>
      <c r="N54" s="3">
        <v>796000000</v>
      </c>
      <c r="O54" s="3">
        <f t="shared" si="1"/>
        <v>6.2677165354330711E-2</v>
      </c>
      <c r="P54" s="3">
        <v>1120000</v>
      </c>
      <c r="Q54" s="3">
        <f t="shared" si="2"/>
        <v>8.8188976377952762E-5</v>
      </c>
      <c r="R54" s="3">
        <v>9280000</v>
      </c>
      <c r="S54" s="3">
        <f t="shared" si="3"/>
        <v>7.3070866141732287E-4</v>
      </c>
      <c r="T54" s="3">
        <v>435125059.98679233</v>
      </c>
      <c r="U54" s="3">
        <f t="shared" si="4"/>
        <v>3.4261815746991518E-2</v>
      </c>
    </row>
    <row r="55" spans="1:21" x14ac:dyDescent="0.35">
      <c r="A55" t="s">
        <v>72</v>
      </c>
      <c r="B55">
        <v>54</v>
      </c>
      <c r="C55" t="s">
        <v>181</v>
      </c>
      <c r="D55" t="s">
        <v>114</v>
      </c>
      <c r="E55" t="s">
        <v>129</v>
      </c>
      <c r="F55" t="s">
        <v>121</v>
      </c>
      <c r="G55" t="s">
        <v>132</v>
      </c>
      <c r="H55" s="1" t="s">
        <v>108</v>
      </c>
      <c r="I55" t="s">
        <v>121</v>
      </c>
      <c r="J55">
        <v>4</v>
      </c>
      <c r="K55" t="s">
        <v>158</v>
      </c>
      <c r="L55" t="str">
        <f t="shared" si="5"/>
        <v>CONV_B_t2</v>
      </c>
      <c r="M55" s="3">
        <v>3780000000</v>
      </c>
      <c r="N55" s="3">
        <v>79100000</v>
      </c>
      <c r="O55" s="3">
        <f t="shared" si="1"/>
        <v>2.0925925925925924E-2</v>
      </c>
      <c r="P55" s="3">
        <v>281000</v>
      </c>
      <c r="Q55" s="3">
        <f t="shared" si="2"/>
        <v>7.4338624338624344E-5</v>
      </c>
      <c r="R55" s="3">
        <v>6020000</v>
      </c>
      <c r="S55" s="3">
        <f t="shared" si="3"/>
        <v>1.5925925925925925E-3</v>
      </c>
      <c r="T55" s="3">
        <v>263043124.15174592</v>
      </c>
      <c r="U55" s="3">
        <f t="shared" si="4"/>
        <v>6.9588128082472459E-2</v>
      </c>
    </row>
    <row r="56" spans="1:21" x14ac:dyDescent="0.35">
      <c r="A56" t="s">
        <v>46</v>
      </c>
      <c r="B56">
        <v>55</v>
      </c>
      <c r="C56" t="s">
        <v>182</v>
      </c>
      <c r="D56" t="s">
        <v>114</v>
      </c>
      <c r="E56" t="s">
        <v>124</v>
      </c>
      <c r="F56" t="s">
        <v>116</v>
      </c>
      <c r="G56" t="s">
        <v>125</v>
      </c>
      <c r="H56" t="s">
        <v>118</v>
      </c>
      <c r="I56" t="s">
        <v>116</v>
      </c>
      <c r="J56">
        <v>5</v>
      </c>
      <c r="K56" t="s">
        <v>158</v>
      </c>
      <c r="L56" t="str">
        <f t="shared" si="5"/>
        <v>MSD_T_t2</v>
      </c>
      <c r="M56" s="3">
        <v>9950000000</v>
      </c>
      <c r="N56" s="3">
        <v>759000000</v>
      </c>
      <c r="O56" s="3">
        <f t="shared" si="1"/>
        <v>7.6281407035175886E-2</v>
      </c>
      <c r="P56" s="3">
        <v>2070000</v>
      </c>
      <c r="Q56" s="3">
        <f t="shared" si="2"/>
        <v>2.0804020100502512E-4</v>
      </c>
      <c r="R56" s="3">
        <v>12700000</v>
      </c>
      <c r="S56" s="3">
        <f t="shared" si="3"/>
        <v>1.2763819095477386E-3</v>
      </c>
      <c r="T56" s="3">
        <v>672227312.80451918</v>
      </c>
      <c r="U56" s="3">
        <f t="shared" si="4"/>
        <v>6.7560533950202936E-2</v>
      </c>
    </row>
    <row r="57" spans="1:21" x14ac:dyDescent="0.35">
      <c r="A57" t="s">
        <v>44</v>
      </c>
      <c r="B57">
        <v>56</v>
      </c>
      <c r="C57" t="s">
        <v>183</v>
      </c>
      <c r="D57" t="s">
        <v>114</v>
      </c>
      <c r="E57" t="s">
        <v>124</v>
      </c>
      <c r="F57" t="s">
        <v>121</v>
      </c>
      <c r="G57" t="s">
        <v>127</v>
      </c>
      <c r="H57" s="1" t="s">
        <v>108</v>
      </c>
      <c r="I57" t="s">
        <v>121</v>
      </c>
      <c r="J57">
        <v>5</v>
      </c>
      <c r="K57" t="s">
        <v>158</v>
      </c>
      <c r="L57" t="str">
        <f t="shared" si="5"/>
        <v>MSD_B_t2</v>
      </c>
      <c r="M57" s="3">
        <v>9590000000</v>
      </c>
      <c r="N57" s="3">
        <v>369000000</v>
      </c>
      <c r="O57" s="3">
        <f t="shared" si="1"/>
        <v>3.8477580813347234E-2</v>
      </c>
      <c r="P57" s="3">
        <v>4920000</v>
      </c>
      <c r="Q57" s="3">
        <f t="shared" si="2"/>
        <v>5.130344108446298E-4</v>
      </c>
      <c r="R57" s="3">
        <v>18300000</v>
      </c>
      <c r="S57" s="3">
        <f t="shared" si="3"/>
        <v>1.908237747653806E-3</v>
      </c>
      <c r="T57" s="3">
        <v>1065101824.2995732</v>
      </c>
      <c r="U57" s="3">
        <f t="shared" si="4"/>
        <v>0.11106379815428291</v>
      </c>
    </row>
    <row r="58" spans="1:21" x14ac:dyDescent="0.35">
      <c r="A58" t="s">
        <v>12</v>
      </c>
      <c r="B58">
        <v>57</v>
      </c>
      <c r="C58" t="s">
        <v>184</v>
      </c>
      <c r="D58" t="s">
        <v>114</v>
      </c>
      <c r="E58" t="s">
        <v>115</v>
      </c>
      <c r="F58" t="s">
        <v>116</v>
      </c>
      <c r="G58" t="s">
        <v>117</v>
      </c>
      <c r="H58" t="s">
        <v>118</v>
      </c>
      <c r="I58" t="s">
        <v>116</v>
      </c>
      <c r="J58">
        <v>5</v>
      </c>
      <c r="K58" t="s">
        <v>158</v>
      </c>
      <c r="L58" t="str">
        <f t="shared" si="5"/>
        <v>AWD_T_t2</v>
      </c>
      <c r="M58" s="3">
        <v>20400000000</v>
      </c>
      <c r="N58" s="3">
        <v>1540000000</v>
      </c>
      <c r="O58" s="3">
        <f t="shared" si="1"/>
        <v>7.5490196078431368E-2</v>
      </c>
      <c r="P58" s="3">
        <v>16900000</v>
      </c>
      <c r="Q58" s="3">
        <f t="shared" si="2"/>
        <v>8.2843137254901965E-4</v>
      </c>
      <c r="R58" s="3">
        <v>33100000</v>
      </c>
      <c r="S58" s="3">
        <f t="shared" si="3"/>
        <v>1.6225490196078432E-3</v>
      </c>
      <c r="T58" s="3">
        <v>714165149.95886397</v>
      </c>
      <c r="U58" s="3">
        <f t="shared" si="4"/>
        <v>3.500809558621882E-2</v>
      </c>
    </row>
    <row r="59" spans="1:21" x14ac:dyDescent="0.35">
      <c r="A59" t="s">
        <v>10</v>
      </c>
      <c r="B59">
        <v>58</v>
      </c>
      <c r="C59" t="s">
        <v>185</v>
      </c>
      <c r="D59" t="s">
        <v>114</v>
      </c>
      <c r="E59" t="s">
        <v>115</v>
      </c>
      <c r="F59" t="s">
        <v>121</v>
      </c>
      <c r="G59" t="s">
        <v>122</v>
      </c>
      <c r="H59" s="1" t="s">
        <v>108</v>
      </c>
      <c r="I59" t="s">
        <v>121</v>
      </c>
      <c r="J59">
        <v>5</v>
      </c>
      <c r="K59" t="s">
        <v>158</v>
      </c>
      <c r="L59" t="str">
        <f t="shared" si="5"/>
        <v>AWD_B_t2</v>
      </c>
      <c r="M59" s="3">
        <v>10800000000</v>
      </c>
      <c r="N59" s="3">
        <v>639000000</v>
      </c>
      <c r="O59" s="3">
        <f t="shared" si="1"/>
        <v>5.9166666666666666E-2</v>
      </c>
      <c r="P59" s="3">
        <v>5550000</v>
      </c>
      <c r="Q59" s="3">
        <f t="shared" si="2"/>
        <v>5.1388888888888892E-4</v>
      </c>
      <c r="R59" s="3">
        <v>43900000</v>
      </c>
      <c r="S59" s="3">
        <f t="shared" si="3"/>
        <v>4.0648148148148145E-3</v>
      </c>
      <c r="T59" s="3">
        <v>925695639.055408</v>
      </c>
      <c r="U59" s="3">
        <f t="shared" si="4"/>
        <v>8.5712559171797043E-2</v>
      </c>
    </row>
    <row r="60" spans="1:21" x14ac:dyDescent="0.35">
      <c r="A60" t="s">
        <v>81</v>
      </c>
      <c r="B60">
        <v>59</v>
      </c>
      <c r="C60" t="s">
        <v>186</v>
      </c>
      <c r="D60" t="s">
        <v>114</v>
      </c>
      <c r="E60" t="s">
        <v>129</v>
      </c>
      <c r="F60" t="s">
        <v>116</v>
      </c>
      <c r="G60" t="s">
        <v>130</v>
      </c>
      <c r="H60" t="s">
        <v>118</v>
      </c>
      <c r="I60" t="s">
        <v>116</v>
      </c>
      <c r="J60">
        <v>5</v>
      </c>
      <c r="K60" t="s">
        <v>158</v>
      </c>
      <c r="L60" t="str">
        <f t="shared" si="5"/>
        <v>CONV_T_t2</v>
      </c>
      <c r="M60" s="3">
        <v>10700000000</v>
      </c>
      <c r="N60" s="3">
        <v>343000000</v>
      </c>
      <c r="O60" s="3">
        <f t="shared" si="1"/>
        <v>3.2056074766355143E-2</v>
      </c>
      <c r="P60" s="3">
        <v>1900000</v>
      </c>
      <c r="Q60" s="3">
        <f t="shared" si="2"/>
        <v>1.7757009345794393E-4</v>
      </c>
      <c r="R60" s="3">
        <v>18300000</v>
      </c>
      <c r="S60" s="3">
        <f t="shared" si="3"/>
        <v>1.7102803738317757E-3</v>
      </c>
      <c r="T60" s="3">
        <v>1142868190.7455933</v>
      </c>
      <c r="U60" s="3">
        <f t="shared" si="4"/>
        <v>0.10681011128463488</v>
      </c>
    </row>
    <row r="61" spans="1:21" x14ac:dyDescent="0.35">
      <c r="A61" t="s">
        <v>79</v>
      </c>
      <c r="B61">
        <v>60</v>
      </c>
      <c r="C61" t="s">
        <v>187</v>
      </c>
      <c r="D61" t="s">
        <v>114</v>
      </c>
      <c r="E61" t="s">
        <v>129</v>
      </c>
      <c r="F61" t="s">
        <v>121</v>
      </c>
      <c r="G61" t="s">
        <v>132</v>
      </c>
      <c r="H61" s="1" t="s">
        <v>108</v>
      </c>
      <c r="I61" t="s">
        <v>121</v>
      </c>
      <c r="J61">
        <v>5</v>
      </c>
      <c r="K61" t="s">
        <v>158</v>
      </c>
      <c r="L61" t="str">
        <f t="shared" si="5"/>
        <v>CONV_B_t2</v>
      </c>
      <c r="M61" s="3">
        <v>7200000000</v>
      </c>
      <c r="N61" s="3">
        <v>196000000</v>
      </c>
      <c r="O61" s="3">
        <f t="shared" si="1"/>
        <v>2.7222222222222221E-2</v>
      </c>
      <c r="P61" s="3">
        <v>109000</v>
      </c>
      <c r="Q61" s="3">
        <f t="shared" si="2"/>
        <v>1.5138888888888889E-5</v>
      </c>
      <c r="R61" s="3">
        <v>5690000</v>
      </c>
      <c r="S61" s="3">
        <f t="shared" si="3"/>
        <v>7.9027777777777777E-4</v>
      </c>
      <c r="T61" s="3">
        <v>556151117.09103203</v>
      </c>
      <c r="U61" s="3">
        <f t="shared" si="4"/>
        <v>7.7243210707087784E-2</v>
      </c>
    </row>
    <row r="62" spans="1:21" x14ac:dyDescent="0.35">
      <c r="A62" t="s">
        <v>20</v>
      </c>
      <c r="B62">
        <v>61</v>
      </c>
      <c r="C62" t="s">
        <v>188</v>
      </c>
      <c r="D62" t="s">
        <v>114</v>
      </c>
      <c r="E62" t="s">
        <v>115</v>
      </c>
      <c r="F62" t="s">
        <v>116</v>
      </c>
      <c r="G62" t="s">
        <v>117</v>
      </c>
      <c r="H62" t="s">
        <v>118</v>
      </c>
      <c r="I62" t="s">
        <v>116</v>
      </c>
      <c r="J62">
        <v>1</v>
      </c>
      <c r="K62" t="s">
        <v>189</v>
      </c>
      <c r="L62" t="str">
        <f t="shared" si="5"/>
        <v>AWD_T_t3</v>
      </c>
      <c r="M62" s="3">
        <v>1030000000</v>
      </c>
      <c r="N62" s="3">
        <v>7960000</v>
      </c>
      <c r="O62" s="3">
        <f t="shared" si="1"/>
        <v>7.7281553398058254E-3</v>
      </c>
      <c r="P62" s="3">
        <v>39800</v>
      </c>
      <c r="Q62" s="3">
        <f t="shared" si="2"/>
        <v>3.8640776699029124E-5</v>
      </c>
      <c r="R62" s="3">
        <v>385000</v>
      </c>
      <c r="S62" s="3">
        <f t="shared" si="3"/>
        <v>3.7378640776699029E-4</v>
      </c>
      <c r="T62" s="3">
        <v>6120472.3986856295</v>
      </c>
      <c r="U62" s="3">
        <f t="shared" si="4"/>
        <v>5.9422062123161449E-3</v>
      </c>
    </row>
    <row r="63" spans="1:21" x14ac:dyDescent="0.35">
      <c r="A63" t="s">
        <v>18</v>
      </c>
      <c r="B63">
        <v>62</v>
      </c>
      <c r="C63" t="s">
        <v>190</v>
      </c>
      <c r="D63" t="s">
        <v>114</v>
      </c>
      <c r="E63" t="s">
        <v>115</v>
      </c>
      <c r="F63" t="s">
        <v>121</v>
      </c>
      <c r="G63" t="s">
        <v>122</v>
      </c>
      <c r="H63" s="1" t="s">
        <v>108</v>
      </c>
      <c r="I63" t="s">
        <v>121</v>
      </c>
      <c r="J63">
        <v>1</v>
      </c>
      <c r="K63" t="s">
        <v>189</v>
      </c>
      <c r="L63" t="str">
        <f t="shared" si="5"/>
        <v>AWD_B_t3</v>
      </c>
      <c r="M63" s="3">
        <v>5640000000</v>
      </c>
      <c r="N63" s="3">
        <v>121000000</v>
      </c>
      <c r="O63" s="3">
        <f t="shared" si="1"/>
        <v>2.1453900709219858E-2</v>
      </c>
      <c r="P63" s="3">
        <v>805000</v>
      </c>
      <c r="Q63" s="3">
        <f t="shared" si="2"/>
        <v>1.427304964539007E-4</v>
      </c>
      <c r="R63" s="3">
        <v>4080000</v>
      </c>
      <c r="S63" s="3">
        <f t="shared" si="3"/>
        <v>7.2340425531914894E-4</v>
      </c>
      <c r="T63" s="3">
        <v>253666039.22094181</v>
      </c>
      <c r="U63" s="3">
        <f t="shared" si="4"/>
        <v>4.4976248088819469E-2</v>
      </c>
    </row>
    <row r="64" spans="1:21" x14ac:dyDescent="0.35">
      <c r="A64" t="s">
        <v>54</v>
      </c>
      <c r="B64">
        <v>63</v>
      </c>
      <c r="C64" t="s">
        <v>160</v>
      </c>
      <c r="D64" t="s">
        <v>114</v>
      </c>
      <c r="E64" t="s">
        <v>124</v>
      </c>
      <c r="F64" t="s">
        <v>116</v>
      </c>
      <c r="G64" t="s">
        <v>125</v>
      </c>
      <c r="H64" t="s">
        <v>118</v>
      </c>
      <c r="I64" t="s">
        <v>116</v>
      </c>
      <c r="J64">
        <v>1</v>
      </c>
      <c r="K64" t="s">
        <v>189</v>
      </c>
      <c r="L64" t="str">
        <f t="shared" si="5"/>
        <v>MSD_T_t3</v>
      </c>
      <c r="M64" s="3">
        <v>7420000000</v>
      </c>
      <c r="N64" s="3">
        <v>250000000</v>
      </c>
      <c r="O64" s="3">
        <f t="shared" si="1"/>
        <v>3.3692722371967652E-2</v>
      </c>
      <c r="P64" s="3">
        <v>1910000</v>
      </c>
      <c r="Q64" s="3">
        <f t="shared" si="2"/>
        <v>2.574123989218329E-4</v>
      </c>
      <c r="R64" s="3">
        <v>8430000</v>
      </c>
      <c r="S64" s="3">
        <f t="shared" si="3"/>
        <v>1.1361185983827494E-3</v>
      </c>
      <c r="T64" s="3">
        <v>539904082.70609999</v>
      </c>
      <c r="U64" s="3">
        <f t="shared" si="4"/>
        <v>7.2763353464433966E-2</v>
      </c>
    </row>
    <row r="65" spans="1:21" x14ac:dyDescent="0.35">
      <c r="A65" t="s">
        <v>52</v>
      </c>
      <c r="B65">
        <v>64</v>
      </c>
      <c r="C65" t="s">
        <v>161</v>
      </c>
      <c r="D65" t="s">
        <v>114</v>
      </c>
      <c r="E65" t="s">
        <v>124</v>
      </c>
      <c r="F65" t="s">
        <v>121</v>
      </c>
      <c r="G65" t="s">
        <v>127</v>
      </c>
      <c r="H65" s="1" t="s">
        <v>108</v>
      </c>
      <c r="I65" t="s">
        <v>121</v>
      </c>
      <c r="J65">
        <v>1</v>
      </c>
      <c r="K65" t="s">
        <v>189</v>
      </c>
      <c r="L65" t="str">
        <f t="shared" si="5"/>
        <v>MSD_B_t3</v>
      </c>
      <c r="M65" s="3">
        <v>6780000000</v>
      </c>
      <c r="N65" s="3">
        <v>147000000</v>
      </c>
      <c r="O65" s="3">
        <f t="shared" si="1"/>
        <v>2.168141592920354E-2</v>
      </c>
      <c r="P65" s="3">
        <v>1090000</v>
      </c>
      <c r="Q65" s="3">
        <f t="shared" si="2"/>
        <v>1.607669616519174E-4</v>
      </c>
      <c r="R65" s="3">
        <v>6790000</v>
      </c>
      <c r="S65" s="3">
        <f t="shared" si="3"/>
        <v>1.0014749262536873E-3</v>
      </c>
      <c r="T65" s="3">
        <v>362153450.3978548</v>
      </c>
      <c r="U65" s="3">
        <f t="shared" si="4"/>
        <v>5.3414963185524307E-2</v>
      </c>
    </row>
    <row r="66" spans="1:21" x14ac:dyDescent="0.35">
      <c r="A66" t="s">
        <v>89</v>
      </c>
      <c r="B66">
        <v>65</v>
      </c>
      <c r="C66" t="s">
        <v>162</v>
      </c>
      <c r="D66" t="s">
        <v>114</v>
      </c>
      <c r="E66" t="s">
        <v>129</v>
      </c>
      <c r="F66" t="s">
        <v>116</v>
      </c>
      <c r="G66" t="s">
        <v>130</v>
      </c>
      <c r="H66" t="s">
        <v>118</v>
      </c>
      <c r="I66" t="s">
        <v>116</v>
      </c>
      <c r="J66">
        <v>1</v>
      </c>
      <c r="K66" t="s">
        <v>189</v>
      </c>
      <c r="L66" t="str">
        <f t="shared" ref="L66:L97" si="6">E66&amp;"_" &amp; F66&amp;"_" &amp;K66</f>
        <v>CONV_T_t3</v>
      </c>
      <c r="M66" s="3">
        <v>1170000000</v>
      </c>
      <c r="N66" s="3">
        <v>19500000</v>
      </c>
      <c r="O66" s="3">
        <f t="shared" si="1"/>
        <v>1.6666666666666666E-2</v>
      </c>
      <c r="P66" s="3">
        <v>38800</v>
      </c>
      <c r="Q66" s="3">
        <f t="shared" si="2"/>
        <v>3.3162393162393164E-5</v>
      </c>
      <c r="R66" s="3">
        <v>669000</v>
      </c>
      <c r="S66" s="3">
        <f t="shared" si="3"/>
        <v>5.7179487179487179E-4</v>
      </c>
      <c r="T66" s="3">
        <v>12759799.451074639</v>
      </c>
      <c r="U66" s="3">
        <f t="shared" si="4"/>
        <v>1.090581149664499E-2</v>
      </c>
    </row>
    <row r="67" spans="1:21" x14ac:dyDescent="0.35">
      <c r="A67" t="s">
        <v>87</v>
      </c>
      <c r="B67">
        <v>66</v>
      </c>
      <c r="C67" t="s">
        <v>163</v>
      </c>
      <c r="D67" t="s">
        <v>114</v>
      </c>
      <c r="E67" t="s">
        <v>129</v>
      </c>
      <c r="F67" t="s">
        <v>121</v>
      </c>
      <c r="G67" t="s">
        <v>132</v>
      </c>
      <c r="H67" s="1" t="s">
        <v>108</v>
      </c>
      <c r="I67" t="s">
        <v>121</v>
      </c>
      <c r="J67">
        <v>1</v>
      </c>
      <c r="K67" t="s">
        <v>189</v>
      </c>
      <c r="L67" t="str">
        <f t="shared" si="6"/>
        <v>CONV_B_t3</v>
      </c>
      <c r="M67" s="3">
        <v>635000000</v>
      </c>
      <c r="N67" s="3">
        <v>11900000</v>
      </c>
      <c r="O67" s="3">
        <f t="shared" ref="O67:O130" si="7">N67/M67</f>
        <v>1.8740157480314962E-2</v>
      </c>
      <c r="P67" s="3">
        <v>7480</v>
      </c>
      <c r="Q67" s="3">
        <f t="shared" ref="Q67:Q130" si="8">P67/M67</f>
        <v>1.1779527559055118E-5</v>
      </c>
      <c r="R67" s="3">
        <v>374000</v>
      </c>
      <c r="S67" s="3">
        <f t="shared" ref="S67:S130" si="9">R67/M67</f>
        <v>5.8897637795275596E-4</v>
      </c>
      <c r="T67" s="3">
        <v>5696190.9438517597</v>
      </c>
      <c r="U67" s="3">
        <f t="shared" ref="U67:U130" si="10">T67/M67</f>
        <v>8.9703794391366286E-3</v>
      </c>
    </row>
    <row r="68" spans="1:21" x14ac:dyDescent="0.35">
      <c r="A68" t="s">
        <v>61</v>
      </c>
      <c r="B68">
        <v>67</v>
      </c>
      <c r="C68" t="s">
        <v>164</v>
      </c>
      <c r="D68" t="s">
        <v>114</v>
      </c>
      <c r="E68" t="s">
        <v>124</v>
      </c>
      <c r="F68" t="s">
        <v>116</v>
      </c>
      <c r="G68" t="s">
        <v>125</v>
      </c>
      <c r="H68" t="s">
        <v>118</v>
      </c>
      <c r="I68" t="s">
        <v>116</v>
      </c>
      <c r="J68">
        <v>2</v>
      </c>
      <c r="K68" t="s">
        <v>189</v>
      </c>
      <c r="L68" t="str">
        <f t="shared" si="6"/>
        <v>MSD_T_t3</v>
      </c>
      <c r="M68" s="3">
        <v>1850000000</v>
      </c>
      <c r="N68" s="3">
        <v>48100000</v>
      </c>
      <c r="O68" s="3">
        <f t="shared" si="7"/>
        <v>2.5999999999999999E-2</v>
      </c>
      <c r="P68" s="3">
        <v>237000</v>
      </c>
      <c r="Q68" s="3">
        <f t="shared" si="8"/>
        <v>1.2810810810810812E-4</v>
      </c>
      <c r="R68" s="3">
        <v>3970000</v>
      </c>
      <c r="S68" s="3">
        <f t="shared" si="9"/>
        <v>2.1459459459459459E-3</v>
      </c>
      <c r="T68" s="3">
        <v>19434261.659599759</v>
      </c>
      <c r="U68" s="3">
        <f t="shared" si="10"/>
        <v>1.0505006302486356E-2</v>
      </c>
    </row>
    <row r="69" spans="1:21" x14ac:dyDescent="0.35">
      <c r="A69" t="s">
        <v>59</v>
      </c>
      <c r="B69">
        <v>68</v>
      </c>
      <c r="C69" t="s">
        <v>165</v>
      </c>
      <c r="D69" t="s">
        <v>114</v>
      </c>
      <c r="E69" t="s">
        <v>124</v>
      </c>
      <c r="F69" t="s">
        <v>121</v>
      </c>
      <c r="G69" t="s">
        <v>127</v>
      </c>
      <c r="H69" s="1" t="s">
        <v>108</v>
      </c>
      <c r="I69" t="s">
        <v>121</v>
      </c>
      <c r="J69">
        <v>2</v>
      </c>
      <c r="K69" t="s">
        <v>189</v>
      </c>
      <c r="L69" t="str">
        <f t="shared" si="6"/>
        <v>MSD_B_t3</v>
      </c>
      <c r="M69" s="3">
        <v>5750000000</v>
      </c>
      <c r="N69" s="3">
        <v>314000000</v>
      </c>
      <c r="O69" s="3">
        <f t="shared" si="7"/>
        <v>5.4608695652173911E-2</v>
      </c>
      <c r="P69" s="3">
        <v>2370000</v>
      </c>
      <c r="Q69" s="3">
        <f t="shared" si="8"/>
        <v>4.1217391304347828E-4</v>
      </c>
      <c r="R69" s="3">
        <v>13300000</v>
      </c>
      <c r="S69" s="3">
        <f t="shared" si="9"/>
        <v>2.3130434782608696E-3</v>
      </c>
      <c r="T69" s="3">
        <v>1164703712.3334038</v>
      </c>
      <c r="U69" s="3">
        <f t="shared" si="10"/>
        <v>0.20255716736233109</v>
      </c>
    </row>
    <row r="70" spans="1:21" x14ac:dyDescent="0.35">
      <c r="A70" t="s">
        <v>27</v>
      </c>
      <c r="B70">
        <v>69</v>
      </c>
      <c r="C70" t="s">
        <v>166</v>
      </c>
      <c r="D70" t="s">
        <v>114</v>
      </c>
      <c r="E70" t="s">
        <v>115</v>
      </c>
      <c r="F70" t="s">
        <v>116</v>
      </c>
      <c r="G70" t="s">
        <v>117</v>
      </c>
      <c r="H70" t="s">
        <v>118</v>
      </c>
      <c r="I70" t="s">
        <v>116</v>
      </c>
      <c r="J70">
        <v>2</v>
      </c>
      <c r="K70" t="s">
        <v>189</v>
      </c>
      <c r="L70" t="str">
        <f t="shared" si="6"/>
        <v>AWD_T_t3</v>
      </c>
      <c r="M70" s="3">
        <v>2010000000</v>
      </c>
      <c r="N70" s="3">
        <v>53400000</v>
      </c>
      <c r="O70" s="3">
        <f t="shared" si="7"/>
        <v>2.6567164179104479E-2</v>
      </c>
      <c r="P70" s="3">
        <v>420000</v>
      </c>
      <c r="Q70" s="3">
        <f t="shared" si="8"/>
        <v>2.0895522388059701E-4</v>
      </c>
      <c r="R70" s="3">
        <v>1240000</v>
      </c>
      <c r="S70" s="3">
        <f t="shared" si="9"/>
        <v>6.1691542288557215E-4</v>
      </c>
      <c r="T70" s="3">
        <v>116157025.6140516</v>
      </c>
      <c r="U70" s="3">
        <f t="shared" si="10"/>
        <v>5.7789564982115224E-2</v>
      </c>
    </row>
    <row r="71" spans="1:21" x14ac:dyDescent="0.35">
      <c r="A71" t="s">
        <v>25</v>
      </c>
      <c r="B71">
        <v>70</v>
      </c>
      <c r="C71" t="s">
        <v>167</v>
      </c>
      <c r="D71" t="s">
        <v>114</v>
      </c>
      <c r="E71" t="s">
        <v>115</v>
      </c>
      <c r="F71" t="s">
        <v>121</v>
      </c>
      <c r="G71" t="s">
        <v>122</v>
      </c>
      <c r="H71" s="1" t="s">
        <v>108</v>
      </c>
      <c r="I71" t="s">
        <v>121</v>
      </c>
      <c r="J71">
        <v>2</v>
      </c>
      <c r="K71" t="s">
        <v>189</v>
      </c>
      <c r="L71" t="str">
        <f t="shared" si="6"/>
        <v>AWD_B_t3</v>
      </c>
      <c r="M71" s="3">
        <v>1970000000</v>
      </c>
      <c r="N71" s="3">
        <v>59900000</v>
      </c>
      <c r="O71" s="3">
        <f t="shared" si="7"/>
        <v>3.0406091370558375E-2</v>
      </c>
      <c r="P71" s="3">
        <v>287000</v>
      </c>
      <c r="Q71" s="3">
        <f t="shared" si="8"/>
        <v>1.4568527918781726E-4</v>
      </c>
      <c r="R71" s="3">
        <v>1280000</v>
      </c>
      <c r="S71" s="3">
        <f t="shared" si="9"/>
        <v>6.49746192893401E-4</v>
      </c>
      <c r="T71" s="3">
        <v>48730393.168771476</v>
      </c>
      <c r="U71" s="3">
        <f t="shared" si="10"/>
        <v>2.4736240187193642E-2</v>
      </c>
    </row>
    <row r="72" spans="1:21" x14ac:dyDescent="0.35">
      <c r="A72" t="s">
        <v>96</v>
      </c>
      <c r="B72">
        <v>71</v>
      </c>
      <c r="C72" t="s">
        <v>168</v>
      </c>
      <c r="D72" t="s">
        <v>114</v>
      </c>
      <c r="E72" t="s">
        <v>129</v>
      </c>
      <c r="F72" t="s">
        <v>116</v>
      </c>
      <c r="G72" t="s">
        <v>130</v>
      </c>
      <c r="H72" t="s">
        <v>118</v>
      </c>
      <c r="I72" t="s">
        <v>116</v>
      </c>
      <c r="J72">
        <v>2</v>
      </c>
      <c r="K72" t="s">
        <v>189</v>
      </c>
      <c r="L72" t="str">
        <f t="shared" si="6"/>
        <v>CONV_T_t3</v>
      </c>
      <c r="M72" s="3">
        <v>4290000000</v>
      </c>
      <c r="N72" s="3">
        <v>203000000</v>
      </c>
      <c r="O72" s="3">
        <f t="shared" si="7"/>
        <v>4.7319347319347317E-2</v>
      </c>
      <c r="P72" s="3">
        <v>586000</v>
      </c>
      <c r="Q72" s="3">
        <f t="shared" si="8"/>
        <v>1.365967365967366E-4</v>
      </c>
      <c r="R72" s="3">
        <v>4510000</v>
      </c>
      <c r="S72" s="3">
        <f t="shared" si="9"/>
        <v>1.0512820512820513E-3</v>
      </c>
      <c r="T72" s="3">
        <v>319014505.17109042</v>
      </c>
      <c r="U72" s="3">
        <f t="shared" si="10"/>
        <v>7.4362355517736692E-2</v>
      </c>
    </row>
    <row r="73" spans="1:21" x14ac:dyDescent="0.35">
      <c r="A73" t="s">
        <v>94</v>
      </c>
      <c r="B73">
        <v>72</v>
      </c>
      <c r="C73" t="s">
        <v>169</v>
      </c>
      <c r="D73" t="s">
        <v>114</v>
      </c>
      <c r="E73" t="s">
        <v>129</v>
      </c>
      <c r="F73" t="s">
        <v>121</v>
      </c>
      <c r="G73" t="s">
        <v>132</v>
      </c>
      <c r="H73" s="1" t="s">
        <v>108</v>
      </c>
      <c r="I73" t="s">
        <v>121</v>
      </c>
      <c r="J73">
        <v>2</v>
      </c>
      <c r="K73" t="s">
        <v>189</v>
      </c>
      <c r="L73" t="str">
        <f t="shared" si="6"/>
        <v>CONV_B_t3</v>
      </c>
      <c r="M73" s="3">
        <v>8340000000</v>
      </c>
      <c r="N73" s="3">
        <v>391000000</v>
      </c>
      <c r="O73" s="3">
        <f t="shared" si="7"/>
        <v>4.688249400479616E-2</v>
      </c>
      <c r="P73" s="3">
        <v>7410000</v>
      </c>
      <c r="Q73" s="3">
        <f t="shared" si="8"/>
        <v>8.8848920863309356E-4</v>
      </c>
      <c r="R73" s="3">
        <v>9650000</v>
      </c>
      <c r="S73" s="3">
        <f t="shared" si="9"/>
        <v>1.1570743405275778E-3</v>
      </c>
      <c r="T73" s="3">
        <v>763024207.20223212</v>
      </c>
      <c r="U73" s="3">
        <f t="shared" si="10"/>
        <v>9.1489713093792821E-2</v>
      </c>
    </row>
    <row r="74" spans="1:21" x14ac:dyDescent="0.35">
      <c r="A74" t="s">
        <v>68</v>
      </c>
      <c r="B74">
        <v>73</v>
      </c>
      <c r="C74" t="s">
        <v>170</v>
      </c>
      <c r="D74" t="s">
        <v>114</v>
      </c>
      <c r="E74" t="s">
        <v>124</v>
      </c>
      <c r="F74" t="s">
        <v>116</v>
      </c>
      <c r="G74" t="s">
        <v>125</v>
      </c>
      <c r="H74" t="s">
        <v>118</v>
      </c>
      <c r="I74" t="s">
        <v>116</v>
      </c>
      <c r="J74">
        <v>3</v>
      </c>
      <c r="K74" t="s">
        <v>189</v>
      </c>
      <c r="L74" t="str">
        <f t="shared" si="6"/>
        <v>MSD_T_t3</v>
      </c>
      <c r="M74" s="3">
        <v>7300000000</v>
      </c>
      <c r="N74" s="3">
        <v>417000000</v>
      </c>
      <c r="O74" s="3">
        <f t="shared" si="7"/>
        <v>5.7123287671232877E-2</v>
      </c>
      <c r="P74" s="3">
        <v>3980000</v>
      </c>
      <c r="Q74" s="3">
        <f t="shared" si="8"/>
        <v>5.4520547945205477E-4</v>
      </c>
      <c r="R74" s="3">
        <v>3840000</v>
      </c>
      <c r="S74" s="3">
        <f t="shared" si="9"/>
        <v>5.2602739726027392E-4</v>
      </c>
      <c r="T74" s="3">
        <v>336368925.6892615</v>
      </c>
      <c r="U74" s="3">
        <f t="shared" si="10"/>
        <v>4.6077935025926234E-2</v>
      </c>
    </row>
    <row r="75" spans="1:21" x14ac:dyDescent="0.35">
      <c r="A75" t="s">
        <v>66</v>
      </c>
      <c r="B75">
        <v>74</v>
      </c>
      <c r="C75" t="s">
        <v>171</v>
      </c>
      <c r="D75" t="s">
        <v>114</v>
      </c>
      <c r="E75" t="s">
        <v>124</v>
      </c>
      <c r="F75" t="s">
        <v>121</v>
      </c>
      <c r="G75" t="s">
        <v>127</v>
      </c>
      <c r="H75" s="1" t="s">
        <v>108</v>
      </c>
      <c r="I75" t="s">
        <v>121</v>
      </c>
      <c r="J75">
        <v>3</v>
      </c>
      <c r="K75" t="s">
        <v>189</v>
      </c>
      <c r="L75" t="str">
        <f t="shared" si="6"/>
        <v>MSD_B_t3</v>
      </c>
      <c r="M75" s="3">
        <v>7430000000</v>
      </c>
      <c r="N75" s="3">
        <v>690000000</v>
      </c>
      <c r="O75" s="3">
        <f t="shared" si="7"/>
        <v>9.2866756393001348E-2</v>
      </c>
      <c r="P75" s="3">
        <v>3120000</v>
      </c>
      <c r="Q75" s="3">
        <f t="shared" si="8"/>
        <v>4.199192462987887E-4</v>
      </c>
      <c r="R75" s="3">
        <v>8780000</v>
      </c>
      <c r="S75" s="3">
        <f t="shared" si="9"/>
        <v>1.1816958277254374E-3</v>
      </c>
      <c r="T75" s="3">
        <v>2497697324.5849814</v>
      </c>
      <c r="U75" s="3">
        <f t="shared" si="10"/>
        <v>0.33616383910968795</v>
      </c>
    </row>
    <row r="76" spans="1:21" x14ac:dyDescent="0.35">
      <c r="A76" t="s">
        <v>103</v>
      </c>
      <c r="B76">
        <v>75</v>
      </c>
      <c r="C76" t="s">
        <v>172</v>
      </c>
      <c r="D76" t="s">
        <v>114</v>
      </c>
      <c r="E76" t="s">
        <v>129</v>
      </c>
      <c r="F76" t="s">
        <v>116</v>
      </c>
      <c r="G76" t="s">
        <v>130</v>
      </c>
      <c r="H76" t="s">
        <v>118</v>
      </c>
      <c r="I76" t="s">
        <v>116</v>
      </c>
      <c r="J76">
        <v>3</v>
      </c>
      <c r="K76" t="s">
        <v>189</v>
      </c>
      <c r="L76" t="str">
        <f t="shared" si="6"/>
        <v>CONV_T_t3</v>
      </c>
      <c r="M76" s="3">
        <v>752000000</v>
      </c>
      <c r="N76" s="3">
        <v>258000000</v>
      </c>
      <c r="O76" s="3">
        <f t="shared" si="7"/>
        <v>0.34308510638297873</v>
      </c>
      <c r="P76" s="3">
        <v>1460000</v>
      </c>
      <c r="Q76" s="3">
        <f t="shared" si="8"/>
        <v>1.9414893617021277E-3</v>
      </c>
      <c r="R76" s="3">
        <v>8150000</v>
      </c>
      <c r="S76" s="3">
        <f t="shared" si="9"/>
        <v>1.0837765957446809E-2</v>
      </c>
      <c r="T76" s="3">
        <v>123593705.76066999</v>
      </c>
      <c r="U76" s="3">
        <f t="shared" si="10"/>
        <v>0.16435333212855052</v>
      </c>
    </row>
    <row r="77" spans="1:21" x14ac:dyDescent="0.35">
      <c r="A77" t="s">
        <v>101</v>
      </c>
      <c r="B77">
        <v>76</v>
      </c>
      <c r="C77" t="s">
        <v>173</v>
      </c>
      <c r="D77" t="s">
        <v>114</v>
      </c>
      <c r="E77" t="s">
        <v>129</v>
      </c>
      <c r="F77" t="s">
        <v>121</v>
      </c>
      <c r="G77" t="s">
        <v>132</v>
      </c>
      <c r="H77" s="1" t="s">
        <v>108</v>
      </c>
      <c r="I77" t="s">
        <v>121</v>
      </c>
      <c r="J77">
        <v>3</v>
      </c>
      <c r="K77" t="s">
        <v>189</v>
      </c>
      <c r="L77" t="str">
        <f t="shared" si="6"/>
        <v>CONV_B_t3</v>
      </c>
      <c r="M77" s="3">
        <v>12200000000</v>
      </c>
      <c r="N77" s="3">
        <v>693000000</v>
      </c>
      <c r="O77" s="3">
        <f t="shared" si="7"/>
        <v>5.680327868852459E-2</v>
      </c>
      <c r="P77" s="3">
        <v>754000</v>
      </c>
      <c r="Q77" s="3">
        <f t="shared" si="8"/>
        <v>6.1803278688524587E-5</v>
      </c>
      <c r="R77" s="3">
        <v>38300000</v>
      </c>
      <c r="S77" s="3">
        <f t="shared" si="9"/>
        <v>3.139344262295082E-3</v>
      </c>
      <c r="T77" s="4">
        <f>AVERAGE(T78:T81)</f>
        <v>1201405368.9338832</v>
      </c>
      <c r="U77" s="3">
        <f t="shared" si="10"/>
        <v>9.8475849912613378E-2</v>
      </c>
    </row>
    <row r="78" spans="1:21" x14ac:dyDescent="0.35">
      <c r="A78" t="s">
        <v>34</v>
      </c>
      <c r="B78">
        <v>77</v>
      </c>
      <c r="C78" t="s">
        <v>174</v>
      </c>
      <c r="D78" t="s">
        <v>114</v>
      </c>
      <c r="E78" t="s">
        <v>115</v>
      </c>
      <c r="F78" t="s">
        <v>116</v>
      </c>
      <c r="G78" t="s">
        <v>117</v>
      </c>
      <c r="H78" t="s">
        <v>118</v>
      </c>
      <c r="I78" t="s">
        <v>116</v>
      </c>
      <c r="J78">
        <v>3</v>
      </c>
      <c r="K78" t="s">
        <v>189</v>
      </c>
      <c r="L78" t="str">
        <f t="shared" si="6"/>
        <v>AWD_T_t3</v>
      </c>
      <c r="M78" s="3">
        <v>18200000000</v>
      </c>
      <c r="N78" s="3">
        <v>751000000</v>
      </c>
      <c r="O78" s="3">
        <f t="shared" si="7"/>
        <v>4.1263736263736264E-2</v>
      </c>
      <c r="P78" s="3">
        <v>11900000</v>
      </c>
      <c r="Q78" s="3">
        <f t="shared" si="8"/>
        <v>6.5384615384615383E-4</v>
      </c>
      <c r="R78" s="3">
        <v>26400000</v>
      </c>
      <c r="S78" s="3">
        <f t="shared" si="9"/>
        <v>1.4505494505494506E-3</v>
      </c>
      <c r="T78" s="3">
        <v>2233008134.3217535</v>
      </c>
      <c r="U78" s="3">
        <f t="shared" si="10"/>
        <v>0.12269275463306338</v>
      </c>
    </row>
    <row r="79" spans="1:21" x14ac:dyDescent="0.35">
      <c r="A79" t="s">
        <v>32</v>
      </c>
      <c r="B79">
        <v>78</v>
      </c>
      <c r="C79" t="s">
        <v>175</v>
      </c>
      <c r="D79" t="s">
        <v>114</v>
      </c>
      <c r="E79" t="s">
        <v>115</v>
      </c>
      <c r="F79" t="s">
        <v>121</v>
      </c>
      <c r="G79" t="s">
        <v>122</v>
      </c>
      <c r="H79" s="1" t="s">
        <v>108</v>
      </c>
      <c r="I79" t="s">
        <v>121</v>
      </c>
      <c r="J79">
        <v>3</v>
      </c>
      <c r="K79" t="s">
        <v>189</v>
      </c>
      <c r="L79" t="str">
        <f t="shared" si="6"/>
        <v>AWD_B_t3</v>
      </c>
      <c r="M79" s="3">
        <v>7940000000</v>
      </c>
      <c r="N79" s="3">
        <v>769000000</v>
      </c>
      <c r="O79" s="3">
        <f t="shared" si="7"/>
        <v>9.6851385390428216E-2</v>
      </c>
      <c r="P79" s="3">
        <v>7990000</v>
      </c>
      <c r="Q79" s="3">
        <f t="shared" si="8"/>
        <v>1.0062972292191436E-3</v>
      </c>
      <c r="R79" s="3">
        <v>5370000</v>
      </c>
      <c r="S79" s="3">
        <f t="shared" si="9"/>
        <v>6.763224181360202E-4</v>
      </c>
      <c r="T79" s="3">
        <v>1001141275.1794193</v>
      </c>
      <c r="U79" s="3">
        <f t="shared" si="10"/>
        <v>0.12608832181100998</v>
      </c>
    </row>
    <row r="80" spans="1:21" x14ac:dyDescent="0.35">
      <c r="A80" t="s">
        <v>6</v>
      </c>
      <c r="B80">
        <v>79</v>
      </c>
      <c r="C80" t="s">
        <v>176</v>
      </c>
      <c r="D80" t="s">
        <v>114</v>
      </c>
      <c r="E80" t="s">
        <v>115</v>
      </c>
      <c r="F80" t="s">
        <v>116</v>
      </c>
      <c r="G80" t="s">
        <v>117</v>
      </c>
      <c r="H80" t="s">
        <v>118</v>
      </c>
      <c r="I80" t="s">
        <v>116</v>
      </c>
      <c r="J80">
        <v>4</v>
      </c>
      <c r="K80" t="s">
        <v>189</v>
      </c>
      <c r="L80" t="str">
        <f t="shared" si="6"/>
        <v>AWD_T_t3</v>
      </c>
      <c r="M80" s="3">
        <v>10300000000</v>
      </c>
      <c r="N80" s="3">
        <v>856000000</v>
      </c>
      <c r="O80" s="3">
        <f t="shared" si="7"/>
        <v>8.3106796116504858E-2</v>
      </c>
      <c r="P80" s="3">
        <v>5680000</v>
      </c>
      <c r="Q80" s="3">
        <f t="shared" si="8"/>
        <v>5.5145631067961168E-4</v>
      </c>
      <c r="R80" s="3">
        <v>13600000</v>
      </c>
      <c r="S80" s="3">
        <f t="shared" si="9"/>
        <v>1.3203883495145632E-3</v>
      </c>
      <c r="T80" s="3">
        <v>1396849820.147011</v>
      </c>
      <c r="U80" s="3">
        <f t="shared" si="10"/>
        <v>0.13561648739291368</v>
      </c>
    </row>
    <row r="81" spans="1:21" x14ac:dyDescent="0.35">
      <c r="A81" t="s">
        <v>4</v>
      </c>
      <c r="B81">
        <v>80</v>
      </c>
      <c r="C81" t="s">
        <v>177</v>
      </c>
      <c r="D81" t="s">
        <v>114</v>
      </c>
      <c r="E81" t="s">
        <v>115</v>
      </c>
      <c r="F81" t="s">
        <v>121</v>
      </c>
      <c r="G81" t="s">
        <v>122</v>
      </c>
      <c r="H81" s="1" t="s">
        <v>108</v>
      </c>
      <c r="I81" t="s">
        <v>121</v>
      </c>
      <c r="J81">
        <v>4</v>
      </c>
      <c r="K81" t="s">
        <v>189</v>
      </c>
      <c r="L81" t="str">
        <f t="shared" si="6"/>
        <v>AWD_B_t3</v>
      </c>
      <c r="M81" s="3">
        <v>9920000000</v>
      </c>
      <c r="N81" s="3">
        <v>407000000</v>
      </c>
      <c r="O81" s="3">
        <f t="shared" si="7"/>
        <v>4.1028225806451615E-2</v>
      </c>
      <c r="P81" s="3">
        <v>2380000</v>
      </c>
      <c r="Q81" s="3">
        <f t="shared" si="8"/>
        <v>2.3991935483870969E-4</v>
      </c>
      <c r="R81" s="3">
        <v>7260000</v>
      </c>
      <c r="S81" s="3">
        <f t="shared" si="9"/>
        <v>7.3185483870967744E-4</v>
      </c>
      <c r="T81" s="3">
        <v>174622246.08734879</v>
      </c>
      <c r="U81" s="3">
        <f t="shared" si="10"/>
        <v>1.7603049000740806E-2</v>
      </c>
    </row>
    <row r="82" spans="1:21" x14ac:dyDescent="0.35">
      <c r="A82" t="s">
        <v>40</v>
      </c>
      <c r="B82">
        <v>81</v>
      </c>
      <c r="C82" t="s">
        <v>178</v>
      </c>
      <c r="D82" t="s">
        <v>114</v>
      </c>
      <c r="E82" t="s">
        <v>124</v>
      </c>
      <c r="F82" t="s">
        <v>116</v>
      </c>
      <c r="G82" t="s">
        <v>125</v>
      </c>
      <c r="H82" t="s">
        <v>118</v>
      </c>
      <c r="I82" t="s">
        <v>116</v>
      </c>
      <c r="J82">
        <v>4</v>
      </c>
      <c r="K82" t="s">
        <v>189</v>
      </c>
      <c r="L82" t="str">
        <f t="shared" si="6"/>
        <v>MSD_T_t3</v>
      </c>
      <c r="M82" s="3">
        <v>3330000000</v>
      </c>
      <c r="N82" s="3">
        <v>203000000</v>
      </c>
      <c r="O82" s="3">
        <f t="shared" si="7"/>
        <v>6.0960960960960958E-2</v>
      </c>
      <c r="P82" s="3">
        <v>2060000</v>
      </c>
      <c r="Q82" s="3">
        <f t="shared" si="8"/>
        <v>6.186186186186186E-4</v>
      </c>
      <c r="R82" s="3">
        <v>4130000</v>
      </c>
      <c r="S82" s="3">
        <f t="shared" si="9"/>
        <v>1.2402402402402403E-3</v>
      </c>
      <c r="T82" s="3">
        <v>323725547.58269882</v>
      </c>
      <c r="U82" s="3">
        <f t="shared" si="10"/>
        <v>9.721487915396361E-2</v>
      </c>
    </row>
    <row r="83" spans="1:21" x14ac:dyDescent="0.35">
      <c r="A83" t="s">
        <v>38</v>
      </c>
      <c r="B83">
        <v>82</v>
      </c>
      <c r="C83" t="s">
        <v>179</v>
      </c>
      <c r="D83" t="s">
        <v>114</v>
      </c>
      <c r="E83" t="s">
        <v>124</v>
      </c>
      <c r="F83" t="s">
        <v>121</v>
      </c>
      <c r="G83" t="s">
        <v>127</v>
      </c>
      <c r="H83" s="1" t="s">
        <v>108</v>
      </c>
      <c r="I83" t="s">
        <v>121</v>
      </c>
      <c r="J83">
        <v>4</v>
      </c>
      <c r="K83" t="s">
        <v>189</v>
      </c>
      <c r="L83" t="str">
        <f t="shared" si="6"/>
        <v>MSD_B_t3</v>
      </c>
      <c r="M83" s="3">
        <v>9460000000</v>
      </c>
      <c r="N83" s="3">
        <v>450000000</v>
      </c>
      <c r="O83" s="3">
        <f t="shared" si="7"/>
        <v>4.7568710359408031E-2</v>
      </c>
      <c r="P83" s="3">
        <v>1800000</v>
      </c>
      <c r="Q83" s="3">
        <f t="shared" si="8"/>
        <v>1.9027484143763212E-4</v>
      </c>
      <c r="R83" s="3">
        <v>11600000</v>
      </c>
      <c r="S83" s="3">
        <f t="shared" si="9"/>
        <v>1.226215644820296E-3</v>
      </c>
      <c r="T83" s="3">
        <v>1504969479.5995076</v>
      </c>
      <c r="U83" s="3">
        <f t="shared" si="10"/>
        <v>0.15908768283292893</v>
      </c>
    </row>
    <row r="84" spans="1:21" x14ac:dyDescent="0.35">
      <c r="A84" t="s">
        <v>75</v>
      </c>
      <c r="B84">
        <v>83</v>
      </c>
      <c r="C84" t="s">
        <v>180</v>
      </c>
      <c r="D84" t="s">
        <v>114</v>
      </c>
      <c r="E84" t="s">
        <v>129</v>
      </c>
      <c r="F84" t="s">
        <v>116</v>
      </c>
      <c r="G84" t="s">
        <v>130</v>
      </c>
      <c r="H84" t="s">
        <v>118</v>
      </c>
      <c r="I84" t="s">
        <v>116</v>
      </c>
      <c r="J84">
        <v>4</v>
      </c>
      <c r="K84" t="s">
        <v>189</v>
      </c>
      <c r="L84" t="str">
        <f t="shared" si="6"/>
        <v>CONV_T_t3</v>
      </c>
      <c r="M84" s="3">
        <v>4410000000</v>
      </c>
      <c r="N84" s="3">
        <v>308000000</v>
      </c>
      <c r="O84" s="3">
        <f t="shared" si="7"/>
        <v>6.9841269841269843E-2</v>
      </c>
      <c r="P84" s="3">
        <v>1510000</v>
      </c>
      <c r="Q84" s="3">
        <f t="shared" si="8"/>
        <v>3.4240362811791382E-4</v>
      </c>
      <c r="R84" s="3">
        <v>6900000</v>
      </c>
      <c r="S84" s="3">
        <f t="shared" si="9"/>
        <v>1.564625850340136E-3</v>
      </c>
      <c r="T84" s="3">
        <v>369957722.32984686</v>
      </c>
      <c r="U84" s="3">
        <f t="shared" si="10"/>
        <v>8.3890639984092255E-2</v>
      </c>
    </row>
    <row r="85" spans="1:21" x14ac:dyDescent="0.35">
      <c r="A85" t="s">
        <v>73</v>
      </c>
      <c r="B85">
        <v>84</v>
      </c>
      <c r="C85" t="s">
        <v>181</v>
      </c>
      <c r="D85" t="s">
        <v>114</v>
      </c>
      <c r="E85" t="s">
        <v>129</v>
      </c>
      <c r="F85" t="s">
        <v>121</v>
      </c>
      <c r="G85" t="s">
        <v>132</v>
      </c>
      <c r="H85" s="1" t="s">
        <v>108</v>
      </c>
      <c r="I85" t="s">
        <v>121</v>
      </c>
      <c r="J85">
        <v>4</v>
      </c>
      <c r="K85" t="s">
        <v>189</v>
      </c>
      <c r="L85" t="str">
        <f t="shared" si="6"/>
        <v>CONV_B_t3</v>
      </c>
      <c r="M85" s="3">
        <v>10800000000</v>
      </c>
      <c r="N85" s="3">
        <v>823000000</v>
      </c>
      <c r="O85" s="3">
        <f t="shared" si="7"/>
        <v>7.6203703703703704E-2</v>
      </c>
      <c r="P85" s="3">
        <v>2860000</v>
      </c>
      <c r="Q85" s="3">
        <f t="shared" si="8"/>
        <v>2.6481481481481484E-4</v>
      </c>
      <c r="R85" s="3">
        <v>57800000</v>
      </c>
      <c r="S85" s="3">
        <f t="shared" si="9"/>
        <v>5.3518518518518516E-3</v>
      </c>
      <c r="T85" s="3">
        <v>1927467605.6677935</v>
      </c>
      <c r="U85" s="3">
        <f t="shared" si="10"/>
        <v>0.17846922274701793</v>
      </c>
    </row>
    <row r="86" spans="1:21" x14ac:dyDescent="0.35">
      <c r="A86" t="s">
        <v>47</v>
      </c>
      <c r="B86">
        <v>85</v>
      </c>
      <c r="C86" t="s">
        <v>182</v>
      </c>
      <c r="D86" t="s">
        <v>114</v>
      </c>
      <c r="E86" t="s">
        <v>124</v>
      </c>
      <c r="F86" t="s">
        <v>116</v>
      </c>
      <c r="G86" t="s">
        <v>125</v>
      </c>
      <c r="H86" t="s">
        <v>118</v>
      </c>
      <c r="I86" t="s">
        <v>116</v>
      </c>
      <c r="J86">
        <v>5</v>
      </c>
      <c r="K86" t="s">
        <v>189</v>
      </c>
      <c r="L86" t="str">
        <f t="shared" si="6"/>
        <v>MSD_T_t3</v>
      </c>
      <c r="M86" s="3">
        <v>2410000000</v>
      </c>
      <c r="N86" s="3">
        <v>61700000</v>
      </c>
      <c r="O86" s="3">
        <f t="shared" si="7"/>
        <v>2.5601659751037346E-2</v>
      </c>
      <c r="P86" s="3">
        <v>797000</v>
      </c>
      <c r="Q86" s="3">
        <f t="shared" si="8"/>
        <v>3.3070539419087139E-4</v>
      </c>
      <c r="R86" s="3">
        <v>3000000</v>
      </c>
      <c r="S86" s="3">
        <f t="shared" si="9"/>
        <v>1.2448132780082987E-3</v>
      </c>
      <c r="T86" s="3">
        <v>249183065.06237075</v>
      </c>
      <c r="U86" s="3">
        <f t="shared" si="10"/>
        <v>0.10339546268148164</v>
      </c>
    </row>
    <row r="87" spans="1:21" x14ac:dyDescent="0.35">
      <c r="A87" t="s">
        <v>45</v>
      </c>
      <c r="B87">
        <v>86</v>
      </c>
      <c r="C87" t="s">
        <v>183</v>
      </c>
      <c r="D87" t="s">
        <v>114</v>
      </c>
      <c r="E87" t="s">
        <v>124</v>
      </c>
      <c r="F87" t="s">
        <v>121</v>
      </c>
      <c r="G87" t="s">
        <v>127</v>
      </c>
      <c r="H87" s="1" t="s">
        <v>108</v>
      </c>
      <c r="I87" t="s">
        <v>121</v>
      </c>
      <c r="J87">
        <v>5</v>
      </c>
      <c r="K87" t="s">
        <v>189</v>
      </c>
      <c r="L87" t="str">
        <f t="shared" si="6"/>
        <v>MSD_B_t3</v>
      </c>
      <c r="M87" s="3">
        <v>5610000000</v>
      </c>
      <c r="N87" s="3">
        <v>167000000</v>
      </c>
      <c r="O87" s="3">
        <f t="shared" si="7"/>
        <v>2.9768270944741534E-2</v>
      </c>
      <c r="P87" s="3">
        <v>1310000</v>
      </c>
      <c r="Q87" s="3">
        <f t="shared" si="8"/>
        <v>2.3351158645276292E-4</v>
      </c>
      <c r="R87" s="3">
        <v>11800000</v>
      </c>
      <c r="S87" s="3">
        <f t="shared" si="9"/>
        <v>2.1033868092691622E-3</v>
      </c>
      <c r="T87" s="3">
        <v>686114044.19992769</v>
      </c>
      <c r="U87" s="3">
        <f t="shared" si="10"/>
        <v>0.12230196866308872</v>
      </c>
    </row>
    <row r="88" spans="1:21" x14ac:dyDescent="0.35">
      <c r="A88" t="s">
        <v>13</v>
      </c>
      <c r="B88">
        <v>87</v>
      </c>
      <c r="C88" t="s">
        <v>184</v>
      </c>
      <c r="D88" t="s">
        <v>114</v>
      </c>
      <c r="E88" t="s">
        <v>115</v>
      </c>
      <c r="F88" t="s">
        <v>116</v>
      </c>
      <c r="G88" t="s">
        <v>117</v>
      </c>
      <c r="H88" t="s">
        <v>118</v>
      </c>
      <c r="I88" t="s">
        <v>116</v>
      </c>
      <c r="J88">
        <v>5</v>
      </c>
      <c r="K88" t="s">
        <v>189</v>
      </c>
      <c r="L88" t="str">
        <f t="shared" si="6"/>
        <v>AWD_T_t3</v>
      </c>
      <c r="M88" s="3">
        <v>28400000000</v>
      </c>
      <c r="N88" s="3">
        <v>2050000000</v>
      </c>
      <c r="O88" s="3">
        <f t="shared" si="7"/>
        <v>7.2183098591549297E-2</v>
      </c>
      <c r="P88" s="3">
        <v>9610000</v>
      </c>
      <c r="Q88" s="3">
        <f t="shared" si="8"/>
        <v>3.3838028169014083E-4</v>
      </c>
      <c r="R88" s="3">
        <v>19100000</v>
      </c>
      <c r="S88" s="3">
        <f t="shared" si="9"/>
        <v>6.7253521126760566E-4</v>
      </c>
      <c r="T88" s="3">
        <v>1864814252.747525</v>
      </c>
      <c r="U88" s="3">
        <f t="shared" si="10"/>
        <v>6.566247368829313E-2</v>
      </c>
    </row>
    <row r="89" spans="1:21" x14ac:dyDescent="0.35">
      <c r="A89" t="s">
        <v>11</v>
      </c>
      <c r="B89">
        <v>88</v>
      </c>
      <c r="C89" t="s">
        <v>185</v>
      </c>
      <c r="D89" t="s">
        <v>114</v>
      </c>
      <c r="E89" t="s">
        <v>115</v>
      </c>
      <c r="F89" t="s">
        <v>121</v>
      </c>
      <c r="G89" t="s">
        <v>122</v>
      </c>
      <c r="H89" s="1" t="s">
        <v>108</v>
      </c>
      <c r="I89" t="s">
        <v>121</v>
      </c>
      <c r="J89">
        <v>5</v>
      </c>
      <c r="K89" t="s">
        <v>189</v>
      </c>
      <c r="L89" t="str">
        <f t="shared" si="6"/>
        <v>AWD_B_t3</v>
      </c>
      <c r="M89" s="3">
        <v>9640000000</v>
      </c>
      <c r="N89" s="3">
        <v>448000000</v>
      </c>
      <c r="O89" s="3">
        <f t="shared" si="7"/>
        <v>4.6473029045643155E-2</v>
      </c>
      <c r="P89" s="3">
        <v>3790000</v>
      </c>
      <c r="Q89" s="3">
        <f t="shared" si="8"/>
        <v>3.9315352697095438E-4</v>
      </c>
      <c r="R89" s="3">
        <v>886000</v>
      </c>
      <c r="S89" s="3">
        <f t="shared" si="9"/>
        <v>9.1908713692946052E-5</v>
      </c>
      <c r="T89" s="3">
        <v>148358464.12805402</v>
      </c>
      <c r="U89" s="3">
        <f t="shared" si="10"/>
        <v>1.538988217095996E-2</v>
      </c>
    </row>
    <row r="90" spans="1:21" x14ac:dyDescent="0.35">
      <c r="A90" t="s">
        <v>82</v>
      </c>
      <c r="B90">
        <v>89</v>
      </c>
      <c r="C90" t="s">
        <v>186</v>
      </c>
      <c r="D90" t="s">
        <v>114</v>
      </c>
      <c r="E90" t="s">
        <v>129</v>
      </c>
      <c r="F90" t="s">
        <v>116</v>
      </c>
      <c r="G90" t="s">
        <v>130</v>
      </c>
      <c r="H90" t="s">
        <v>118</v>
      </c>
      <c r="I90" t="s">
        <v>116</v>
      </c>
      <c r="J90">
        <v>5</v>
      </c>
      <c r="K90" t="s">
        <v>189</v>
      </c>
      <c r="L90" t="str">
        <f t="shared" si="6"/>
        <v>CONV_T_t3</v>
      </c>
      <c r="M90" s="3">
        <v>9110000000</v>
      </c>
      <c r="N90" s="3">
        <v>371000000</v>
      </c>
      <c r="O90" s="3">
        <f t="shared" si="7"/>
        <v>4.0724478594950604E-2</v>
      </c>
      <c r="P90" s="3">
        <v>1470000</v>
      </c>
      <c r="Q90" s="3">
        <f t="shared" si="8"/>
        <v>1.6136114160263446E-4</v>
      </c>
      <c r="R90" s="3">
        <v>9000000</v>
      </c>
      <c r="S90" s="3">
        <f t="shared" si="9"/>
        <v>9.8792535675082328E-4</v>
      </c>
      <c r="T90" s="3">
        <v>1344899613.2837174</v>
      </c>
      <c r="U90" s="3">
        <f t="shared" si="10"/>
        <v>0.1476289366941512</v>
      </c>
    </row>
    <row r="91" spans="1:21" x14ac:dyDescent="0.35">
      <c r="A91" t="s">
        <v>80</v>
      </c>
      <c r="B91">
        <v>90</v>
      </c>
      <c r="C91" t="s">
        <v>187</v>
      </c>
      <c r="D91" t="s">
        <v>114</v>
      </c>
      <c r="E91" t="s">
        <v>129</v>
      </c>
      <c r="F91" t="s">
        <v>121</v>
      </c>
      <c r="G91" t="s">
        <v>132</v>
      </c>
      <c r="H91" s="1" t="s">
        <v>108</v>
      </c>
      <c r="I91" t="s">
        <v>121</v>
      </c>
      <c r="J91">
        <v>5</v>
      </c>
      <c r="K91" t="s">
        <v>189</v>
      </c>
      <c r="L91" t="str">
        <f t="shared" si="6"/>
        <v>CONV_B_t3</v>
      </c>
      <c r="M91" s="3">
        <v>7360000000</v>
      </c>
      <c r="N91" s="3">
        <v>219000000</v>
      </c>
      <c r="O91" s="3">
        <f t="shared" si="7"/>
        <v>2.9755434782608697E-2</v>
      </c>
      <c r="P91" s="3">
        <v>1860000</v>
      </c>
      <c r="Q91" s="3">
        <f t="shared" si="8"/>
        <v>2.5271739130434782E-4</v>
      </c>
      <c r="R91" s="3">
        <v>7360000</v>
      </c>
      <c r="S91" s="3">
        <f t="shared" si="9"/>
        <v>1E-3</v>
      </c>
      <c r="T91" s="3">
        <v>318490109.73061961</v>
      </c>
      <c r="U91" s="3">
        <f t="shared" si="10"/>
        <v>4.3273112735138536E-2</v>
      </c>
    </row>
    <row r="92" spans="1:21" x14ac:dyDescent="0.35">
      <c r="A92" t="s">
        <v>213</v>
      </c>
      <c r="B92">
        <v>91</v>
      </c>
      <c r="C92" t="s">
        <v>157</v>
      </c>
      <c r="D92" t="s">
        <v>114</v>
      </c>
      <c r="E92" t="s">
        <v>115</v>
      </c>
      <c r="F92" t="s">
        <v>116</v>
      </c>
      <c r="G92" t="s">
        <v>117</v>
      </c>
      <c r="H92" t="s">
        <v>118</v>
      </c>
      <c r="I92" t="s">
        <v>116</v>
      </c>
      <c r="J92">
        <v>1</v>
      </c>
      <c r="K92" t="s">
        <v>191</v>
      </c>
      <c r="L92" t="str">
        <f t="shared" si="6"/>
        <v>AWD_T_t4</v>
      </c>
      <c r="M92" s="3">
        <v>28400000000</v>
      </c>
      <c r="N92" s="3">
        <v>647000000</v>
      </c>
      <c r="O92" s="3">
        <f t="shared" si="7"/>
        <v>2.2781690140845072E-2</v>
      </c>
      <c r="P92" s="3">
        <v>338000</v>
      </c>
      <c r="Q92" s="3">
        <f t="shared" si="8"/>
        <v>1.1901408450704225E-5</v>
      </c>
      <c r="R92" s="3">
        <v>20500000</v>
      </c>
      <c r="S92" s="3">
        <f t="shared" si="9"/>
        <v>7.2183098591549293E-4</v>
      </c>
      <c r="T92" s="3">
        <v>947903753.92205179</v>
      </c>
      <c r="U92" s="3">
        <f t="shared" si="10"/>
        <v>3.3376892743734218E-2</v>
      </c>
    </row>
    <row r="93" spans="1:21" x14ac:dyDescent="0.35">
      <c r="A93" t="s">
        <v>214</v>
      </c>
      <c r="B93">
        <v>92</v>
      </c>
      <c r="C93" t="s">
        <v>159</v>
      </c>
      <c r="D93" t="s">
        <v>114</v>
      </c>
      <c r="E93" t="s">
        <v>115</v>
      </c>
      <c r="F93" t="s">
        <v>121</v>
      </c>
      <c r="G93" t="s">
        <v>122</v>
      </c>
      <c r="H93" s="1" t="s">
        <v>108</v>
      </c>
      <c r="I93" t="s">
        <v>121</v>
      </c>
      <c r="J93">
        <v>1</v>
      </c>
      <c r="K93" t="s">
        <v>191</v>
      </c>
      <c r="L93" t="str">
        <f t="shared" si="6"/>
        <v>AWD_B_t4</v>
      </c>
      <c r="M93" s="3">
        <v>34000000000</v>
      </c>
      <c r="N93" s="3">
        <v>869000000</v>
      </c>
      <c r="O93" s="3">
        <f t="shared" si="7"/>
        <v>2.5558823529411766E-2</v>
      </c>
      <c r="P93" s="3">
        <v>304000</v>
      </c>
      <c r="Q93" s="3">
        <f t="shared" si="8"/>
        <v>8.9411764705882352E-6</v>
      </c>
      <c r="R93" s="3">
        <v>12900000</v>
      </c>
      <c r="S93" s="3">
        <f t="shared" si="9"/>
        <v>3.7941176470588235E-4</v>
      </c>
      <c r="T93" s="3">
        <v>1456944515.5825269</v>
      </c>
      <c r="U93" s="3">
        <f t="shared" si="10"/>
        <v>4.2851309281839028E-2</v>
      </c>
    </row>
    <row r="94" spans="1:21" x14ac:dyDescent="0.35">
      <c r="A94" t="s">
        <v>215</v>
      </c>
      <c r="B94">
        <v>93</v>
      </c>
      <c r="C94" t="s">
        <v>160</v>
      </c>
      <c r="D94" t="s">
        <v>114</v>
      </c>
      <c r="E94" t="s">
        <v>124</v>
      </c>
      <c r="F94" t="s">
        <v>116</v>
      </c>
      <c r="G94" t="s">
        <v>125</v>
      </c>
      <c r="H94" t="s">
        <v>118</v>
      </c>
      <c r="I94" t="s">
        <v>116</v>
      </c>
      <c r="J94">
        <v>1</v>
      </c>
      <c r="K94" t="s">
        <v>191</v>
      </c>
      <c r="L94" t="str">
        <f t="shared" si="6"/>
        <v>MSD_T_t4</v>
      </c>
      <c r="M94" s="3">
        <v>13200000000</v>
      </c>
      <c r="N94" s="3">
        <v>412000000</v>
      </c>
      <c r="O94" s="3">
        <f t="shared" si="7"/>
        <v>3.1212121212121212E-2</v>
      </c>
      <c r="P94" s="3">
        <v>191000</v>
      </c>
      <c r="Q94" s="3">
        <f t="shared" si="8"/>
        <v>1.4469696969696969E-5</v>
      </c>
      <c r="R94" s="3">
        <v>10700000</v>
      </c>
      <c r="S94" s="3">
        <f t="shared" si="9"/>
        <v>8.106060606060606E-4</v>
      </c>
      <c r="T94" s="3">
        <v>618616732.06622219</v>
      </c>
      <c r="U94" s="3">
        <f t="shared" si="10"/>
        <v>4.6864903944410771E-2</v>
      </c>
    </row>
    <row r="95" spans="1:21" x14ac:dyDescent="0.35">
      <c r="A95" t="s">
        <v>216</v>
      </c>
      <c r="B95">
        <v>94</v>
      </c>
      <c r="C95" t="s">
        <v>161</v>
      </c>
      <c r="D95" t="s">
        <v>114</v>
      </c>
      <c r="E95" t="s">
        <v>124</v>
      </c>
      <c r="F95" t="s">
        <v>121</v>
      </c>
      <c r="G95" t="s">
        <v>127</v>
      </c>
      <c r="H95" s="1" t="s">
        <v>108</v>
      </c>
      <c r="I95" t="s">
        <v>121</v>
      </c>
      <c r="J95">
        <v>1</v>
      </c>
      <c r="K95" t="s">
        <v>191</v>
      </c>
      <c r="L95" t="str">
        <f t="shared" si="6"/>
        <v>MSD_B_t4</v>
      </c>
      <c r="M95" s="3">
        <v>21300000000</v>
      </c>
      <c r="N95" s="3">
        <v>809000000</v>
      </c>
      <c r="O95" s="3">
        <f t="shared" si="7"/>
        <v>3.7981220657276993E-2</v>
      </c>
      <c r="P95" s="3">
        <v>341000</v>
      </c>
      <c r="Q95" s="3">
        <f t="shared" si="8"/>
        <v>1.6009389671361502E-5</v>
      </c>
      <c r="R95" s="3">
        <v>14000000</v>
      </c>
      <c r="S95" s="3">
        <f t="shared" si="9"/>
        <v>6.5727699530516428E-4</v>
      </c>
      <c r="T95" s="3">
        <v>888042322.49116147</v>
      </c>
      <c r="U95" s="3">
        <f t="shared" si="10"/>
        <v>4.169212781648645E-2</v>
      </c>
    </row>
    <row r="96" spans="1:21" x14ac:dyDescent="0.35">
      <c r="A96" t="s">
        <v>217</v>
      </c>
      <c r="B96">
        <v>95</v>
      </c>
      <c r="C96" t="s">
        <v>162</v>
      </c>
      <c r="D96" t="s">
        <v>114</v>
      </c>
      <c r="E96" t="s">
        <v>129</v>
      </c>
      <c r="F96" t="s">
        <v>116</v>
      </c>
      <c r="G96" t="s">
        <v>130</v>
      </c>
      <c r="H96" t="s">
        <v>118</v>
      </c>
      <c r="I96" t="s">
        <v>116</v>
      </c>
      <c r="J96">
        <v>1</v>
      </c>
      <c r="K96" t="s">
        <v>191</v>
      </c>
      <c r="L96" t="str">
        <f t="shared" si="6"/>
        <v>CONV_T_t4</v>
      </c>
      <c r="M96" s="3">
        <v>14100000000</v>
      </c>
      <c r="N96" s="3">
        <v>381000000</v>
      </c>
      <c r="O96" s="3">
        <f t="shared" si="7"/>
        <v>2.702127659574468E-2</v>
      </c>
      <c r="P96" s="3">
        <v>492000</v>
      </c>
      <c r="Q96" s="3">
        <f t="shared" si="8"/>
        <v>3.4893617021276594E-5</v>
      </c>
      <c r="R96" s="3">
        <v>9140000</v>
      </c>
      <c r="S96" s="3">
        <f t="shared" si="9"/>
        <v>6.4822695035460991E-4</v>
      </c>
      <c r="T96" s="3">
        <v>747272983.96594441</v>
      </c>
      <c r="U96" s="3">
        <f t="shared" si="10"/>
        <v>5.2998083969215917E-2</v>
      </c>
    </row>
    <row r="97" spans="1:21" x14ac:dyDescent="0.35">
      <c r="A97" t="s">
        <v>218</v>
      </c>
      <c r="B97">
        <v>96</v>
      </c>
      <c r="C97" t="s">
        <v>163</v>
      </c>
      <c r="D97" t="s">
        <v>114</v>
      </c>
      <c r="E97" t="s">
        <v>129</v>
      </c>
      <c r="F97" t="s">
        <v>121</v>
      </c>
      <c r="G97" t="s">
        <v>132</v>
      </c>
      <c r="H97" s="1" t="s">
        <v>108</v>
      </c>
      <c r="I97" t="s">
        <v>121</v>
      </c>
      <c r="J97">
        <v>1</v>
      </c>
      <c r="K97" t="s">
        <v>191</v>
      </c>
      <c r="L97" t="str">
        <f t="shared" si="6"/>
        <v>CONV_B_t4</v>
      </c>
      <c r="M97" s="3">
        <v>17000000000</v>
      </c>
      <c r="N97" s="3">
        <v>538000000</v>
      </c>
      <c r="O97" s="3">
        <f t="shared" si="7"/>
        <v>3.164705882352941E-2</v>
      </c>
      <c r="P97" s="3">
        <v>394000</v>
      </c>
      <c r="Q97" s="3">
        <f t="shared" si="8"/>
        <v>2.3176470588235293E-5</v>
      </c>
      <c r="R97" s="3">
        <v>54900000</v>
      </c>
      <c r="S97" s="3">
        <f t="shared" si="9"/>
        <v>3.2294117647058826E-3</v>
      </c>
      <c r="T97" s="3">
        <v>581441247.62878406</v>
      </c>
      <c r="U97" s="3">
        <f t="shared" si="10"/>
        <v>3.4202426331104943E-2</v>
      </c>
    </row>
    <row r="98" spans="1:21" x14ac:dyDescent="0.35">
      <c r="A98" t="s">
        <v>219</v>
      </c>
      <c r="B98">
        <v>97</v>
      </c>
      <c r="C98" t="s">
        <v>164</v>
      </c>
      <c r="D98" t="s">
        <v>114</v>
      </c>
      <c r="E98" t="s">
        <v>124</v>
      </c>
      <c r="F98" t="s">
        <v>116</v>
      </c>
      <c r="G98" t="s">
        <v>125</v>
      </c>
      <c r="H98" t="s">
        <v>118</v>
      </c>
      <c r="I98" t="s">
        <v>116</v>
      </c>
      <c r="J98">
        <v>2</v>
      </c>
      <c r="K98" t="s">
        <v>191</v>
      </c>
      <c r="L98" t="str">
        <f t="shared" ref="L98:L129" si="11">E98&amp;"_" &amp; F98&amp;"_" &amp;K98</f>
        <v>MSD_T_t4</v>
      </c>
      <c r="M98" s="3">
        <v>24800000000</v>
      </c>
      <c r="N98" s="3">
        <v>515000000</v>
      </c>
      <c r="O98" s="3">
        <f t="shared" si="7"/>
        <v>2.0766129032258066E-2</v>
      </c>
      <c r="P98" s="3">
        <v>455000</v>
      </c>
      <c r="Q98" s="3">
        <f t="shared" si="8"/>
        <v>1.8346774193548388E-5</v>
      </c>
      <c r="R98" s="3">
        <v>8620000</v>
      </c>
      <c r="S98" s="3">
        <f t="shared" si="9"/>
        <v>3.4758064516129033E-4</v>
      </c>
      <c r="T98" s="3">
        <v>1106600801.3814042</v>
      </c>
      <c r="U98" s="3">
        <f t="shared" si="10"/>
        <v>4.4621000055701777E-2</v>
      </c>
    </row>
    <row r="99" spans="1:21" x14ac:dyDescent="0.35">
      <c r="A99" t="s">
        <v>220</v>
      </c>
      <c r="B99">
        <v>98</v>
      </c>
      <c r="C99" t="s">
        <v>165</v>
      </c>
      <c r="D99" t="s">
        <v>114</v>
      </c>
      <c r="E99" t="s">
        <v>124</v>
      </c>
      <c r="F99" t="s">
        <v>121</v>
      </c>
      <c r="G99" t="s">
        <v>127</v>
      </c>
      <c r="H99" s="1" t="s">
        <v>108</v>
      </c>
      <c r="I99" t="s">
        <v>121</v>
      </c>
      <c r="J99">
        <v>2</v>
      </c>
      <c r="K99" t="s">
        <v>191</v>
      </c>
      <c r="L99" t="str">
        <f t="shared" si="11"/>
        <v>MSD_B_t4</v>
      </c>
      <c r="M99" s="3">
        <v>16900000000</v>
      </c>
      <c r="N99" s="3">
        <v>177000000</v>
      </c>
      <c r="O99" s="3">
        <f t="shared" si="7"/>
        <v>1.0473372781065089E-2</v>
      </c>
      <c r="P99" s="3">
        <v>115000</v>
      </c>
      <c r="Q99" s="3">
        <f t="shared" si="8"/>
        <v>6.8047337278106507E-6</v>
      </c>
      <c r="R99" s="3">
        <v>9770000</v>
      </c>
      <c r="S99" s="3">
        <f t="shared" si="9"/>
        <v>5.7810650887573961E-4</v>
      </c>
      <c r="T99" s="3">
        <v>865308204.08524394</v>
      </c>
      <c r="U99" s="3">
        <f t="shared" si="10"/>
        <v>5.1201668880783667E-2</v>
      </c>
    </row>
    <row r="100" spans="1:21" x14ac:dyDescent="0.35">
      <c r="A100" t="s">
        <v>221</v>
      </c>
      <c r="B100">
        <v>99</v>
      </c>
      <c r="C100" t="s">
        <v>166</v>
      </c>
      <c r="D100" t="s">
        <v>114</v>
      </c>
      <c r="E100" t="s">
        <v>115</v>
      </c>
      <c r="F100" t="s">
        <v>116</v>
      </c>
      <c r="G100" t="s">
        <v>117</v>
      </c>
      <c r="H100" t="s">
        <v>118</v>
      </c>
      <c r="I100" t="s">
        <v>116</v>
      </c>
      <c r="J100">
        <v>2</v>
      </c>
      <c r="K100" t="s">
        <v>191</v>
      </c>
      <c r="L100" t="str">
        <f t="shared" si="11"/>
        <v>AWD_T_t4</v>
      </c>
      <c r="M100" s="3">
        <v>24300000000</v>
      </c>
      <c r="N100" s="3">
        <v>762000000</v>
      </c>
      <c r="O100" s="3">
        <f t="shared" si="7"/>
        <v>3.1358024691358025E-2</v>
      </c>
      <c r="P100" s="3">
        <v>330000</v>
      </c>
      <c r="Q100" s="3">
        <f t="shared" si="8"/>
        <v>1.3580246913580247E-5</v>
      </c>
      <c r="R100" s="3">
        <v>13800000</v>
      </c>
      <c r="S100" s="3">
        <f t="shared" si="9"/>
        <v>5.6790123456790123E-4</v>
      </c>
      <c r="T100" s="3">
        <v>1862289837.7020919</v>
      </c>
      <c r="U100" s="3">
        <f t="shared" si="10"/>
        <v>7.663744188074452E-2</v>
      </c>
    </row>
    <row r="101" spans="1:21" x14ac:dyDescent="0.35">
      <c r="A101" t="s">
        <v>222</v>
      </c>
      <c r="B101">
        <v>100</v>
      </c>
      <c r="C101" t="s">
        <v>167</v>
      </c>
      <c r="D101" t="s">
        <v>114</v>
      </c>
      <c r="E101" t="s">
        <v>115</v>
      </c>
      <c r="F101" t="s">
        <v>121</v>
      </c>
      <c r="G101" t="s">
        <v>122</v>
      </c>
      <c r="H101" s="1" t="s">
        <v>108</v>
      </c>
      <c r="I101" t="s">
        <v>121</v>
      </c>
      <c r="J101">
        <v>2</v>
      </c>
      <c r="K101" t="s">
        <v>191</v>
      </c>
      <c r="L101" t="str">
        <f t="shared" si="11"/>
        <v>AWD_B_t4</v>
      </c>
      <c r="M101" s="3">
        <v>32100000000</v>
      </c>
      <c r="N101" s="3">
        <v>618000000</v>
      </c>
      <c r="O101" s="3">
        <f t="shared" si="7"/>
        <v>1.9252336448598129E-2</v>
      </c>
      <c r="P101" s="3">
        <v>3670000</v>
      </c>
      <c r="Q101" s="3">
        <f t="shared" si="8"/>
        <v>1.1433021806853583E-4</v>
      </c>
      <c r="R101" s="3">
        <v>43000000</v>
      </c>
      <c r="S101" s="3">
        <f t="shared" si="9"/>
        <v>1.339563862928349E-3</v>
      </c>
      <c r="T101" s="3">
        <v>3856091715.4614</v>
      </c>
      <c r="U101" s="3">
        <f t="shared" si="10"/>
        <v>0.12012746777138318</v>
      </c>
    </row>
    <row r="102" spans="1:21" x14ac:dyDescent="0.35">
      <c r="A102" t="s">
        <v>223</v>
      </c>
      <c r="B102">
        <v>101</v>
      </c>
      <c r="C102" t="s">
        <v>168</v>
      </c>
      <c r="D102" t="s">
        <v>114</v>
      </c>
      <c r="E102" t="s">
        <v>129</v>
      </c>
      <c r="F102" t="s">
        <v>116</v>
      </c>
      <c r="G102" t="s">
        <v>130</v>
      </c>
      <c r="H102" t="s">
        <v>118</v>
      </c>
      <c r="I102" t="s">
        <v>116</v>
      </c>
      <c r="J102">
        <v>2</v>
      </c>
      <c r="K102" t="s">
        <v>191</v>
      </c>
      <c r="L102" t="str">
        <f t="shared" si="11"/>
        <v>CONV_T_t4</v>
      </c>
      <c r="M102" s="3">
        <v>7250000000</v>
      </c>
      <c r="N102" s="3">
        <v>108000000</v>
      </c>
      <c r="O102" s="3">
        <f t="shared" si="7"/>
        <v>1.4896551724137931E-2</v>
      </c>
      <c r="P102" s="3">
        <v>35400</v>
      </c>
      <c r="Q102" s="3">
        <f t="shared" si="8"/>
        <v>4.8827586206896554E-6</v>
      </c>
      <c r="R102" s="3">
        <v>3050000</v>
      </c>
      <c r="S102" s="3">
        <f t="shared" si="9"/>
        <v>4.206896551724138E-4</v>
      </c>
      <c r="T102" s="3">
        <v>409095857.76230001</v>
      </c>
      <c r="U102" s="3">
        <f t="shared" si="10"/>
        <v>5.6427014863765522E-2</v>
      </c>
    </row>
    <row r="103" spans="1:21" x14ac:dyDescent="0.35">
      <c r="A103" t="s">
        <v>224</v>
      </c>
      <c r="B103">
        <v>102</v>
      </c>
      <c r="C103" t="s">
        <v>169</v>
      </c>
      <c r="D103" t="s">
        <v>114</v>
      </c>
      <c r="E103" t="s">
        <v>129</v>
      </c>
      <c r="F103" t="s">
        <v>121</v>
      </c>
      <c r="G103" t="s">
        <v>132</v>
      </c>
      <c r="H103" s="1" t="s">
        <v>108</v>
      </c>
      <c r="I103" t="s">
        <v>121</v>
      </c>
      <c r="J103">
        <v>2</v>
      </c>
      <c r="K103" t="s">
        <v>191</v>
      </c>
      <c r="L103" t="str">
        <f t="shared" si="11"/>
        <v>CONV_B_t4</v>
      </c>
      <c r="M103" s="3">
        <v>15600000000</v>
      </c>
      <c r="N103" s="3">
        <v>200000000</v>
      </c>
      <c r="O103" s="3">
        <f t="shared" si="7"/>
        <v>1.282051282051282E-2</v>
      </c>
      <c r="P103" s="3">
        <v>116000</v>
      </c>
      <c r="Q103" s="3">
        <f t="shared" si="8"/>
        <v>7.435897435897436E-6</v>
      </c>
      <c r="R103" s="3">
        <v>15500000</v>
      </c>
      <c r="S103" s="3">
        <f t="shared" si="9"/>
        <v>9.9358974358974362E-4</v>
      </c>
      <c r="T103" s="3">
        <v>708382116.63792312</v>
      </c>
      <c r="U103" s="3">
        <f t="shared" si="10"/>
        <v>4.5409110040892507E-2</v>
      </c>
    </row>
    <row r="104" spans="1:21" x14ac:dyDescent="0.35">
      <c r="A104" t="s">
        <v>225</v>
      </c>
      <c r="B104">
        <v>103</v>
      </c>
      <c r="C104" t="s">
        <v>170</v>
      </c>
      <c r="D104" t="s">
        <v>114</v>
      </c>
      <c r="E104" t="s">
        <v>124</v>
      </c>
      <c r="F104" t="s">
        <v>116</v>
      </c>
      <c r="G104" t="s">
        <v>125</v>
      </c>
      <c r="H104" t="s">
        <v>118</v>
      </c>
      <c r="I104" t="s">
        <v>116</v>
      </c>
      <c r="J104">
        <v>3</v>
      </c>
      <c r="K104" t="s">
        <v>191</v>
      </c>
      <c r="L104" t="str">
        <f t="shared" si="11"/>
        <v>MSD_T_t4</v>
      </c>
      <c r="M104" s="3">
        <v>17000000000</v>
      </c>
      <c r="N104" s="3">
        <v>384000000</v>
      </c>
      <c r="O104" s="3">
        <f t="shared" si="7"/>
        <v>2.2588235294117649E-2</v>
      </c>
      <c r="P104" s="3">
        <v>183000</v>
      </c>
      <c r="Q104" s="3">
        <f t="shared" si="8"/>
        <v>1.0764705882352941E-5</v>
      </c>
      <c r="R104" s="3">
        <v>9270000</v>
      </c>
      <c r="S104" s="3">
        <f t="shared" si="9"/>
        <v>5.4529411764705886E-4</v>
      </c>
      <c r="T104" s="3">
        <v>1127353000.9449768</v>
      </c>
      <c r="U104" s="3">
        <f t="shared" si="10"/>
        <v>6.631488240852805E-2</v>
      </c>
    </row>
    <row r="105" spans="1:21" x14ac:dyDescent="0.35">
      <c r="A105" t="s">
        <v>226</v>
      </c>
      <c r="B105">
        <v>104</v>
      </c>
      <c r="C105" t="s">
        <v>171</v>
      </c>
      <c r="D105" t="s">
        <v>114</v>
      </c>
      <c r="E105" t="s">
        <v>124</v>
      </c>
      <c r="F105" t="s">
        <v>121</v>
      </c>
      <c r="G105" t="s">
        <v>127</v>
      </c>
      <c r="H105" s="1" t="s">
        <v>108</v>
      </c>
      <c r="I105" t="s">
        <v>121</v>
      </c>
      <c r="J105">
        <v>3</v>
      </c>
      <c r="K105" t="s">
        <v>191</v>
      </c>
      <c r="L105" t="str">
        <f t="shared" si="11"/>
        <v>MSD_B_t4</v>
      </c>
      <c r="M105" s="3">
        <v>16500000000</v>
      </c>
      <c r="N105" s="3">
        <v>268000000</v>
      </c>
      <c r="O105" s="3">
        <f t="shared" si="7"/>
        <v>1.6242424242424242E-2</v>
      </c>
      <c r="P105" s="3">
        <v>211000</v>
      </c>
      <c r="Q105" s="3">
        <f t="shared" si="8"/>
        <v>1.2787878787878788E-5</v>
      </c>
      <c r="R105" s="3">
        <v>14400000</v>
      </c>
      <c r="S105" s="3">
        <f t="shared" si="9"/>
        <v>8.7272727272727274E-4</v>
      </c>
      <c r="T105" s="4">
        <f>AVERAGE(T102:T104,T106)</f>
        <v>677641811.04768801</v>
      </c>
      <c r="U105" s="3">
        <f t="shared" si="10"/>
        <v>4.1069200669556848E-2</v>
      </c>
    </row>
    <row r="106" spans="1:21" x14ac:dyDescent="0.35">
      <c r="A106" t="s">
        <v>227</v>
      </c>
      <c r="B106">
        <v>105</v>
      </c>
      <c r="C106" t="s">
        <v>172</v>
      </c>
      <c r="D106" t="s">
        <v>114</v>
      </c>
      <c r="E106" t="s">
        <v>129</v>
      </c>
      <c r="F106" t="s">
        <v>116</v>
      </c>
      <c r="G106" t="s">
        <v>130</v>
      </c>
      <c r="H106" t="s">
        <v>118</v>
      </c>
      <c r="I106" t="s">
        <v>116</v>
      </c>
      <c r="J106">
        <v>3</v>
      </c>
      <c r="K106" t="s">
        <v>191</v>
      </c>
      <c r="L106" t="str">
        <f t="shared" si="11"/>
        <v>CONV_T_t4</v>
      </c>
      <c r="M106" s="3">
        <v>9780000000</v>
      </c>
      <c r="N106" s="3">
        <v>209000000</v>
      </c>
      <c r="O106" s="3">
        <f t="shared" si="7"/>
        <v>2.1370143149284253E-2</v>
      </c>
      <c r="P106" s="3">
        <v>279000</v>
      </c>
      <c r="Q106" s="3">
        <f t="shared" si="8"/>
        <v>2.8527607361963189E-5</v>
      </c>
      <c r="R106" s="3">
        <v>8820000</v>
      </c>
      <c r="S106" s="3">
        <f t="shared" si="9"/>
        <v>9.0184049079754605E-4</v>
      </c>
      <c r="T106" s="3">
        <v>465736268.84555179</v>
      </c>
      <c r="U106" s="3">
        <f t="shared" si="10"/>
        <v>4.7621295382980752E-2</v>
      </c>
    </row>
    <row r="107" spans="1:21" x14ac:dyDescent="0.35">
      <c r="A107" t="s">
        <v>228</v>
      </c>
      <c r="B107">
        <v>106</v>
      </c>
      <c r="C107" t="s">
        <v>173</v>
      </c>
      <c r="D107" t="s">
        <v>114</v>
      </c>
      <c r="E107" t="s">
        <v>129</v>
      </c>
      <c r="F107" t="s">
        <v>121</v>
      </c>
      <c r="G107" t="s">
        <v>132</v>
      </c>
      <c r="H107" s="1" t="s">
        <v>108</v>
      </c>
      <c r="I107" t="s">
        <v>121</v>
      </c>
      <c r="J107">
        <v>3</v>
      </c>
      <c r="K107" t="s">
        <v>191</v>
      </c>
      <c r="L107" t="str">
        <f t="shared" si="11"/>
        <v>CONV_B_t4</v>
      </c>
      <c r="M107" s="3">
        <v>13000000000</v>
      </c>
      <c r="N107" s="3">
        <v>238000000</v>
      </c>
      <c r="O107" s="3">
        <f t="shared" si="7"/>
        <v>1.8307692307692306E-2</v>
      </c>
      <c r="P107" s="3">
        <v>195000</v>
      </c>
      <c r="Q107" s="3">
        <f t="shared" si="8"/>
        <v>1.5E-5</v>
      </c>
      <c r="R107" s="3">
        <v>19000000</v>
      </c>
      <c r="S107" s="3">
        <f t="shared" si="9"/>
        <v>1.4615384615384616E-3</v>
      </c>
      <c r="T107" s="3">
        <v>627541830.5211643</v>
      </c>
      <c r="U107" s="3">
        <f t="shared" si="10"/>
        <v>4.8272448501628026E-2</v>
      </c>
    </row>
    <row r="108" spans="1:21" x14ac:dyDescent="0.35">
      <c r="A108" t="s">
        <v>229</v>
      </c>
      <c r="B108">
        <v>107</v>
      </c>
      <c r="C108" t="s">
        <v>174</v>
      </c>
      <c r="D108" t="s">
        <v>114</v>
      </c>
      <c r="E108" t="s">
        <v>115</v>
      </c>
      <c r="F108" t="s">
        <v>116</v>
      </c>
      <c r="G108" t="s">
        <v>117</v>
      </c>
      <c r="H108" t="s">
        <v>118</v>
      </c>
      <c r="I108" t="s">
        <v>116</v>
      </c>
      <c r="J108">
        <v>3</v>
      </c>
      <c r="K108" t="s">
        <v>191</v>
      </c>
      <c r="L108" t="str">
        <f t="shared" si="11"/>
        <v>AWD_T_t4</v>
      </c>
      <c r="M108" s="3">
        <v>17500000000</v>
      </c>
      <c r="N108" s="3">
        <v>371000000</v>
      </c>
      <c r="O108" s="3">
        <f t="shared" si="7"/>
        <v>2.12E-2</v>
      </c>
      <c r="P108" s="3">
        <v>313000</v>
      </c>
      <c r="Q108" s="3">
        <f t="shared" si="8"/>
        <v>1.7885714285714285E-5</v>
      </c>
      <c r="R108" s="3">
        <v>5200000</v>
      </c>
      <c r="S108" s="3">
        <f t="shared" si="9"/>
        <v>2.9714285714285715E-4</v>
      </c>
      <c r="T108" s="3">
        <v>727781581.18516302</v>
      </c>
      <c r="U108" s="3">
        <f t="shared" si="10"/>
        <v>4.1587518924866458E-2</v>
      </c>
    </row>
    <row r="109" spans="1:21" x14ac:dyDescent="0.35">
      <c r="A109" t="s">
        <v>230</v>
      </c>
      <c r="B109">
        <v>108</v>
      </c>
      <c r="C109" t="s">
        <v>175</v>
      </c>
      <c r="D109" t="s">
        <v>114</v>
      </c>
      <c r="E109" t="s">
        <v>115</v>
      </c>
      <c r="F109" t="s">
        <v>121</v>
      </c>
      <c r="G109" t="s">
        <v>122</v>
      </c>
      <c r="H109" s="1" t="s">
        <v>108</v>
      </c>
      <c r="I109" t="s">
        <v>121</v>
      </c>
      <c r="J109">
        <v>3</v>
      </c>
      <c r="K109" t="s">
        <v>191</v>
      </c>
      <c r="L109" t="str">
        <f t="shared" si="11"/>
        <v>AWD_B_t4</v>
      </c>
      <c r="M109" s="3">
        <v>14800000000</v>
      </c>
      <c r="N109" s="3">
        <v>344000000</v>
      </c>
      <c r="O109" s="3">
        <f t="shared" si="7"/>
        <v>2.3243243243243242E-2</v>
      </c>
      <c r="P109" s="3">
        <v>463000</v>
      </c>
      <c r="Q109" s="3">
        <f t="shared" si="8"/>
        <v>3.1283783783783785E-5</v>
      </c>
      <c r="R109" s="3">
        <v>11000000</v>
      </c>
      <c r="S109" s="3">
        <f t="shared" si="9"/>
        <v>7.4324324324324324E-4</v>
      </c>
      <c r="T109" s="3">
        <v>935614174.19106388</v>
      </c>
      <c r="U109" s="3">
        <f t="shared" si="10"/>
        <v>6.3217173931828644E-2</v>
      </c>
    </row>
    <row r="110" spans="1:21" x14ac:dyDescent="0.35">
      <c r="A110" t="s">
        <v>231</v>
      </c>
      <c r="B110">
        <v>109</v>
      </c>
      <c r="C110" t="s">
        <v>176</v>
      </c>
      <c r="D110" t="s">
        <v>114</v>
      </c>
      <c r="E110" t="s">
        <v>115</v>
      </c>
      <c r="F110" t="s">
        <v>116</v>
      </c>
      <c r="G110" t="s">
        <v>117</v>
      </c>
      <c r="H110" t="s">
        <v>118</v>
      </c>
      <c r="I110" t="s">
        <v>116</v>
      </c>
      <c r="J110">
        <v>4</v>
      </c>
      <c r="K110" t="s">
        <v>191</v>
      </c>
      <c r="L110" t="str">
        <f t="shared" si="11"/>
        <v>AWD_T_t4</v>
      </c>
      <c r="M110" s="3">
        <v>7680000000</v>
      </c>
      <c r="N110" s="3">
        <v>216000000</v>
      </c>
      <c r="O110" s="3">
        <f t="shared" si="7"/>
        <v>2.8125000000000001E-2</v>
      </c>
      <c r="P110" s="3">
        <v>93300</v>
      </c>
      <c r="Q110" s="3">
        <f t="shared" si="8"/>
        <v>1.21484375E-5</v>
      </c>
      <c r="R110" s="3">
        <v>4490000</v>
      </c>
      <c r="S110" s="3">
        <f t="shared" si="9"/>
        <v>5.8463541666666668E-4</v>
      </c>
      <c r="T110" s="3">
        <v>214809597.74271533</v>
      </c>
      <c r="U110" s="3">
        <f t="shared" si="10"/>
        <v>2.7969999706082726E-2</v>
      </c>
    </row>
    <row r="111" spans="1:21" x14ac:dyDescent="0.35">
      <c r="A111" t="s">
        <v>232</v>
      </c>
      <c r="B111">
        <v>110</v>
      </c>
      <c r="C111" t="s">
        <v>177</v>
      </c>
      <c r="D111" t="s">
        <v>114</v>
      </c>
      <c r="E111" t="s">
        <v>115</v>
      </c>
      <c r="F111" t="s">
        <v>121</v>
      </c>
      <c r="G111" t="s">
        <v>122</v>
      </c>
      <c r="H111" s="1" t="s">
        <v>108</v>
      </c>
      <c r="I111" t="s">
        <v>121</v>
      </c>
      <c r="J111">
        <v>4</v>
      </c>
      <c r="K111" t="s">
        <v>191</v>
      </c>
      <c r="L111" t="str">
        <f t="shared" si="11"/>
        <v>AWD_B_t4</v>
      </c>
      <c r="M111" s="3">
        <v>20000000000</v>
      </c>
      <c r="N111" s="3">
        <v>315000000</v>
      </c>
      <c r="O111" s="3">
        <f t="shared" si="7"/>
        <v>1.575E-2</v>
      </c>
      <c r="P111" s="3">
        <v>809000</v>
      </c>
      <c r="Q111" s="3">
        <f t="shared" si="8"/>
        <v>4.0450000000000001E-5</v>
      </c>
      <c r="R111" s="3">
        <v>11100000</v>
      </c>
      <c r="S111" s="3">
        <f t="shared" si="9"/>
        <v>5.5500000000000005E-4</v>
      </c>
      <c r="T111" s="3">
        <v>2480124116.72192</v>
      </c>
      <c r="U111" s="3">
        <f t="shared" si="10"/>
        <v>0.12400620583609601</v>
      </c>
    </row>
    <row r="112" spans="1:21" x14ac:dyDescent="0.35">
      <c r="A112" t="s">
        <v>233</v>
      </c>
      <c r="B112">
        <v>111</v>
      </c>
      <c r="C112" t="s">
        <v>178</v>
      </c>
      <c r="D112" t="s">
        <v>114</v>
      </c>
      <c r="E112" t="s">
        <v>124</v>
      </c>
      <c r="F112" t="s">
        <v>116</v>
      </c>
      <c r="G112" t="s">
        <v>125</v>
      </c>
      <c r="H112" t="s">
        <v>118</v>
      </c>
      <c r="I112" t="s">
        <v>116</v>
      </c>
      <c r="J112">
        <v>4</v>
      </c>
      <c r="K112" t="s">
        <v>191</v>
      </c>
      <c r="L112" t="str">
        <f t="shared" si="11"/>
        <v>MSD_T_t4</v>
      </c>
      <c r="M112" s="3">
        <v>10800000000</v>
      </c>
      <c r="N112" s="3">
        <v>180000000</v>
      </c>
      <c r="O112" s="3">
        <f t="shared" si="7"/>
        <v>1.6666666666666666E-2</v>
      </c>
      <c r="P112" s="3">
        <v>56500</v>
      </c>
      <c r="Q112" s="3">
        <f t="shared" si="8"/>
        <v>5.2314814814814813E-6</v>
      </c>
      <c r="R112" s="3">
        <v>3020000</v>
      </c>
      <c r="S112" s="3">
        <f t="shared" si="9"/>
        <v>2.7962962962962962E-4</v>
      </c>
      <c r="T112" s="3">
        <v>575678417.86502802</v>
      </c>
      <c r="U112" s="3">
        <f t="shared" si="10"/>
        <v>5.3303557209724815E-2</v>
      </c>
    </row>
    <row r="113" spans="1:21" x14ac:dyDescent="0.35">
      <c r="A113" t="s">
        <v>234</v>
      </c>
      <c r="B113">
        <v>112</v>
      </c>
      <c r="C113" t="s">
        <v>179</v>
      </c>
      <c r="D113" t="s">
        <v>114</v>
      </c>
      <c r="E113" t="s">
        <v>124</v>
      </c>
      <c r="F113" t="s">
        <v>121</v>
      </c>
      <c r="G113" t="s">
        <v>127</v>
      </c>
      <c r="H113" s="1" t="s">
        <v>108</v>
      </c>
      <c r="I113" t="s">
        <v>121</v>
      </c>
      <c r="J113">
        <v>4</v>
      </c>
      <c r="K113" t="s">
        <v>191</v>
      </c>
      <c r="L113" t="str">
        <f t="shared" si="11"/>
        <v>MSD_B_t4</v>
      </c>
      <c r="M113" s="3">
        <v>26100000000</v>
      </c>
      <c r="N113" s="3">
        <v>260000000</v>
      </c>
      <c r="O113" s="3">
        <f t="shared" si="7"/>
        <v>9.9616858237547897E-3</v>
      </c>
      <c r="P113" s="3">
        <v>262000</v>
      </c>
      <c r="Q113" s="3">
        <f t="shared" si="8"/>
        <v>1.003831417624521E-5</v>
      </c>
      <c r="R113" s="3">
        <v>12000000</v>
      </c>
      <c r="S113" s="3">
        <f t="shared" si="9"/>
        <v>4.5977011494252872E-4</v>
      </c>
      <c r="T113" s="4">
        <f>AVERAGE(T112,T114:T116)</f>
        <v>580110071.18142903</v>
      </c>
      <c r="U113" s="3">
        <f t="shared" si="10"/>
        <v>2.2226439508867012E-2</v>
      </c>
    </row>
    <row r="114" spans="1:21" x14ac:dyDescent="0.35">
      <c r="A114" t="s">
        <v>235</v>
      </c>
      <c r="B114">
        <v>113</v>
      </c>
      <c r="C114" t="s">
        <v>180</v>
      </c>
      <c r="D114" t="s">
        <v>114</v>
      </c>
      <c r="E114" t="s">
        <v>129</v>
      </c>
      <c r="F114" t="s">
        <v>116</v>
      </c>
      <c r="G114" t="s">
        <v>130</v>
      </c>
      <c r="H114" t="s">
        <v>118</v>
      </c>
      <c r="I114" t="s">
        <v>116</v>
      </c>
      <c r="J114">
        <v>4</v>
      </c>
      <c r="K114" t="s">
        <v>191</v>
      </c>
      <c r="L114" t="str">
        <f t="shared" si="11"/>
        <v>CONV_T_t4</v>
      </c>
      <c r="M114" s="3">
        <v>5780000000</v>
      </c>
      <c r="N114" s="3">
        <v>74200000</v>
      </c>
      <c r="O114" s="3">
        <f t="shared" si="7"/>
        <v>1.2837370242214532E-2</v>
      </c>
      <c r="P114" s="3">
        <v>60800</v>
      </c>
      <c r="Q114" s="3">
        <f t="shared" si="8"/>
        <v>1.0519031141868512E-5</v>
      </c>
      <c r="R114" s="3">
        <v>2950000</v>
      </c>
      <c r="S114" s="3">
        <f t="shared" si="9"/>
        <v>5.1038062283737028E-4</v>
      </c>
      <c r="T114" s="3">
        <v>196081531.20229405</v>
      </c>
      <c r="U114" s="3">
        <f t="shared" si="10"/>
        <v>3.3924140346417657E-2</v>
      </c>
    </row>
    <row r="115" spans="1:21" x14ac:dyDescent="0.35">
      <c r="A115" t="s">
        <v>236</v>
      </c>
      <c r="B115">
        <v>114</v>
      </c>
      <c r="C115" t="s">
        <v>181</v>
      </c>
      <c r="D115" t="s">
        <v>114</v>
      </c>
      <c r="E115" t="s">
        <v>129</v>
      </c>
      <c r="F115" t="s">
        <v>121</v>
      </c>
      <c r="G115" t="s">
        <v>132</v>
      </c>
      <c r="H115" s="1" t="s">
        <v>108</v>
      </c>
      <c r="I115" t="s">
        <v>121</v>
      </c>
      <c r="J115">
        <v>4</v>
      </c>
      <c r="K115" t="s">
        <v>191</v>
      </c>
      <c r="L115" t="str">
        <f t="shared" si="11"/>
        <v>CONV_B_t4</v>
      </c>
      <c r="M115" s="3">
        <v>20900000000</v>
      </c>
      <c r="N115" s="3">
        <v>92800000</v>
      </c>
      <c r="O115" s="3">
        <f t="shared" si="7"/>
        <v>4.4401913875598085E-3</v>
      </c>
      <c r="P115" s="3">
        <v>284000</v>
      </c>
      <c r="Q115" s="3">
        <f t="shared" si="8"/>
        <v>1.3588516746411483E-5</v>
      </c>
      <c r="R115" s="3">
        <v>12500000</v>
      </c>
      <c r="S115" s="3">
        <f t="shared" si="9"/>
        <v>5.9808612440191385E-4</v>
      </c>
      <c r="T115" s="3">
        <v>902592722.28814614</v>
      </c>
      <c r="U115" s="3">
        <f t="shared" si="10"/>
        <v>4.3186254654935224E-2</v>
      </c>
    </row>
    <row r="116" spans="1:21" x14ac:dyDescent="0.35">
      <c r="A116" t="s">
        <v>237</v>
      </c>
      <c r="B116">
        <v>115</v>
      </c>
      <c r="C116" t="s">
        <v>182</v>
      </c>
      <c r="D116" t="s">
        <v>114</v>
      </c>
      <c r="E116" t="s">
        <v>124</v>
      </c>
      <c r="F116" t="s">
        <v>116</v>
      </c>
      <c r="G116" t="s">
        <v>125</v>
      </c>
      <c r="H116" t="s">
        <v>118</v>
      </c>
      <c r="I116" t="s">
        <v>116</v>
      </c>
      <c r="J116">
        <v>5</v>
      </c>
      <c r="K116" t="s">
        <v>191</v>
      </c>
      <c r="L116" t="str">
        <f t="shared" si="11"/>
        <v>MSD_T_t4</v>
      </c>
      <c r="M116" s="3">
        <v>15100000000</v>
      </c>
      <c r="N116" s="3">
        <v>375000000</v>
      </c>
      <c r="O116" s="3">
        <f t="shared" si="7"/>
        <v>2.4834437086092714E-2</v>
      </c>
      <c r="P116" s="3">
        <v>139000</v>
      </c>
      <c r="Q116" s="3">
        <f t="shared" si="8"/>
        <v>9.2052980132450332E-6</v>
      </c>
      <c r="R116" s="3">
        <v>7420000</v>
      </c>
      <c r="S116" s="3">
        <f t="shared" si="9"/>
        <v>4.9139072847682115E-4</v>
      </c>
      <c r="T116" s="3">
        <v>646087613.37024796</v>
      </c>
      <c r="U116" s="3">
        <f t="shared" si="10"/>
        <v>4.2787259163592578E-2</v>
      </c>
    </row>
    <row r="117" spans="1:21" x14ac:dyDescent="0.35">
      <c r="A117" t="s">
        <v>238</v>
      </c>
      <c r="B117">
        <v>116</v>
      </c>
      <c r="C117" t="s">
        <v>183</v>
      </c>
      <c r="D117" t="s">
        <v>114</v>
      </c>
      <c r="E117" t="s">
        <v>124</v>
      </c>
      <c r="F117" t="s">
        <v>121</v>
      </c>
      <c r="G117" t="s">
        <v>127</v>
      </c>
      <c r="H117" s="1" t="s">
        <v>108</v>
      </c>
      <c r="I117" t="s">
        <v>121</v>
      </c>
      <c r="J117">
        <v>5</v>
      </c>
      <c r="K117" t="s">
        <v>191</v>
      </c>
      <c r="L117" t="str">
        <f t="shared" si="11"/>
        <v>MSD_B_t4</v>
      </c>
      <c r="M117" s="3">
        <v>28900000000</v>
      </c>
      <c r="N117" s="3">
        <v>541000000</v>
      </c>
      <c r="O117" s="3">
        <f t="shared" si="7"/>
        <v>1.8719723183391004E-2</v>
      </c>
      <c r="P117" s="3">
        <v>472000</v>
      </c>
      <c r="Q117" s="3">
        <f t="shared" si="8"/>
        <v>1.6332179930795848E-5</v>
      </c>
      <c r="R117" s="3">
        <v>13100000</v>
      </c>
      <c r="S117" s="3">
        <f t="shared" si="9"/>
        <v>4.5328719723183392E-4</v>
      </c>
      <c r="T117" s="3">
        <v>1691769240.2307999</v>
      </c>
      <c r="U117" s="3">
        <f t="shared" si="10"/>
        <v>5.8538728035667814E-2</v>
      </c>
    </row>
    <row r="118" spans="1:21" x14ac:dyDescent="0.35">
      <c r="A118" t="s">
        <v>239</v>
      </c>
      <c r="B118">
        <v>117</v>
      </c>
      <c r="C118" t="s">
        <v>184</v>
      </c>
      <c r="D118" t="s">
        <v>114</v>
      </c>
      <c r="E118" t="s">
        <v>115</v>
      </c>
      <c r="F118" t="s">
        <v>116</v>
      </c>
      <c r="G118" t="s">
        <v>117</v>
      </c>
      <c r="H118" t="s">
        <v>118</v>
      </c>
      <c r="I118" t="s">
        <v>116</v>
      </c>
      <c r="J118">
        <v>5</v>
      </c>
      <c r="K118" t="s">
        <v>191</v>
      </c>
      <c r="L118" t="str">
        <f t="shared" si="11"/>
        <v>AWD_T_t4</v>
      </c>
      <c r="M118" s="3">
        <v>21500000000</v>
      </c>
      <c r="N118" s="3">
        <v>689000000</v>
      </c>
      <c r="O118" s="3">
        <f t="shared" si="7"/>
        <v>3.2046511627906976E-2</v>
      </c>
      <c r="P118" s="3">
        <v>112000</v>
      </c>
      <c r="Q118" s="3">
        <f t="shared" si="8"/>
        <v>5.2093023255813951E-6</v>
      </c>
      <c r="R118" s="3">
        <v>21400000</v>
      </c>
      <c r="S118" s="3">
        <f t="shared" si="9"/>
        <v>9.9534883720930238E-4</v>
      </c>
      <c r="T118" s="3">
        <v>1326467628.764852</v>
      </c>
      <c r="U118" s="3">
        <f t="shared" si="10"/>
        <v>6.1696168779760557E-2</v>
      </c>
    </row>
    <row r="119" spans="1:21" x14ac:dyDescent="0.35">
      <c r="A119" t="s">
        <v>240</v>
      </c>
      <c r="B119">
        <v>118</v>
      </c>
      <c r="C119" t="s">
        <v>185</v>
      </c>
      <c r="D119" t="s">
        <v>114</v>
      </c>
      <c r="E119" t="s">
        <v>115</v>
      </c>
      <c r="F119" t="s">
        <v>121</v>
      </c>
      <c r="G119" t="s">
        <v>122</v>
      </c>
      <c r="H119" s="1" t="s">
        <v>108</v>
      </c>
      <c r="I119" t="s">
        <v>121</v>
      </c>
      <c r="J119">
        <v>5</v>
      </c>
      <c r="K119" t="s">
        <v>191</v>
      </c>
      <c r="L119" t="str">
        <f t="shared" si="11"/>
        <v>AWD_B_t4</v>
      </c>
      <c r="M119" s="3">
        <v>15800000000</v>
      </c>
      <c r="N119" s="3">
        <v>165000000</v>
      </c>
      <c r="O119" s="3">
        <f t="shared" si="7"/>
        <v>1.0443037974683544E-2</v>
      </c>
      <c r="P119" s="3">
        <v>69300</v>
      </c>
      <c r="Q119" s="3">
        <f t="shared" si="8"/>
        <v>4.386075949367089E-6</v>
      </c>
      <c r="R119" s="3">
        <v>7490000</v>
      </c>
      <c r="S119" s="3">
        <f t="shared" si="9"/>
        <v>4.7405063291139241E-4</v>
      </c>
      <c r="T119" s="3">
        <v>922264786.92525756</v>
      </c>
      <c r="U119" s="3">
        <f t="shared" si="10"/>
        <v>5.8371189045902376E-2</v>
      </c>
    </row>
    <row r="120" spans="1:21" x14ac:dyDescent="0.35">
      <c r="A120" t="s">
        <v>241</v>
      </c>
      <c r="B120">
        <v>119</v>
      </c>
      <c r="C120" t="s">
        <v>186</v>
      </c>
      <c r="D120" t="s">
        <v>114</v>
      </c>
      <c r="E120" t="s">
        <v>129</v>
      </c>
      <c r="F120" t="s">
        <v>116</v>
      </c>
      <c r="G120" t="s">
        <v>130</v>
      </c>
      <c r="H120" t="s">
        <v>118</v>
      </c>
      <c r="I120" t="s">
        <v>116</v>
      </c>
      <c r="J120">
        <v>5</v>
      </c>
      <c r="K120" t="s">
        <v>191</v>
      </c>
      <c r="L120" t="str">
        <f t="shared" si="11"/>
        <v>CONV_T_t4</v>
      </c>
      <c r="M120" s="3">
        <v>4910000000</v>
      </c>
      <c r="N120" s="3">
        <v>60800000</v>
      </c>
      <c r="O120" s="3">
        <f t="shared" si="7"/>
        <v>1.2382892057026477E-2</v>
      </c>
      <c r="P120" s="3">
        <v>6370</v>
      </c>
      <c r="Q120" s="3">
        <f t="shared" si="8"/>
        <v>1.2973523421588595E-6</v>
      </c>
      <c r="R120" s="3">
        <v>1410000</v>
      </c>
      <c r="S120" s="3">
        <f t="shared" si="9"/>
        <v>2.8716904276985741E-4</v>
      </c>
      <c r="T120" s="3">
        <v>144067404.96888962</v>
      </c>
      <c r="U120" s="3">
        <f t="shared" si="10"/>
        <v>2.9341630339896053E-2</v>
      </c>
    </row>
    <row r="121" spans="1:21" x14ac:dyDescent="0.35">
      <c r="A121" t="s">
        <v>242</v>
      </c>
      <c r="B121">
        <v>120</v>
      </c>
      <c r="C121" t="s">
        <v>187</v>
      </c>
      <c r="D121" t="s">
        <v>114</v>
      </c>
      <c r="E121" t="s">
        <v>129</v>
      </c>
      <c r="F121" t="s">
        <v>121</v>
      </c>
      <c r="G121" t="s">
        <v>132</v>
      </c>
      <c r="H121" s="1" t="s">
        <v>108</v>
      </c>
      <c r="I121" t="s">
        <v>121</v>
      </c>
      <c r="J121">
        <v>5</v>
      </c>
      <c r="K121" t="s">
        <v>191</v>
      </c>
      <c r="L121" t="str">
        <f t="shared" si="11"/>
        <v>CONV_B_t4</v>
      </c>
      <c r="M121" s="3">
        <v>17700000000</v>
      </c>
      <c r="N121" s="3">
        <v>189000000</v>
      </c>
      <c r="O121" s="3">
        <f t="shared" si="7"/>
        <v>1.0677966101694915E-2</v>
      </c>
      <c r="P121" s="3">
        <v>107000</v>
      </c>
      <c r="Q121" s="3">
        <f t="shared" si="8"/>
        <v>6.0451977401129942E-6</v>
      </c>
      <c r="R121" s="3">
        <v>7590000</v>
      </c>
      <c r="S121" s="3">
        <f t="shared" si="9"/>
        <v>4.2881355932203389E-4</v>
      </c>
      <c r="T121" s="3">
        <v>177001164.30730388</v>
      </c>
      <c r="U121" s="3">
        <f t="shared" si="10"/>
        <v>1.0000065780073666E-2</v>
      </c>
    </row>
    <row r="122" spans="1:21" x14ac:dyDescent="0.35">
      <c r="A122" t="s">
        <v>16</v>
      </c>
      <c r="B122">
        <v>121</v>
      </c>
      <c r="C122" t="s">
        <v>192</v>
      </c>
      <c r="D122" t="s">
        <v>114</v>
      </c>
      <c r="E122" t="s">
        <v>115</v>
      </c>
      <c r="F122" t="s">
        <v>121</v>
      </c>
      <c r="G122" t="s">
        <v>193</v>
      </c>
      <c r="H122" s="2" t="s">
        <v>118</v>
      </c>
      <c r="I122" s="2" t="s">
        <v>283</v>
      </c>
      <c r="J122">
        <v>1</v>
      </c>
      <c r="K122" t="s">
        <v>194</v>
      </c>
      <c r="L122" t="str">
        <f t="shared" si="11"/>
        <v>AWD_B_t5</v>
      </c>
      <c r="M122" s="3">
        <v>8150000000</v>
      </c>
      <c r="N122" s="3">
        <v>329000000</v>
      </c>
      <c r="O122" s="3">
        <f t="shared" si="7"/>
        <v>4.0368098159509203E-2</v>
      </c>
      <c r="P122" s="3">
        <v>455000</v>
      </c>
      <c r="Q122" s="3">
        <f t="shared" si="8"/>
        <v>5.5828220858895708E-5</v>
      </c>
      <c r="R122" s="3">
        <v>5280000</v>
      </c>
      <c r="S122" s="3">
        <f t="shared" si="9"/>
        <v>6.4785276073619634E-4</v>
      </c>
      <c r="T122" s="3">
        <v>157053046.392425</v>
      </c>
      <c r="U122" s="3">
        <f t="shared" si="10"/>
        <v>1.9270312440788345E-2</v>
      </c>
    </row>
    <row r="123" spans="1:21" x14ac:dyDescent="0.35">
      <c r="A123" t="s">
        <v>50</v>
      </c>
      <c r="B123">
        <v>122</v>
      </c>
      <c r="C123" t="s">
        <v>195</v>
      </c>
      <c r="D123" t="s">
        <v>114</v>
      </c>
      <c r="E123" t="s">
        <v>124</v>
      </c>
      <c r="F123" t="s">
        <v>121</v>
      </c>
      <c r="G123" t="s">
        <v>196</v>
      </c>
      <c r="H123" s="2" t="s">
        <v>118</v>
      </c>
      <c r="I123" s="2" t="s">
        <v>283</v>
      </c>
      <c r="J123">
        <v>1</v>
      </c>
      <c r="K123" t="s">
        <v>194</v>
      </c>
      <c r="L123" t="str">
        <f t="shared" si="11"/>
        <v>MSD_B_t5</v>
      </c>
      <c r="M123" s="3">
        <v>477000000</v>
      </c>
      <c r="N123" s="3">
        <v>18800000</v>
      </c>
      <c r="O123" s="3">
        <f t="shared" si="7"/>
        <v>3.9412997903563944E-2</v>
      </c>
      <c r="P123" s="3">
        <v>14200</v>
      </c>
      <c r="Q123" s="3">
        <f t="shared" si="8"/>
        <v>2.9769392033542977E-5</v>
      </c>
      <c r="R123" s="3">
        <v>191000</v>
      </c>
      <c r="S123" s="3">
        <f t="shared" si="9"/>
        <v>4.0041928721174002E-4</v>
      </c>
      <c r="T123" s="3">
        <v>25235568.878227692</v>
      </c>
      <c r="U123" s="3">
        <f t="shared" si="10"/>
        <v>5.2904756558129332E-2</v>
      </c>
    </row>
    <row r="124" spans="1:21" x14ac:dyDescent="0.35">
      <c r="A124" t="s">
        <v>85</v>
      </c>
      <c r="B124">
        <v>123</v>
      </c>
      <c r="C124" t="s">
        <v>197</v>
      </c>
      <c r="D124" t="s">
        <v>114</v>
      </c>
      <c r="E124" t="s">
        <v>129</v>
      </c>
      <c r="F124" t="s">
        <v>121</v>
      </c>
      <c r="G124" t="s">
        <v>198</v>
      </c>
      <c r="H124" s="2" t="s">
        <v>118</v>
      </c>
      <c r="I124" s="2" t="s">
        <v>283</v>
      </c>
      <c r="J124">
        <v>1</v>
      </c>
      <c r="K124" t="s">
        <v>194</v>
      </c>
      <c r="L124" t="str">
        <f t="shared" si="11"/>
        <v>CONV_B_t5</v>
      </c>
      <c r="M124" s="3">
        <v>8980000000</v>
      </c>
      <c r="N124" s="3">
        <v>67100000</v>
      </c>
      <c r="O124" s="3">
        <f t="shared" si="7"/>
        <v>7.4721603563474388E-3</v>
      </c>
      <c r="P124" s="3">
        <v>606000</v>
      </c>
      <c r="Q124" s="3">
        <f t="shared" si="8"/>
        <v>6.7483296213808464E-5</v>
      </c>
      <c r="R124" s="3">
        <v>11600000</v>
      </c>
      <c r="S124" s="3">
        <f t="shared" si="9"/>
        <v>1.2917594654788418E-3</v>
      </c>
      <c r="T124" s="3">
        <v>571554686.13272691</v>
      </c>
      <c r="U124" s="3">
        <f t="shared" si="10"/>
        <v>6.3647515159546419E-2</v>
      </c>
    </row>
    <row r="125" spans="1:21" x14ac:dyDescent="0.35">
      <c r="A125" t="s">
        <v>57</v>
      </c>
      <c r="B125">
        <v>124</v>
      </c>
      <c r="C125" t="s">
        <v>199</v>
      </c>
      <c r="D125" t="s">
        <v>114</v>
      </c>
      <c r="E125" t="s">
        <v>124</v>
      </c>
      <c r="F125" t="s">
        <v>121</v>
      </c>
      <c r="G125" t="s">
        <v>196</v>
      </c>
      <c r="H125" s="2" t="s">
        <v>118</v>
      </c>
      <c r="I125" s="2" t="s">
        <v>283</v>
      </c>
      <c r="J125">
        <v>2</v>
      </c>
      <c r="K125" t="s">
        <v>194</v>
      </c>
      <c r="L125" t="str">
        <f t="shared" si="11"/>
        <v>MSD_B_t5</v>
      </c>
      <c r="M125" s="3">
        <v>2050000000</v>
      </c>
      <c r="N125" s="3">
        <v>139000000</v>
      </c>
      <c r="O125" s="3">
        <f t="shared" si="7"/>
        <v>6.7804878048780493E-2</v>
      </c>
      <c r="P125" s="3">
        <v>42400</v>
      </c>
      <c r="Q125" s="3">
        <f t="shared" si="8"/>
        <v>2.0682926829268294E-5</v>
      </c>
      <c r="R125" s="3">
        <v>1740000</v>
      </c>
      <c r="S125" s="3">
        <f t="shared" si="9"/>
        <v>8.4878048780487802E-4</v>
      </c>
      <c r="T125" s="3">
        <v>210238005.87112424</v>
      </c>
      <c r="U125" s="3">
        <f t="shared" si="10"/>
        <v>0.10255512481518256</v>
      </c>
    </row>
    <row r="126" spans="1:21" x14ac:dyDescent="0.35">
      <c r="A126" t="s">
        <v>23</v>
      </c>
      <c r="B126">
        <v>125</v>
      </c>
      <c r="C126" t="s">
        <v>200</v>
      </c>
      <c r="D126" t="s">
        <v>114</v>
      </c>
      <c r="E126" t="s">
        <v>115</v>
      </c>
      <c r="F126" t="s">
        <v>121</v>
      </c>
      <c r="G126" t="s">
        <v>193</v>
      </c>
      <c r="H126" s="2" t="s">
        <v>118</v>
      </c>
      <c r="I126" s="2" t="s">
        <v>283</v>
      </c>
      <c r="J126">
        <v>2</v>
      </c>
      <c r="K126" t="s">
        <v>194</v>
      </c>
      <c r="L126" t="str">
        <f t="shared" si="11"/>
        <v>AWD_B_t5</v>
      </c>
      <c r="M126" s="3">
        <v>642000000</v>
      </c>
      <c r="N126" s="3">
        <v>40500000</v>
      </c>
      <c r="O126" s="3">
        <f t="shared" si="7"/>
        <v>6.3084112149532703E-2</v>
      </c>
      <c r="P126" s="3">
        <v>59900</v>
      </c>
      <c r="Q126" s="3">
        <f t="shared" si="8"/>
        <v>9.3302180685358259E-5</v>
      </c>
      <c r="R126" s="3">
        <v>522000</v>
      </c>
      <c r="S126" s="3">
        <f t="shared" si="9"/>
        <v>8.1308411214953266E-4</v>
      </c>
      <c r="T126" s="3">
        <v>58631268.637828454</v>
      </c>
      <c r="U126" s="3">
        <f t="shared" si="10"/>
        <v>9.132596361032469E-2</v>
      </c>
    </row>
    <row r="127" spans="1:21" x14ac:dyDescent="0.35">
      <c r="A127" t="s">
        <v>92</v>
      </c>
      <c r="B127">
        <v>126</v>
      </c>
      <c r="C127" t="s">
        <v>201</v>
      </c>
      <c r="D127" t="s">
        <v>114</v>
      </c>
      <c r="E127" t="s">
        <v>129</v>
      </c>
      <c r="F127" t="s">
        <v>121</v>
      </c>
      <c r="G127" t="s">
        <v>198</v>
      </c>
      <c r="H127" s="2" t="s">
        <v>118</v>
      </c>
      <c r="I127" s="2" t="s">
        <v>283</v>
      </c>
      <c r="J127">
        <v>2</v>
      </c>
      <c r="K127" t="s">
        <v>194</v>
      </c>
      <c r="L127" t="str">
        <f t="shared" si="11"/>
        <v>CONV_B_t5</v>
      </c>
      <c r="M127" s="3">
        <v>768000000</v>
      </c>
      <c r="N127" s="3">
        <v>90700000</v>
      </c>
      <c r="O127" s="3">
        <f t="shared" si="7"/>
        <v>0.11809895833333334</v>
      </c>
      <c r="P127" s="3">
        <v>8970</v>
      </c>
      <c r="Q127" s="3">
        <f t="shared" si="8"/>
        <v>1.16796875E-5</v>
      </c>
      <c r="R127" s="3">
        <v>775000</v>
      </c>
      <c r="S127" s="3">
        <f t="shared" si="9"/>
        <v>1.0091145833333334E-3</v>
      </c>
      <c r="T127" s="3">
        <v>122192292.39867461</v>
      </c>
      <c r="U127" s="3">
        <f t="shared" si="10"/>
        <v>0.15910454739410756</v>
      </c>
    </row>
    <row r="128" spans="1:21" x14ac:dyDescent="0.35">
      <c r="A128" t="s">
        <v>64</v>
      </c>
      <c r="B128">
        <v>127</v>
      </c>
      <c r="C128" t="s">
        <v>202</v>
      </c>
      <c r="D128" t="s">
        <v>114</v>
      </c>
      <c r="E128" t="s">
        <v>124</v>
      </c>
      <c r="F128" t="s">
        <v>121</v>
      </c>
      <c r="G128" t="s">
        <v>196</v>
      </c>
      <c r="H128" s="2" t="s">
        <v>118</v>
      </c>
      <c r="I128" s="2" t="s">
        <v>283</v>
      </c>
      <c r="J128">
        <v>3</v>
      </c>
      <c r="K128" t="s">
        <v>194</v>
      </c>
      <c r="L128" t="str">
        <f t="shared" si="11"/>
        <v>MSD_B_t5</v>
      </c>
      <c r="M128" s="3">
        <v>482000000</v>
      </c>
      <c r="N128" s="3">
        <v>37700000</v>
      </c>
      <c r="O128" s="3">
        <f t="shared" si="7"/>
        <v>7.8215767634854771E-2</v>
      </c>
      <c r="P128" s="3">
        <v>11900</v>
      </c>
      <c r="Q128" s="3">
        <f t="shared" si="8"/>
        <v>2.4688796680497924E-5</v>
      </c>
      <c r="R128" s="3">
        <v>468000</v>
      </c>
      <c r="S128" s="3">
        <f t="shared" si="9"/>
        <v>9.7095435684647305E-4</v>
      </c>
      <c r="T128" s="3">
        <v>20029045.562799305</v>
      </c>
      <c r="U128" s="3">
        <f t="shared" si="10"/>
        <v>4.1554036437342956E-2</v>
      </c>
    </row>
    <row r="129" spans="1:21" x14ac:dyDescent="0.35">
      <c r="A129" t="s">
        <v>99</v>
      </c>
      <c r="B129">
        <v>128</v>
      </c>
      <c r="C129" t="s">
        <v>203</v>
      </c>
      <c r="D129" t="s">
        <v>114</v>
      </c>
      <c r="E129" t="s">
        <v>129</v>
      </c>
      <c r="F129" t="s">
        <v>121</v>
      </c>
      <c r="G129" t="s">
        <v>198</v>
      </c>
      <c r="H129" s="2" t="s">
        <v>118</v>
      </c>
      <c r="I129" s="2" t="s">
        <v>283</v>
      </c>
      <c r="J129">
        <v>3</v>
      </c>
      <c r="K129" t="s">
        <v>194</v>
      </c>
      <c r="L129" t="str">
        <f t="shared" si="11"/>
        <v>CONV_B_t5</v>
      </c>
      <c r="M129" s="3">
        <v>14400000</v>
      </c>
      <c r="N129" s="3">
        <v>740000</v>
      </c>
      <c r="O129" s="3">
        <f t="shared" si="7"/>
        <v>5.1388888888888887E-2</v>
      </c>
      <c r="P129" s="3">
        <v>706</v>
      </c>
      <c r="Q129" s="3">
        <f t="shared" si="8"/>
        <v>4.9027777777777781E-5</v>
      </c>
      <c r="R129" s="3">
        <v>11300</v>
      </c>
      <c r="S129" s="3">
        <f t="shared" si="9"/>
        <v>7.8472222222222224E-4</v>
      </c>
      <c r="T129" s="3">
        <v>512958.40993664815</v>
      </c>
      <c r="U129" s="3">
        <f t="shared" si="10"/>
        <v>3.5622111801156119E-2</v>
      </c>
    </row>
    <row r="130" spans="1:21" x14ac:dyDescent="0.35">
      <c r="A130" t="s">
        <v>30</v>
      </c>
      <c r="B130">
        <v>129</v>
      </c>
      <c r="C130" t="s">
        <v>204</v>
      </c>
      <c r="D130" t="s">
        <v>114</v>
      </c>
      <c r="E130" t="s">
        <v>115</v>
      </c>
      <c r="F130" t="s">
        <v>121</v>
      </c>
      <c r="G130" t="s">
        <v>193</v>
      </c>
      <c r="H130" s="2" t="s">
        <v>118</v>
      </c>
      <c r="I130" s="2" t="s">
        <v>283</v>
      </c>
      <c r="J130">
        <v>3</v>
      </c>
      <c r="K130" t="s">
        <v>194</v>
      </c>
      <c r="L130" t="str">
        <f t="shared" ref="L130:L161" si="12">E130&amp;"_" &amp; F130&amp;"_" &amp;K130</f>
        <v>AWD_B_t5</v>
      </c>
      <c r="M130" s="3">
        <v>2950000000</v>
      </c>
      <c r="N130" s="3">
        <v>109000000</v>
      </c>
      <c r="O130" s="3">
        <f t="shared" si="7"/>
        <v>3.6949152542372882E-2</v>
      </c>
      <c r="P130" s="3">
        <v>222000</v>
      </c>
      <c r="Q130" s="3">
        <f t="shared" si="8"/>
        <v>7.5254237288135587E-5</v>
      </c>
      <c r="R130" s="3">
        <v>1850000</v>
      </c>
      <c r="S130" s="3">
        <f t="shared" si="9"/>
        <v>6.2711864406779657E-4</v>
      </c>
      <c r="T130" s="3">
        <v>144566754.73644385</v>
      </c>
      <c r="U130" s="3">
        <f t="shared" si="10"/>
        <v>4.9005679571675884E-2</v>
      </c>
    </row>
    <row r="131" spans="1:21" x14ac:dyDescent="0.35">
      <c r="A131" t="s">
        <v>2</v>
      </c>
      <c r="B131">
        <v>130</v>
      </c>
      <c r="C131" t="s">
        <v>205</v>
      </c>
      <c r="D131" t="s">
        <v>114</v>
      </c>
      <c r="E131" t="s">
        <v>115</v>
      </c>
      <c r="F131" t="s">
        <v>121</v>
      </c>
      <c r="G131" t="s">
        <v>193</v>
      </c>
      <c r="H131" s="2" t="s">
        <v>118</v>
      </c>
      <c r="I131" s="2" t="s">
        <v>283</v>
      </c>
      <c r="J131">
        <v>4</v>
      </c>
      <c r="K131" t="s">
        <v>194</v>
      </c>
      <c r="L131" t="str">
        <f t="shared" si="12"/>
        <v>AWD_B_t5</v>
      </c>
      <c r="M131" s="3">
        <v>17000000</v>
      </c>
      <c r="N131" s="3">
        <v>532000</v>
      </c>
      <c r="O131" s="3">
        <f t="shared" ref="O131:O166" si="13">N131/M131</f>
        <v>3.1294117647058826E-2</v>
      </c>
      <c r="P131" s="4">
        <f>AVERAGE(P127:P130)</f>
        <v>60894</v>
      </c>
      <c r="Q131" s="4">
        <f>AVERAGE(Q127:Q130)</f>
        <v>4.0162624811602819E-5</v>
      </c>
      <c r="R131" s="3">
        <v>6450</v>
      </c>
      <c r="S131" s="3">
        <f t="shared" ref="S131:S166" si="14">R131/M131</f>
        <v>3.7941176470588235E-4</v>
      </c>
      <c r="T131" s="3">
        <v>1438289.4650378616</v>
      </c>
      <c r="U131" s="3">
        <f t="shared" ref="U131:U159" si="15">T131/M131</f>
        <v>8.4605262649285973E-2</v>
      </c>
    </row>
    <row r="132" spans="1:21" x14ac:dyDescent="0.35">
      <c r="A132" t="s">
        <v>36</v>
      </c>
      <c r="B132">
        <v>131</v>
      </c>
      <c r="C132" t="s">
        <v>206</v>
      </c>
      <c r="D132" t="s">
        <v>114</v>
      </c>
      <c r="E132" t="s">
        <v>124</v>
      </c>
      <c r="F132" t="s">
        <v>121</v>
      </c>
      <c r="G132" t="s">
        <v>196</v>
      </c>
      <c r="H132" s="2" t="s">
        <v>118</v>
      </c>
      <c r="I132" s="2" t="s">
        <v>283</v>
      </c>
      <c r="J132">
        <v>4</v>
      </c>
      <c r="K132" t="s">
        <v>194</v>
      </c>
      <c r="L132" t="str">
        <f t="shared" si="12"/>
        <v>MSD_B_t5</v>
      </c>
      <c r="M132" s="3">
        <v>6610000000</v>
      </c>
      <c r="N132" s="3">
        <v>215000000</v>
      </c>
      <c r="O132" s="3">
        <f t="shared" si="13"/>
        <v>3.2526475037821481E-2</v>
      </c>
      <c r="P132" s="3">
        <v>179000</v>
      </c>
      <c r="Q132" s="3">
        <f t="shared" ref="Q132:Q166" si="16">P132/M132</f>
        <v>2.7080181543116489E-5</v>
      </c>
      <c r="R132" s="3">
        <v>5560000</v>
      </c>
      <c r="S132" s="3">
        <f t="shared" si="14"/>
        <v>8.4114977307110444E-4</v>
      </c>
      <c r="T132" s="3">
        <v>711208290.79314399</v>
      </c>
      <c r="U132" s="3">
        <f t="shared" si="15"/>
        <v>0.1075958079868599</v>
      </c>
    </row>
    <row r="133" spans="1:21" x14ac:dyDescent="0.35">
      <c r="A133" t="s">
        <v>71</v>
      </c>
      <c r="B133">
        <v>132</v>
      </c>
      <c r="C133" t="s">
        <v>207</v>
      </c>
      <c r="D133" t="s">
        <v>114</v>
      </c>
      <c r="E133" t="s">
        <v>129</v>
      </c>
      <c r="F133" t="s">
        <v>121</v>
      </c>
      <c r="G133" t="s">
        <v>198</v>
      </c>
      <c r="H133" s="2" t="s">
        <v>118</v>
      </c>
      <c r="I133" s="2" t="s">
        <v>283</v>
      </c>
      <c r="J133">
        <v>4</v>
      </c>
      <c r="K133" t="s">
        <v>194</v>
      </c>
      <c r="L133" t="str">
        <f t="shared" si="12"/>
        <v>CONV_B_t5</v>
      </c>
      <c r="M133" s="3">
        <v>1590000000</v>
      </c>
      <c r="N133" s="3">
        <v>80000000</v>
      </c>
      <c r="O133" s="3">
        <f t="shared" si="13"/>
        <v>5.0314465408805034E-2</v>
      </c>
      <c r="P133" s="3">
        <v>143000</v>
      </c>
      <c r="Q133" s="3">
        <f t="shared" si="16"/>
        <v>8.9937106918238995E-5</v>
      </c>
      <c r="R133" s="3">
        <v>1420000</v>
      </c>
      <c r="S133" s="3">
        <f t="shared" si="14"/>
        <v>8.9308176100628934E-4</v>
      </c>
      <c r="T133" s="3">
        <v>172661355.49902073</v>
      </c>
      <c r="U133" s="3">
        <f t="shared" si="15"/>
        <v>0.10859204748366083</v>
      </c>
    </row>
    <row r="134" spans="1:21" x14ac:dyDescent="0.35">
      <c r="A134" t="s">
        <v>43</v>
      </c>
      <c r="B134">
        <v>133</v>
      </c>
      <c r="C134" t="s">
        <v>208</v>
      </c>
      <c r="D134" t="s">
        <v>114</v>
      </c>
      <c r="E134" t="s">
        <v>124</v>
      </c>
      <c r="F134" t="s">
        <v>121</v>
      </c>
      <c r="G134" t="s">
        <v>196</v>
      </c>
      <c r="H134" s="2" t="s">
        <v>118</v>
      </c>
      <c r="I134" s="2" t="s">
        <v>283</v>
      </c>
      <c r="J134">
        <v>5</v>
      </c>
      <c r="K134" t="s">
        <v>194</v>
      </c>
      <c r="L134" t="str">
        <f t="shared" si="12"/>
        <v>MSD_B_t5</v>
      </c>
      <c r="M134" s="3">
        <v>774000000</v>
      </c>
      <c r="N134" s="3">
        <v>12400000</v>
      </c>
      <c r="O134" s="3">
        <f t="shared" si="13"/>
        <v>1.6020671834625324E-2</v>
      </c>
      <c r="P134" s="3">
        <v>17200</v>
      </c>
      <c r="Q134" s="3">
        <f t="shared" si="16"/>
        <v>2.2222222222222223E-5</v>
      </c>
      <c r="R134" s="3">
        <v>555000</v>
      </c>
      <c r="S134" s="3">
        <f t="shared" si="14"/>
        <v>7.1705426356589151E-4</v>
      </c>
      <c r="T134" s="3">
        <v>31288373.647708774</v>
      </c>
      <c r="U134" s="3">
        <f t="shared" si="15"/>
        <v>4.0424255358796866E-2</v>
      </c>
    </row>
    <row r="135" spans="1:21" x14ac:dyDescent="0.35">
      <c r="A135" t="s">
        <v>9</v>
      </c>
      <c r="B135">
        <v>134</v>
      </c>
      <c r="C135" t="s">
        <v>209</v>
      </c>
      <c r="D135" t="s">
        <v>114</v>
      </c>
      <c r="E135" t="s">
        <v>115</v>
      </c>
      <c r="F135" t="s">
        <v>121</v>
      </c>
      <c r="G135" t="s">
        <v>193</v>
      </c>
      <c r="H135" s="2" t="s">
        <v>118</v>
      </c>
      <c r="I135" s="2" t="s">
        <v>283</v>
      </c>
      <c r="J135">
        <v>5</v>
      </c>
      <c r="K135" t="s">
        <v>194</v>
      </c>
      <c r="L135" t="str">
        <f t="shared" si="12"/>
        <v>AWD_B_t5</v>
      </c>
      <c r="M135" s="3">
        <v>2170000000</v>
      </c>
      <c r="N135" s="3">
        <v>16600000</v>
      </c>
      <c r="O135" s="3">
        <f t="shared" si="13"/>
        <v>7.6497695852534566E-3</v>
      </c>
      <c r="P135" s="3">
        <v>27400</v>
      </c>
      <c r="Q135" s="3">
        <f t="shared" si="16"/>
        <v>1.2626728110599078E-5</v>
      </c>
      <c r="R135" s="3">
        <v>1070000</v>
      </c>
      <c r="S135" s="3">
        <f t="shared" si="14"/>
        <v>4.9308755760368666E-4</v>
      </c>
      <c r="T135" s="3">
        <v>145229621.93656152</v>
      </c>
      <c r="U135" s="3">
        <f t="shared" si="15"/>
        <v>6.6926093058323283E-2</v>
      </c>
    </row>
    <row r="136" spans="1:21" x14ac:dyDescent="0.35">
      <c r="A136" t="s">
        <v>78</v>
      </c>
      <c r="B136">
        <v>135</v>
      </c>
      <c r="C136" t="s">
        <v>210</v>
      </c>
      <c r="D136" t="s">
        <v>114</v>
      </c>
      <c r="E136" t="s">
        <v>129</v>
      </c>
      <c r="F136" t="s">
        <v>121</v>
      </c>
      <c r="G136" t="s">
        <v>198</v>
      </c>
      <c r="H136" s="2" t="s">
        <v>118</v>
      </c>
      <c r="I136" s="2" t="s">
        <v>283</v>
      </c>
      <c r="J136">
        <v>5</v>
      </c>
      <c r="K136" t="s">
        <v>194</v>
      </c>
      <c r="L136" t="str">
        <f t="shared" si="12"/>
        <v>CONV_B_t5</v>
      </c>
      <c r="M136" s="3">
        <v>6170000000</v>
      </c>
      <c r="N136" s="3">
        <v>272000000</v>
      </c>
      <c r="O136" s="3">
        <f t="shared" si="13"/>
        <v>4.4084278768233384E-2</v>
      </c>
      <c r="P136" s="3">
        <v>372000</v>
      </c>
      <c r="Q136" s="3">
        <f t="shared" si="16"/>
        <v>6.0291734197730955E-5</v>
      </c>
      <c r="R136" s="3">
        <v>10800000</v>
      </c>
      <c r="S136" s="3">
        <f t="shared" si="14"/>
        <v>1.7504051863857374E-3</v>
      </c>
      <c r="T136" s="3">
        <v>586025573.26390779</v>
      </c>
      <c r="U136" s="3">
        <f t="shared" si="15"/>
        <v>9.4979833592205479E-2</v>
      </c>
    </row>
    <row r="137" spans="1:21" x14ac:dyDescent="0.35">
      <c r="A137" t="s">
        <v>243</v>
      </c>
      <c r="B137">
        <v>136</v>
      </c>
      <c r="C137" t="s">
        <v>157</v>
      </c>
      <c r="D137" t="s">
        <v>114</v>
      </c>
      <c r="E137" t="s">
        <v>115</v>
      </c>
      <c r="F137" t="s">
        <v>116</v>
      </c>
      <c r="G137" t="s">
        <v>117</v>
      </c>
      <c r="H137" t="s">
        <v>118</v>
      </c>
      <c r="I137" t="s">
        <v>116</v>
      </c>
      <c r="J137">
        <v>1</v>
      </c>
      <c r="K137" t="s">
        <v>211</v>
      </c>
      <c r="L137" t="str">
        <f t="shared" si="12"/>
        <v>AWD_T_t6</v>
      </c>
      <c r="M137" s="3">
        <v>294000000</v>
      </c>
      <c r="N137" s="3">
        <v>720000</v>
      </c>
      <c r="O137" s="3">
        <f t="shared" si="13"/>
        <v>2.4489795918367346E-3</v>
      </c>
      <c r="P137" s="3">
        <v>3850</v>
      </c>
      <c r="Q137" s="3">
        <f t="shared" si="16"/>
        <v>1.3095238095238094E-5</v>
      </c>
      <c r="R137" s="3">
        <v>251000</v>
      </c>
      <c r="S137" s="3">
        <f t="shared" si="14"/>
        <v>8.5374149659863947E-4</v>
      </c>
      <c r="T137" s="3">
        <v>3330219.7774428884</v>
      </c>
      <c r="U137" s="3">
        <f t="shared" si="15"/>
        <v>1.1327278154567648E-2</v>
      </c>
    </row>
    <row r="138" spans="1:21" x14ac:dyDescent="0.35">
      <c r="A138" t="s">
        <v>244</v>
      </c>
      <c r="B138">
        <v>137</v>
      </c>
      <c r="C138" t="s">
        <v>159</v>
      </c>
      <c r="D138" t="s">
        <v>114</v>
      </c>
      <c r="E138" t="s">
        <v>115</v>
      </c>
      <c r="F138" t="s">
        <v>121</v>
      </c>
      <c r="G138" t="s">
        <v>122</v>
      </c>
      <c r="H138" s="1" t="s">
        <v>108</v>
      </c>
      <c r="I138" t="s">
        <v>121</v>
      </c>
      <c r="J138">
        <v>1</v>
      </c>
      <c r="K138" t="s">
        <v>211</v>
      </c>
      <c r="L138" t="str">
        <f t="shared" si="12"/>
        <v>AWD_B_t6</v>
      </c>
      <c r="M138" s="4">
        <f>AVERAGE(M137,M139:M141)</f>
        <v>4478500000</v>
      </c>
      <c r="N138" s="3">
        <v>1160000</v>
      </c>
      <c r="O138" s="4">
        <f>AVERAGE(O137,O139:O141)</f>
        <v>1.3296890477770305E-2</v>
      </c>
      <c r="P138" s="3">
        <v>1870</v>
      </c>
      <c r="Q138" s="4">
        <f>AVERAGE(Q137,Q139:Q141)</f>
        <v>3.2700256761289065E-5</v>
      </c>
      <c r="R138" s="3">
        <v>202000</v>
      </c>
      <c r="S138" s="4">
        <f>AVERAGE(S137,S139:S141)</f>
        <v>7.1185227468158847E-4</v>
      </c>
      <c r="T138" s="3">
        <v>4739437.0629737601</v>
      </c>
      <c r="U138" s="3">
        <f t="shared" si="15"/>
        <v>1.0582643882937949E-3</v>
      </c>
    </row>
    <row r="139" spans="1:21" x14ac:dyDescent="0.35">
      <c r="A139" t="s">
        <v>245</v>
      </c>
      <c r="B139">
        <v>138</v>
      </c>
      <c r="C139" t="s">
        <v>160</v>
      </c>
      <c r="D139" t="s">
        <v>114</v>
      </c>
      <c r="E139" t="s">
        <v>124</v>
      </c>
      <c r="F139" t="s">
        <v>116</v>
      </c>
      <c r="G139" t="s">
        <v>125</v>
      </c>
      <c r="H139" t="s">
        <v>118</v>
      </c>
      <c r="I139" t="s">
        <v>116</v>
      </c>
      <c r="J139">
        <v>1</v>
      </c>
      <c r="K139" t="s">
        <v>211</v>
      </c>
      <c r="L139" t="str">
        <f t="shared" si="12"/>
        <v>MSD_T_t6</v>
      </c>
      <c r="M139" s="3">
        <v>2110000000</v>
      </c>
      <c r="N139" s="3">
        <v>20100000</v>
      </c>
      <c r="O139" s="3">
        <f t="shared" si="13"/>
        <v>9.526066350710901E-3</v>
      </c>
      <c r="P139" s="3">
        <v>39500</v>
      </c>
      <c r="Q139" s="3">
        <f t="shared" si="16"/>
        <v>1.872037914691943E-5</v>
      </c>
      <c r="R139" s="3">
        <v>913000</v>
      </c>
      <c r="S139" s="3">
        <f t="shared" si="14"/>
        <v>4.3270142180094786E-4</v>
      </c>
      <c r="T139" s="3">
        <v>78717009.100665376</v>
      </c>
      <c r="U139" s="3">
        <f t="shared" si="15"/>
        <v>3.7306639384201597E-2</v>
      </c>
    </row>
    <row r="140" spans="1:21" x14ac:dyDescent="0.35">
      <c r="A140" t="s">
        <v>246</v>
      </c>
      <c r="B140">
        <v>139</v>
      </c>
      <c r="C140" t="s">
        <v>161</v>
      </c>
      <c r="D140" t="s">
        <v>114</v>
      </c>
      <c r="E140" t="s">
        <v>124</v>
      </c>
      <c r="F140" t="s">
        <v>121</v>
      </c>
      <c r="G140" t="s">
        <v>127</v>
      </c>
      <c r="H140" s="1" t="s">
        <v>108</v>
      </c>
      <c r="I140" t="s">
        <v>121</v>
      </c>
      <c r="J140">
        <v>1</v>
      </c>
      <c r="K140" t="s">
        <v>211</v>
      </c>
      <c r="L140" t="str">
        <f t="shared" si="12"/>
        <v>MSD_B_t6</v>
      </c>
      <c r="M140" s="3">
        <v>6950000000</v>
      </c>
      <c r="N140" s="3">
        <v>211000000</v>
      </c>
      <c r="O140" s="3">
        <f t="shared" si="13"/>
        <v>3.0359712230215826E-2</v>
      </c>
      <c r="P140" s="3">
        <v>269000</v>
      </c>
      <c r="Q140" s="3">
        <f t="shared" si="16"/>
        <v>3.8705035971223019E-5</v>
      </c>
      <c r="R140" s="3">
        <v>3850000</v>
      </c>
      <c r="S140" s="3">
        <f t="shared" si="14"/>
        <v>5.5395683453237407E-4</v>
      </c>
      <c r="T140" s="3">
        <v>625575503.75641072</v>
      </c>
      <c r="U140" s="3">
        <f t="shared" si="15"/>
        <v>9.0010863849843276E-2</v>
      </c>
    </row>
    <row r="141" spans="1:21" x14ac:dyDescent="0.35">
      <c r="A141" t="s">
        <v>247</v>
      </c>
      <c r="B141">
        <v>140</v>
      </c>
      <c r="C141" t="s">
        <v>162</v>
      </c>
      <c r="D141" t="s">
        <v>114</v>
      </c>
      <c r="E141" t="s">
        <v>129</v>
      </c>
      <c r="F141" t="s">
        <v>116</v>
      </c>
      <c r="G141" t="s">
        <v>130</v>
      </c>
      <c r="H141" t="s">
        <v>118</v>
      </c>
      <c r="I141" t="s">
        <v>116</v>
      </c>
      <c r="J141">
        <v>1</v>
      </c>
      <c r="K141" t="s">
        <v>211</v>
      </c>
      <c r="L141" t="str">
        <f t="shared" si="12"/>
        <v>CONV_T_t6</v>
      </c>
      <c r="M141" s="3">
        <v>8560000000</v>
      </c>
      <c r="N141" s="3">
        <v>92900000</v>
      </c>
      <c r="O141" s="3">
        <f t="shared" si="13"/>
        <v>1.0852803738317757E-2</v>
      </c>
      <c r="P141" s="3">
        <v>516000</v>
      </c>
      <c r="Q141" s="3">
        <f t="shared" si="16"/>
        <v>6.0280373831775701E-5</v>
      </c>
      <c r="R141" s="3">
        <v>8620000</v>
      </c>
      <c r="S141" s="3">
        <f t="shared" si="14"/>
        <v>1.0070093457943926E-3</v>
      </c>
      <c r="T141" s="3">
        <v>450398450.90907604</v>
      </c>
      <c r="U141" s="3">
        <f t="shared" si="15"/>
        <v>5.2616641461340659E-2</v>
      </c>
    </row>
    <row r="142" spans="1:21" x14ac:dyDescent="0.35">
      <c r="A142" t="s">
        <v>248</v>
      </c>
      <c r="B142">
        <v>141</v>
      </c>
      <c r="C142" t="s">
        <v>163</v>
      </c>
      <c r="D142" t="s">
        <v>114</v>
      </c>
      <c r="E142" t="s">
        <v>129</v>
      </c>
      <c r="F142" t="s">
        <v>121</v>
      </c>
      <c r="G142" t="s">
        <v>132</v>
      </c>
      <c r="H142" s="1" t="s">
        <v>108</v>
      </c>
      <c r="I142" t="s">
        <v>121</v>
      </c>
      <c r="J142">
        <v>1</v>
      </c>
      <c r="K142" t="s">
        <v>211</v>
      </c>
      <c r="L142" t="str">
        <f t="shared" si="12"/>
        <v>CONV_B_t6</v>
      </c>
      <c r="M142" s="3">
        <v>6540000000</v>
      </c>
      <c r="N142" s="3">
        <v>66200000</v>
      </c>
      <c r="O142" s="3">
        <f t="shared" si="13"/>
        <v>1.0122324159021407E-2</v>
      </c>
      <c r="P142" s="3">
        <v>112000</v>
      </c>
      <c r="Q142" s="3">
        <f t="shared" si="16"/>
        <v>1.7125382262996941E-5</v>
      </c>
      <c r="R142" s="3">
        <v>17300000</v>
      </c>
      <c r="S142" s="3">
        <f t="shared" si="14"/>
        <v>2.6452599388379207E-3</v>
      </c>
      <c r="T142" s="3">
        <v>372407460.25432998</v>
      </c>
      <c r="U142" s="3">
        <f t="shared" si="15"/>
        <v>5.6943036736136085E-2</v>
      </c>
    </row>
    <row r="143" spans="1:21" x14ac:dyDescent="0.35">
      <c r="A143" t="s">
        <v>249</v>
      </c>
      <c r="B143">
        <v>142</v>
      </c>
      <c r="C143" t="s">
        <v>164</v>
      </c>
      <c r="D143" t="s">
        <v>114</v>
      </c>
      <c r="E143" t="s">
        <v>124</v>
      </c>
      <c r="F143" t="s">
        <v>116</v>
      </c>
      <c r="G143" t="s">
        <v>125</v>
      </c>
      <c r="H143" t="s">
        <v>118</v>
      </c>
      <c r="I143" t="s">
        <v>116</v>
      </c>
      <c r="J143">
        <v>2</v>
      </c>
      <c r="K143" t="s">
        <v>211</v>
      </c>
      <c r="L143" t="str">
        <f t="shared" si="12"/>
        <v>MSD_T_t6</v>
      </c>
      <c r="M143" s="3">
        <v>318000000</v>
      </c>
      <c r="N143" s="3">
        <v>4470000</v>
      </c>
      <c r="O143" s="3">
        <f t="shared" si="13"/>
        <v>1.4056603773584905E-2</v>
      </c>
      <c r="P143" s="3">
        <v>3070</v>
      </c>
      <c r="Q143" s="3">
        <f t="shared" si="16"/>
        <v>9.6540880503144653E-6</v>
      </c>
      <c r="R143" s="3">
        <v>286000</v>
      </c>
      <c r="S143" s="3">
        <f t="shared" si="14"/>
        <v>8.993710691823899E-4</v>
      </c>
      <c r="T143" s="3">
        <v>10425404.323833555</v>
      </c>
      <c r="U143" s="3">
        <f t="shared" si="15"/>
        <v>3.278429032652061E-2</v>
      </c>
    </row>
    <row r="144" spans="1:21" x14ac:dyDescent="0.35">
      <c r="A144" t="s">
        <v>250</v>
      </c>
      <c r="B144">
        <v>143</v>
      </c>
      <c r="C144" t="s">
        <v>165</v>
      </c>
      <c r="D144" t="s">
        <v>114</v>
      </c>
      <c r="E144" t="s">
        <v>124</v>
      </c>
      <c r="F144" t="s">
        <v>121</v>
      </c>
      <c r="G144" t="s">
        <v>127</v>
      </c>
      <c r="H144" s="1" t="s">
        <v>108</v>
      </c>
      <c r="I144" t="s">
        <v>121</v>
      </c>
      <c r="J144">
        <v>2</v>
      </c>
      <c r="K144" t="s">
        <v>211</v>
      </c>
      <c r="L144" t="str">
        <f t="shared" si="12"/>
        <v>MSD_B_t6</v>
      </c>
      <c r="M144" s="3">
        <v>1100000000</v>
      </c>
      <c r="N144" s="3">
        <v>22000000</v>
      </c>
      <c r="O144" s="3">
        <f t="shared" si="13"/>
        <v>0.02</v>
      </c>
      <c r="P144" s="3">
        <v>38900</v>
      </c>
      <c r="Q144" s="3">
        <f t="shared" si="16"/>
        <v>3.5363636363636367E-5</v>
      </c>
      <c r="R144" s="3">
        <v>1210000</v>
      </c>
      <c r="S144" s="3">
        <f t="shared" si="14"/>
        <v>1.1000000000000001E-3</v>
      </c>
      <c r="T144" s="3">
        <v>39699667.218798243</v>
      </c>
      <c r="U144" s="3">
        <f t="shared" si="15"/>
        <v>3.6090606562543856E-2</v>
      </c>
    </row>
    <row r="145" spans="1:21" x14ac:dyDescent="0.35">
      <c r="A145" t="s">
        <v>251</v>
      </c>
      <c r="B145">
        <v>144</v>
      </c>
      <c r="C145" t="s">
        <v>166</v>
      </c>
      <c r="D145" t="s">
        <v>114</v>
      </c>
      <c r="E145" t="s">
        <v>115</v>
      </c>
      <c r="F145" t="s">
        <v>116</v>
      </c>
      <c r="G145" t="s">
        <v>117</v>
      </c>
      <c r="H145" t="s">
        <v>118</v>
      </c>
      <c r="I145" t="s">
        <v>116</v>
      </c>
      <c r="J145">
        <v>2</v>
      </c>
      <c r="K145" t="s">
        <v>211</v>
      </c>
      <c r="L145" t="str">
        <f t="shared" si="12"/>
        <v>AWD_T_t6</v>
      </c>
      <c r="M145" s="3">
        <v>1780000000</v>
      </c>
      <c r="N145" s="3">
        <v>25900000</v>
      </c>
      <c r="O145" s="3">
        <f t="shared" si="13"/>
        <v>1.4550561797752808E-2</v>
      </c>
      <c r="P145" s="3">
        <v>21100</v>
      </c>
      <c r="Q145" s="3">
        <f t="shared" si="16"/>
        <v>1.1853932584269664E-5</v>
      </c>
      <c r="R145" s="3">
        <v>5280000</v>
      </c>
      <c r="S145" s="3">
        <f t="shared" si="14"/>
        <v>2.9662921348314608E-3</v>
      </c>
      <c r="T145" s="3">
        <v>107379480.55506879</v>
      </c>
      <c r="U145" s="3">
        <f t="shared" si="15"/>
        <v>6.032555087363415E-2</v>
      </c>
    </row>
    <row r="146" spans="1:21" x14ac:dyDescent="0.35">
      <c r="A146" t="s">
        <v>252</v>
      </c>
      <c r="B146">
        <v>145</v>
      </c>
      <c r="C146" t="s">
        <v>167</v>
      </c>
      <c r="D146" t="s">
        <v>114</v>
      </c>
      <c r="E146" t="s">
        <v>115</v>
      </c>
      <c r="F146" t="s">
        <v>121</v>
      </c>
      <c r="G146" t="s">
        <v>122</v>
      </c>
      <c r="H146" s="1" t="s">
        <v>108</v>
      </c>
      <c r="I146" t="s">
        <v>121</v>
      </c>
      <c r="J146">
        <v>2</v>
      </c>
      <c r="K146" t="s">
        <v>211</v>
      </c>
      <c r="L146" t="str">
        <f t="shared" si="12"/>
        <v>AWD_B_t6</v>
      </c>
      <c r="M146" s="3">
        <v>5780000000</v>
      </c>
      <c r="N146" s="3">
        <v>106000000</v>
      </c>
      <c r="O146" s="3">
        <f t="shared" si="13"/>
        <v>1.8339100346020761E-2</v>
      </c>
      <c r="P146" s="3">
        <v>18600</v>
      </c>
      <c r="Q146" s="3">
        <f t="shared" si="16"/>
        <v>3.217993079584775E-6</v>
      </c>
      <c r="R146" s="3">
        <v>27800000</v>
      </c>
      <c r="S146" s="3">
        <f t="shared" si="14"/>
        <v>4.8096885813148785E-3</v>
      </c>
      <c r="T146" s="3">
        <v>343868570.28946847</v>
      </c>
      <c r="U146" s="3">
        <f t="shared" si="15"/>
        <v>5.9492832230011845E-2</v>
      </c>
    </row>
    <row r="147" spans="1:21" x14ac:dyDescent="0.35">
      <c r="A147" t="s">
        <v>253</v>
      </c>
      <c r="B147">
        <v>146</v>
      </c>
      <c r="C147" t="s">
        <v>168</v>
      </c>
      <c r="D147" t="s">
        <v>114</v>
      </c>
      <c r="E147" t="s">
        <v>129</v>
      </c>
      <c r="F147" t="s">
        <v>116</v>
      </c>
      <c r="G147" t="s">
        <v>130</v>
      </c>
      <c r="H147" t="s">
        <v>118</v>
      </c>
      <c r="I147" t="s">
        <v>116</v>
      </c>
      <c r="J147">
        <v>2</v>
      </c>
      <c r="K147" t="s">
        <v>211</v>
      </c>
      <c r="L147" t="str">
        <f t="shared" si="12"/>
        <v>CONV_T_t6</v>
      </c>
      <c r="M147" s="4">
        <f>AVERAGE(M148:M151)</f>
        <v>3926250000</v>
      </c>
      <c r="N147" s="4">
        <f t="shared" ref="N147:S147" si="17">AVERAGE(N148:N151)</f>
        <v>39067500</v>
      </c>
      <c r="O147" s="4">
        <f t="shared" si="17"/>
        <v>1.0696261289281382E-2</v>
      </c>
      <c r="P147" s="3">
        <v>145000</v>
      </c>
      <c r="Q147" s="4">
        <f t="shared" si="17"/>
        <v>1.2261943636141036E-4</v>
      </c>
      <c r="R147" s="3">
        <v>2830000</v>
      </c>
      <c r="S147" s="4">
        <f t="shared" si="17"/>
        <v>1.1893424422566321E-3</v>
      </c>
      <c r="T147" s="3">
        <v>119232858.72744554</v>
      </c>
      <c r="U147" s="3">
        <f t="shared" si="15"/>
        <v>3.0368127023863874E-2</v>
      </c>
    </row>
    <row r="148" spans="1:21" x14ac:dyDescent="0.35">
      <c r="A148" t="s">
        <v>254</v>
      </c>
      <c r="B148">
        <v>147</v>
      </c>
      <c r="C148" t="s">
        <v>169</v>
      </c>
      <c r="D148" t="s">
        <v>114</v>
      </c>
      <c r="E148" t="s">
        <v>129</v>
      </c>
      <c r="F148" t="s">
        <v>121</v>
      </c>
      <c r="G148" t="s">
        <v>132</v>
      </c>
      <c r="H148" s="1" t="s">
        <v>108</v>
      </c>
      <c r="I148" t="s">
        <v>121</v>
      </c>
      <c r="J148">
        <v>2</v>
      </c>
      <c r="K148" t="s">
        <v>211</v>
      </c>
      <c r="L148" t="str">
        <f t="shared" si="12"/>
        <v>CONV_B_t6</v>
      </c>
      <c r="M148" s="3">
        <v>2090000000</v>
      </c>
      <c r="N148" s="3">
        <v>15200000</v>
      </c>
      <c r="O148" s="3">
        <f t="shared" si="13"/>
        <v>7.2727272727272727E-3</v>
      </c>
      <c r="P148" s="3">
        <v>218000</v>
      </c>
      <c r="Q148" s="3">
        <f t="shared" si="16"/>
        <v>1.0430622009569377E-4</v>
      </c>
      <c r="R148" s="3">
        <v>4880000</v>
      </c>
      <c r="S148" s="3">
        <f t="shared" si="14"/>
        <v>2.3349282296650717E-3</v>
      </c>
      <c r="T148" s="3">
        <v>59743247.882051148</v>
      </c>
      <c r="U148" s="3">
        <f t="shared" si="15"/>
        <v>2.8585286067967057E-2</v>
      </c>
    </row>
    <row r="149" spans="1:21" x14ac:dyDescent="0.35">
      <c r="A149" t="s">
        <v>255</v>
      </c>
      <c r="B149">
        <v>148</v>
      </c>
      <c r="C149" t="s">
        <v>170</v>
      </c>
      <c r="D149" t="s">
        <v>114</v>
      </c>
      <c r="E149" t="s">
        <v>124</v>
      </c>
      <c r="F149" t="s">
        <v>116</v>
      </c>
      <c r="G149" t="s">
        <v>125</v>
      </c>
      <c r="H149" t="s">
        <v>118</v>
      </c>
      <c r="I149" t="s">
        <v>116</v>
      </c>
      <c r="J149">
        <v>3</v>
      </c>
      <c r="K149" t="s">
        <v>211</v>
      </c>
      <c r="L149" t="str">
        <f t="shared" si="12"/>
        <v>MSD_T_t6</v>
      </c>
      <c r="M149" s="3">
        <v>10600000000</v>
      </c>
      <c r="N149" s="3">
        <v>95500000</v>
      </c>
      <c r="O149" s="3">
        <f t="shared" si="13"/>
        <v>9.009433962264151E-3</v>
      </c>
      <c r="P149" s="3">
        <v>1160000</v>
      </c>
      <c r="Q149" s="3">
        <f t="shared" si="16"/>
        <v>1.0943396226415094E-4</v>
      </c>
      <c r="R149" s="3">
        <v>7510000</v>
      </c>
      <c r="S149" s="3">
        <f t="shared" si="14"/>
        <v>7.0849056603773588E-4</v>
      </c>
      <c r="T149" s="3">
        <v>1021990425.202575</v>
      </c>
      <c r="U149" s="3">
        <f t="shared" si="15"/>
        <v>9.641419105684669E-2</v>
      </c>
    </row>
    <row r="150" spans="1:21" x14ac:dyDescent="0.35">
      <c r="A150" t="s">
        <v>256</v>
      </c>
      <c r="B150">
        <v>149</v>
      </c>
      <c r="C150" t="s">
        <v>171</v>
      </c>
      <c r="D150" t="s">
        <v>114</v>
      </c>
      <c r="E150" t="s">
        <v>124</v>
      </c>
      <c r="F150" t="s">
        <v>121</v>
      </c>
      <c r="G150" t="s">
        <v>127</v>
      </c>
      <c r="H150" s="1" t="s">
        <v>108</v>
      </c>
      <c r="I150" t="s">
        <v>121</v>
      </c>
      <c r="J150">
        <v>3</v>
      </c>
      <c r="K150" t="s">
        <v>211</v>
      </c>
      <c r="L150" t="str">
        <f t="shared" si="12"/>
        <v>MSD_B_t6</v>
      </c>
      <c r="M150" s="3">
        <v>2920000000</v>
      </c>
      <c r="N150" s="3">
        <v>44500000</v>
      </c>
      <c r="O150" s="3">
        <f t="shared" si="13"/>
        <v>1.523972602739726E-2</v>
      </c>
      <c r="P150" s="3">
        <v>221000</v>
      </c>
      <c r="Q150" s="3">
        <f t="shared" si="16"/>
        <v>7.5684931506849319E-5</v>
      </c>
      <c r="R150" s="3">
        <v>2930000</v>
      </c>
      <c r="S150" s="3">
        <f t="shared" si="14"/>
        <v>1.0034246575342466E-3</v>
      </c>
      <c r="T150" s="3">
        <v>160314410.925374</v>
      </c>
      <c r="U150" s="3">
        <f t="shared" si="15"/>
        <v>5.4902195522388356E-2</v>
      </c>
    </row>
    <row r="151" spans="1:21" x14ac:dyDescent="0.35">
      <c r="A151" t="s">
        <v>257</v>
      </c>
      <c r="B151">
        <v>150</v>
      </c>
      <c r="C151" t="s">
        <v>172</v>
      </c>
      <c r="D151" t="s">
        <v>114</v>
      </c>
      <c r="E151" t="s">
        <v>129</v>
      </c>
      <c r="F151" t="s">
        <v>116</v>
      </c>
      <c r="G151" t="s">
        <v>130</v>
      </c>
      <c r="H151" t="s">
        <v>118</v>
      </c>
      <c r="I151" t="s">
        <v>116</v>
      </c>
      <c r="J151">
        <v>3</v>
      </c>
      <c r="K151" t="s">
        <v>211</v>
      </c>
      <c r="L151" t="str">
        <f t="shared" si="12"/>
        <v>CONV_T_t6</v>
      </c>
      <c r="M151" s="3">
        <v>95000000</v>
      </c>
      <c r="N151" s="3">
        <v>1070000</v>
      </c>
      <c r="O151" s="3">
        <f t="shared" si="13"/>
        <v>1.1263157894736841E-2</v>
      </c>
      <c r="P151" s="3">
        <v>19100</v>
      </c>
      <c r="Q151" s="3">
        <f t="shared" si="16"/>
        <v>2.0105263157894736E-4</v>
      </c>
      <c r="R151" s="3">
        <v>67500</v>
      </c>
      <c r="S151" s="3">
        <f t="shared" si="14"/>
        <v>7.1052631578947373E-4</v>
      </c>
      <c r="T151" s="3">
        <v>5779538.2992095929</v>
      </c>
      <c r="U151" s="3">
        <f t="shared" si="15"/>
        <v>6.0837245254837823E-2</v>
      </c>
    </row>
    <row r="152" spans="1:21" x14ac:dyDescent="0.35">
      <c r="A152" t="s">
        <v>258</v>
      </c>
      <c r="B152">
        <v>151</v>
      </c>
      <c r="C152" t="s">
        <v>173</v>
      </c>
      <c r="D152" t="s">
        <v>114</v>
      </c>
      <c r="E152" t="s">
        <v>129</v>
      </c>
      <c r="F152" t="s">
        <v>121</v>
      </c>
      <c r="G152" t="s">
        <v>132</v>
      </c>
      <c r="H152" s="1" t="s">
        <v>108</v>
      </c>
      <c r="I152" t="s">
        <v>121</v>
      </c>
      <c r="J152">
        <v>3</v>
      </c>
      <c r="K152" t="s">
        <v>211</v>
      </c>
      <c r="L152" t="str">
        <f t="shared" si="12"/>
        <v>CONV_B_t6</v>
      </c>
      <c r="M152" s="3">
        <v>538000000</v>
      </c>
      <c r="N152" s="3">
        <v>5700000</v>
      </c>
      <c r="O152" s="3">
        <f t="shared" si="13"/>
        <v>1.0594795539033457E-2</v>
      </c>
      <c r="P152" s="3">
        <v>36000</v>
      </c>
      <c r="Q152" s="3">
        <f t="shared" si="16"/>
        <v>6.6914498141263946E-5</v>
      </c>
      <c r="R152" s="3">
        <v>1260000</v>
      </c>
      <c r="S152" s="3">
        <f t="shared" si="14"/>
        <v>2.3420074349442379E-3</v>
      </c>
      <c r="T152" s="3">
        <v>17499352.682795919</v>
      </c>
      <c r="U152" s="3">
        <f t="shared" si="15"/>
        <v>3.2526677849063046E-2</v>
      </c>
    </row>
    <row r="153" spans="1:21" x14ac:dyDescent="0.35">
      <c r="A153" t="s">
        <v>259</v>
      </c>
      <c r="B153">
        <v>152</v>
      </c>
      <c r="C153" t="s">
        <v>174</v>
      </c>
      <c r="D153" t="s">
        <v>114</v>
      </c>
      <c r="E153" t="s">
        <v>115</v>
      </c>
      <c r="F153" t="s">
        <v>116</v>
      </c>
      <c r="G153" t="s">
        <v>117</v>
      </c>
      <c r="H153" t="s">
        <v>118</v>
      </c>
      <c r="I153" t="s">
        <v>116</v>
      </c>
      <c r="J153">
        <v>3</v>
      </c>
      <c r="K153" t="s">
        <v>211</v>
      </c>
      <c r="L153" t="str">
        <f t="shared" si="12"/>
        <v>AWD_T_t6</v>
      </c>
      <c r="M153" s="3">
        <v>104000000</v>
      </c>
      <c r="N153" s="3">
        <v>1720000</v>
      </c>
      <c r="O153" s="3">
        <f t="shared" si="13"/>
        <v>1.653846153846154E-2</v>
      </c>
      <c r="P153" s="3">
        <v>3590</v>
      </c>
      <c r="Q153" s="3">
        <f t="shared" si="16"/>
        <v>3.4519230769230771E-5</v>
      </c>
      <c r="R153" s="3">
        <v>99100</v>
      </c>
      <c r="S153" s="3">
        <f t="shared" si="14"/>
        <v>9.5288461538461542E-4</v>
      </c>
      <c r="T153" s="3">
        <v>2729413.8605536958</v>
      </c>
      <c r="U153" s="3">
        <f t="shared" si="15"/>
        <v>2.6244364043785537E-2</v>
      </c>
    </row>
    <row r="154" spans="1:21" x14ac:dyDescent="0.35">
      <c r="A154" t="s">
        <v>260</v>
      </c>
      <c r="B154">
        <v>153</v>
      </c>
      <c r="C154" t="s">
        <v>175</v>
      </c>
      <c r="D154" t="s">
        <v>114</v>
      </c>
      <c r="E154" t="s">
        <v>115</v>
      </c>
      <c r="F154" t="s">
        <v>121</v>
      </c>
      <c r="G154" t="s">
        <v>122</v>
      </c>
      <c r="H154" s="1" t="s">
        <v>108</v>
      </c>
      <c r="I154" t="s">
        <v>121</v>
      </c>
      <c r="J154">
        <v>3</v>
      </c>
      <c r="K154" t="s">
        <v>211</v>
      </c>
      <c r="L154" t="str">
        <f t="shared" si="12"/>
        <v>AWD_B_t6</v>
      </c>
      <c r="M154" s="3">
        <v>2440000000</v>
      </c>
      <c r="N154" s="3">
        <v>19200000</v>
      </c>
      <c r="O154" s="3">
        <f t="shared" si="13"/>
        <v>7.8688524590163934E-3</v>
      </c>
      <c r="P154" s="3">
        <v>91600</v>
      </c>
      <c r="Q154" s="3">
        <f t="shared" si="16"/>
        <v>3.7540983606557378E-5</v>
      </c>
      <c r="R154" s="3">
        <v>5400000</v>
      </c>
      <c r="S154" s="3">
        <f t="shared" si="14"/>
        <v>2.2131147540983605E-3</v>
      </c>
      <c r="T154" s="3">
        <v>90568201.572918624</v>
      </c>
      <c r="U154" s="3">
        <f t="shared" si="15"/>
        <v>3.7118115398737141E-2</v>
      </c>
    </row>
    <row r="155" spans="1:21" x14ac:dyDescent="0.35">
      <c r="A155" t="s">
        <v>261</v>
      </c>
      <c r="B155">
        <v>154</v>
      </c>
      <c r="C155" t="s">
        <v>176</v>
      </c>
      <c r="D155" t="s">
        <v>114</v>
      </c>
      <c r="E155" t="s">
        <v>115</v>
      </c>
      <c r="F155" t="s">
        <v>116</v>
      </c>
      <c r="G155" t="s">
        <v>117</v>
      </c>
      <c r="H155" t="s">
        <v>118</v>
      </c>
      <c r="I155" t="s">
        <v>116</v>
      </c>
      <c r="J155">
        <v>4</v>
      </c>
      <c r="K155" t="s">
        <v>211</v>
      </c>
      <c r="L155" t="str">
        <f t="shared" si="12"/>
        <v>AWD_T_t6</v>
      </c>
      <c r="M155" s="3">
        <v>1340000000</v>
      </c>
      <c r="N155" s="3">
        <v>22500000</v>
      </c>
      <c r="O155" s="3">
        <f t="shared" si="13"/>
        <v>1.6791044776119403E-2</v>
      </c>
      <c r="P155" s="3">
        <v>84200</v>
      </c>
      <c r="Q155" s="3">
        <f t="shared" si="16"/>
        <v>6.2835820895522392E-5</v>
      </c>
      <c r="R155" s="3">
        <v>1230000</v>
      </c>
      <c r="S155" s="3">
        <f t="shared" si="14"/>
        <v>9.1791044776119398E-4</v>
      </c>
      <c r="T155" s="3">
        <v>103676225.30524847</v>
      </c>
      <c r="U155" s="3">
        <f t="shared" si="15"/>
        <v>7.7370317391976473E-2</v>
      </c>
    </row>
    <row r="156" spans="1:21" x14ac:dyDescent="0.35">
      <c r="A156" t="s">
        <v>262</v>
      </c>
      <c r="B156">
        <v>155</v>
      </c>
      <c r="C156" t="s">
        <v>177</v>
      </c>
      <c r="D156" t="s">
        <v>114</v>
      </c>
      <c r="E156" t="s">
        <v>115</v>
      </c>
      <c r="F156" t="s">
        <v>121</v>
      </c>
      <c r="G156" t="s">
        <v>122</v>
      </c>
      <c r="H156" s="1" t="s">
        <v>108</v>
      </c>
      <c r="I156" t="s">
        <v>121</v>
      </c>
      <c r="J156">
        <v>4</v>
      </c>
      <c r="K156" t="s">
        <v>211</v>
      </c>
      <c r="L156" t="str">
        <f t="shared" si="12"/>
        <v>AWD_B_t6</v>
      </c>
      <c r="M156" s="3">
        <v>2090000000</v>
      </c>
      <c r="N156" s="3">
        <v>101000000</v>
      </c>
      <c r="O156" s="3">
        <f t="shared" si="13"/>
        <v>4.8325358851674639E-2</v>
      </c>
      <c r="P156" s="3">
        <v>190000</v>
      </c>
      <c r="Q156" s="3">
        <f t="shared" si="16"/>
        <v>9.0909090909090904E-5</v>
      </c>
      <c r="R156" s="3">
        <v>2100000</v>
      </c>
      <c r="S156" s="3">
        <f t="shared" si="14"/>
        <v>1.0047846889952154E-3</v>
      </c>
      <c r="T156" s="3">
        <v>272201490.35151148</v>
      </c>
      <c r="U156" s="3">
        <f t="shared" si="15"/>
        <v>0.13023994753660836</v>
      </c>
    </row>
    <row r="157" spans="1:21" x14ac:dyDescent="0.35">
      <c r="A157" t="s">
        <v>263</v>
      </c>
      <c r="B157">
        <v>156</v>
      </c>
      <c r="C157" t="s">
        <v>178</v>
      </c>
      <c r="D157" t="s">
        <v>114</v>
      </c>
      <c r="E157" t="s">
        <v>124</v>
      </c>
      <c r="F157" t="s">
        <v>116</v>
      </c>
      <c r="G157" t="s">
        <v>125</v>
      </c>
      <c r="H157" t="s">
        <v>118</v>
      </c>
      <c r="I157" t="s">
        <v>116</v>
      </c>
      <c r="J157">
        <v>4</v>
      </c>
      <c r="K157" t="s">
        <v>211</v>
      </c>
      <c r="L157" t="str">
        <f t="shared" si="12"/>
        <v>MSD_T_t6</v>
      </c>
      <c r="M157" s="3">
        <v>1670000000</v>
      </c>
      <c r="N157" s="3">
        <v>65500000</v>
      </c>
      <c r="O157" s="3">
        <f t="shared" si="13"/>
        <v>3.9221556886227547E-2</v>
      </c>
      <c r="P157" s="3">
        <v>414000</v>
      </c>
      <c r="Q157" s="3">
        <f t="shared" si="16"/>
        <v>2.4790419161676647E-4</v>
      </c>
      <c r="R157" s="3">
        <v>1690000</v>
      </c>
      <c r="S157" s="3">
        <f t="shared" si="14"/>
        <v>1.0119760479041916E-3</v>
      </c>
      <c r="T157" s="3">
        <v>549844486.93703604</v>
      </c>
      <c r="U157" s="3">
        <f t="shared" si="15"/>
        <v>0.32924819577068026</v>
      </c>
    </row>
    <row r="158" spans="1:21" x14ac:dyDescent="0.35">
      <c r="A158" t="s">
        <v>264</v>
      </c>
      <c r="B158">
        <v>157</v>
      </c>
      <c r="C158" t="s">
        <v>179</v>
      </c>
      <c r="D158" t="s">
        <v>114</v>
      </c>
      <c r="E158" t="s">
        <v>124</v>
      </c>
      <c r="F158" t="s">
        <v>121</v>
      </c>
      <c r="G158" t="s">
        <v>127</v>
      </c>
      <c r="H158" s="1" t="s">
        <v>108</v>
      </c>
      <c r="I158" t="s">
        <v>121</v>
      </c>
      <c r="J158">
        <v>4</v>
      </c>
      <c r="K158" t="s">
        <v>211</v>
      </c>
      <c r="L158" t="str">
        <f t="shared" si="12"/>
        <v>MSD_B_t6</v>
      </c>
      <c r="M158" s="3">
        <v>6890000000</v>
      </c>
      <c r="N158" s="3">
        <v>139000000</v>
      </c>
      <c r="O158" s="3">
        <f t="shared" si="13"/>
        <v>2.0174165457184326E-2</v>
      </c>
      <c r="P158" s="3">
        <v>644000</v>
      </c>
      <c r="Q158" s="3">
        <f t="shared" si="16"/>
        <v>9.3468795355587807E-5</v>
      </c>
      <c r="R158" s="3">
        <v>9670000</v>
      </c>
      <c r="S158" s="3">
        <f t="shared" si="14"/>
        <v>1.4034833091436864E-3</v>
      </c>
      <c r="T158" s="3">
        <v>640912938.51296556</v>
      </c>
      <c r="U158" s="3">
        <f t="shared" si="15"/>
        <v>9.3020745792883247E-2</v>
      </c>
    </row>
    <row r="159" spans="1:21" x14ac:dyDescent="0.35">
      <c r="A159" t="s">
        <v>265</v>
      </c>
      <c r="B159">
        <v>158</v>
      </c>
      <c r="C159" t="s">
        <v>180</v>
      </c>
      <c r="D159" t="s">
        <v>114</v>
      </c>
      <c r="E159" t="s">
        <v>129</v>
      </c>
      <c r="F159" t="s">
        <v>116</v>
      </c>
      <c r="G159" t="s">
        <v>130</v>
      </c>
      <c r="H159" t="s">
        <v>118</v>
      </c>
      <c r="I159" t="s">
        <v>116</v>
      </c>
      <c r="J159">
        <v>4</v>
      </c>
      <c r="K159" t="s">
        <v>211</v>
      </c>
      <c r="L159" t="str">
        <f t="shared" si="12"/>
        <v>CONV_T_t6</v>
      </c>
      <c r="M159" s="3">
        <v>6760000000</v>
      </c>
      <c r="N159" s="3">
        <v>142000000</v>
      </c>
      <c r="O159" s="3">
        <f t="shared" si="13"/>
        <v>2.1005917159763313E-2</v>
      </c>
      <c r="P159" s="3">
        <v>991000</v>
      </c>
      <c r="Q159" s="3">
        <f t="shared" si="16"/>
        <v>1.4659763313609468E-4</v>
      </c>
      <c r="R159" s="3">
        <v>16200000</v>
      </c>
      <c r="S159" s="3">
        <f t="shared" si="14"/>
        <v>2.3964497041420118E-3</v>
      </c>
      <c r="T159" s="3">
        <v>556190859.90172696</v>
      </c>
      <c r="U159" s="3">
        <f t="shared" si="15"/>
        <v>8.2276754423332391E-2</v>
      </c>
    </row>
    <row r="160" spans="1:21" x14ac:dyDescent="0.35">
      <c r="A160" t="s">
        <v>266</v>
      </c>
      <c r="B160">
        <v>159</v>
      </c>
      <c r="C160" t="s">
        <v>181</v>
      </c>
      <c r="D160" t="s">
        <v>114</v>
      </c>
      <c r="E160" t="s">
        <v>129</v>
      </c>
      <c r="F160" t="s">
        <v>121</v>
      </c>
      <c r="G160" t="s">
        <v>132</v>
      </c>
      <c r="H160" s="1" t="s">
        <v>108</v>
      </c>
      <c r="I160" t="s">
        <v>121</v>
      </c>
      <c r="J160">
        <v>4</v>
      </c>
      <c r="K160" t="s">
        <v>211</v>
      </c>
      <c r="L160" t="str">
        <f t="shared" si="12"/>
        <v>CONV_B_t6</v>
      </c>
      <c r="M160" s="3">
        <v>6920000000</v>
      </c>
      <c r="N160" s="3">
        <v>230000000</v>
      </c>
      <c r="O160" s="3">
        <f t="shared" si="13"/>
        <v>3.3236994219653176E-2</v>
      </c>
      <c r="P160" s="3">
        <v>866000</v>
      </c>
      <c r="Q160" s="3">
        <f t="shared" si="16"/>
        <v>1.2514450867052022E-4</v>
      </c>
      <c r="R160" s="3">
        <v>10200000</v>
      </c>
      <c r="S160" s="3">
        <f t="shared" si="14"/>
        <v>1.4739884393063583E-3</v>
      </c>
      <c r="T160" s="5">
        <v>624914765.37269235</v>
      </c>
      <c r="U160" s="5">
        <v>9.0305601932469989E-2</v>
      </c>
    </row>
    <row r="161" spans="1:21" x14ac:dyDescent="0.35">
      <c r="A161" t="s">
        <v>267</v>
      </c>
      <c r="B161">
        <v>160</v>
      </c>
      <c r="C161" t="s">
        <v>182</v>
      </c>
      <c r="D161" t="s">
        <v>114</v>
      </c>
      <c r="E161" t="s">
        <v>124</v>
      </c>
      <c r="F161" t="s">
        <v>116</v>
      </c>
      <c r="G161" t="s">
        <v>125</v>
      </c>
      <c r="H161" t="s">
        <v>118</v>
      </c>
      <c r="I161" t="s">
        <v>116</v>
      </c>
      <c r="J161">
        <v>5</v>
      </c>
      <c r="K161" t="s">
        <v>211</v>
      </c>
      <c r="L161" t="str">
        <f t="shared" si="12"/>
        <v>MSD_T_t6</v>
      </c>
      <c r="M161" s="3">
        <v>2870000000</v>
      </c>
      <c r="N161" s="3">
        <v>19600000</v>
      </c>
      <c r="O161" s="3">
        <f t="shared" si="13"/>
        <v>6.8292682926829268E-3</v>
      </c>
      <c r="P161" s="3">
        <v>69700</v>
      </c>
      <c r="Q161" s="3">
        <f t="shared" si="16"/>
        <v>2.4285714285714285E-5</v>
      </c>
      <c r="R161" s="3">
        <v>2940000</v>
      </c>
      <c r="S161" s="3">
        <f t="shared" si="14"/>
        <v>1.0243902439024391E-3</v>
      </c>
      <c r="T161" s="5">
        <v>85172413.793103456</v>
      </c>
      <c r="U161" s="5">
        <v>2.9676799231046502E-2</v>
      </c>
    </row>
    <row r="162" spans="1:21" x14ac:dyDescent="0.35">
      <c r="A162" t="s">
        <v>268</v>
      </c>
      <c r="B162">
        <v>161</v>
      </c>
      <c r="C162" t="s">
        <v>183</v>
      </c>
      <c r="D162" t="s">
        <v>114</v>
      </c>
      <c r="E162" t="s">
        <v>124</v>
      </c>
      <c r="F162" t="s">
        <v>121</v>
      </c>
      <c r="G162" t="s">
        <v>127</v>
      </c>
      <c r="H162" s="1" t="s">
        <v>108</v>
      </c>
      <c r="I162" t="s">
        <v>121</v>
      </c>
      <c r="J162">
        <v>5</v>
      </c>
      <c r="K162" t="s">
        <v>211</v>
      </c>
      <c r="L162" t="str">
        <f t="shared" ref="L162:L193" si="18">E162&amp;"_" &amp; F162&amp;"_" &amp;K162</f>
        <v>MSD_B_t6</v>
      </c>
      <c r="M162" s="4">
        <f>AVERAGE(M163:M166)</f>
        <v>2518700000</v>
      </c>
      <c r="N162" s="3">
        <v>116000000</v>
      </c>
      <c r="O162" s="4">
        <f>AVERAGE(O163:O166)</f>
        <v>8.2900172933554877E-3</v>
      </c>
      <c r="P162" s="3">
        <v>282000</v>
      </c>
      <c r="Q162" s="4">
        <f>AVERAGE(Q163:Q166)</f>
        <v>9.3118585650530078E-4</v>
      </c>
      <c r="R162" s="3">
        <v>4200000</v>
      </c>
      <c r="S162" s="4">
        <f>AVERAGE(S163:S166)</f>
        <v>5.5888441534987054E-4</v>
      </c>
      <c r="T162" s="5">
        <v>150740740.74074072</v>
      </c>
      <c r="U162" s="4">
        <f>AVERAGE(U163:U166)</f>
        <v>1.9766796112652554E-2</v>
      </c>
    </row>
    <row r="163" spans="1:21" x14ac:dyDescent="0.35">
      <c r="A163" t="s">
        <v>269</v>
      </c>
      <c r="B163">
        <v>162</v>
      </c>
      <c r="C163" t="s">
        <v>184</v>
      </c>
      <c r="D163" t="s">
        <v>114</v>
      </c>
      <c r="E163" t="s">
        <v>115</v>
      </c>
      <c r="F163" t="s">
        <v>116</v>
      </c>
      <c r="G163" t="s">
        <v>117</v>
      </c>
      <c r="H163" t="s">
        <v>118</v>
      </c>
      <c r="I163" t="s">
        <v>116</v>
      </c>
      <c r="J163">
        <v>5</v>
      </c>
      <c r="K163" t="s">
        <v>211</v>
      </c>
      <c r="L163" t="str">
        <f t="shared" si="18"/>
        <v>AWD_T_t6</v>
      </c>
      <c r="M163" s="3">
        <v>55200000</v>
      </c>
      <c r="N163" s="3">
        <v>632000</v>
      </c>
      <c r="O163" s="3">
        <f t="shared" si="13"/>
        <v>1.144927536231884E-2</v>
      </c>
      <c r="P163" s="4">
        <f>AVERAGE(P162,P164:P166)</f>
        <v>198655</v>
      </c>
      <c r="Q163" s="3">
        <f t="shared" si="16"/>
        <v>3.5988224637681161E-3</v>
      </c>
      <c r="R163" s="3">
        <v>42600</v>
      </c>
      <c r="S163" s="3">
        <f t="shared" si="14"/>
        <v>7.7173913043478257E-4</v>
      </c>
      <c r="T163" s="5">
        <v>332222.22222222219</v>
      </c>
      <c r="U163" s="5">
        <v>6.0185185185185177E-3</v>
      </c>
    </row>
    <row r="164" spans="1:21" x14ac:dyDescent="0.35">
      <c r="A164" t="s">
        <v>270</v>
      </c>
      <c r="B164">
        <v>163</v>
      </c>
      <c r="C164" t="s">
        <v>185</v>
      </c>
      <c r="D164" t="s">
        <v>114</v>
      </c>
      <c r="E164" t="s">
        <v>115</v>
      </c>
      <c r="F164" t="s">
        <v>121</v>
      </c>
      <c r="G164" t="s">
        <v>122</v>
      </c>
      <c r="H164" s="1" t="s">
        <v>108</v>
      </c>
      <c r="I164" t="s">
        <v>121</v>
      </c>
      <c r="J164">
        <v>5</v>
      </c>
      <c r="K164" t="s">
        <v>211</v>
      </c>
      <c r="L164" t="str">
        <f t="shared" si="18"/>
        <v>AWD_B_t6</v>
      </c>
      <c r="M164" s="3">
        <v>89600000</v>
      </c>
      <c r="N164" s="3">
        <v>409000</v>
      </c>
      <c r="O164" s="3">
        <f t="shared" si="13"/>
        <v>4.5647321428571429E-3</v>
      </c>
      <c r="P164" s="3">
        <v>1620</v>
      </c>
      <c r="Q164" s="3">
        <f t="shared" si="16"/>
        <v>1.8080357142857144E-5</v>
      </c>
      <c r="R164" s="3">
        <v>30700</v>
      </c>
      <c r="S164" s="3">
        <f t="shared" si="14"/>
        <v>3.4263392857142858E-4</v>
      </c>
      <c r="T164" s="5">
        <v>950000</v>
      </c>
      <c r="U164" s="5">
        <v>1.0602678571428572E-2</v>
      </c>
    </row>
    <row r="165" spans="1:21" x14ac:dyDescent="0.35">
      <c r="A165" t="s">
        <v>271</v>
      </c>
      <c r="B165">
        <v>164</v>
      </c>
      <c r="C165" t="s">
        <v>186</v>
      </c>
      <c r="D165" t="s">
        <v>114</v>
      </c>
      <c r="E165" t="s">
        <v>129</v>
      </c>
      <c r="F165" t="s">
        <v>116</v>
      </c>
      <c r="G165" t="s">
        <v>130</v>
      </c>
      <c r="H165" t="s">
        <v>118</v>
      </c>
      <c r="I165" t="s">
        <v>116</v>
      </c>
      <c r="J165">
        <v>5</v>
      </c>
      <c r="K165" t="s">
        <v>211</v>
      </c>
      <c r="L165" t="str">
        <f t="shared" si="18"/>
        <v>CONV_T_t6</v>
      </c>
      <c r="M165" s="3">
        <v>5860000000</v>
      </c>
      <c r="N165" s="3">
        <v>41300000</v>
      </c>
      <c r="O165" s="3">
        <f t="shared" si="13"/>
        <v>7.04778156996587E-3</v>
      </c>
      <c r="P165" s="3">
        <v>236000</v>
      </c>
      <c r="Q165" s="3">
        <f t="shared" si="16"/>
        <v>4.0273037542662113E-5</v>
      </c>
      <c r="R165" s="3">
        <v>3820000</v>
      </c>
      <c r="S165" s="3">
        <f t="shared" si="14"/>
        <v>6.5187713310580202E-4</v>
      </c>
      <c r="T165" s="5">
        <v>195925925.92592591</v>
      </c>
      <c r="U165" s="5">
        <v>3.3434458349134118E-2</v>
      </c>
    </row>
    <row r="166" spans="1:21" x14ac:dyDescent="0.35">
      <c r="A166" t="s">
        <v>272</v>
      </c>
      <c r="B166">
        <v>165</v>
      </c>
      <c r="C166" t="s">
        <v>187</v>
      </c>
      <c r="D166" t="s">
        <v>114</v>
      </c>
      <c r="E166" t="s">
        <v>129</v>
      </c>
      <c r="F166" t="s">
        <v>121</v>
      </c>
      <c r="G166" t="s">
        <v>132</v>
      </c>
      <c r="H166" s="1" t="s">
        <v>108</v>
      </c>
      <c r="I166" t="s">
        <v>121</v>
      </c>
      <c r="J166">
        <v>5</v>
      </c>
      <c r="K166" t="s">
        <v>211</v>
      </c>
      <c r="L166" t="str">
        <f t="shared" si="18"/>
        <v>CONV_B_t6</v>
      </c>
      <c r="M166" s="3">
        <v>4070000000</v>
      </c>
      <c r="N166" s="3">
        <v>41100000</v>
      </c>
      <c r="O166" s="3">
        <f t="shared" si="13"/>
        <v>1.0098280098280099E-2</v>
      </c>
      <c r="P166" s="3">
        <v>275000</v>
      </c>
      <c r="Q166" s="3">
        <f t="shared" si="16"/>
        <v>6.7567567567567569E-5</v>
      </c>
      <c r="R166" s="3">
        <v>1910000</v>
      </c>
      <c r="S166" s="3">
        <f t="shared" si="14"/>
        <v>4.6928746928746927E-4</v>
      </c>
      <c r="T166" s="5">
        <v>118076923.07692307</v>
      </c>
      <c r="U166" s="5">
        <v>2.9011529011529012E-2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5d9f391-4f72-47d5-a8ea-d12fd74eaa8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37066619D786449AA61D983BBB82BBB" ma:contentTypeVersion="18" ma:contentTypeDescription="Crear nuevo documento." ma:contentTypeScope="" ma:versionID="580e69a39e37b5986151598190d64db1">
  <xsd:schema xmlns:xsd="http://www.w3.org/2001/XMLSchema" xmlns:xs="http://www.w3.org/2001/XMLSchema" xmlns:p="http://schemas.microsoft.com/office/2006/metadata/properties" xmlns:ns3="b5d9f391-4f72-47d5-a8ea-d12fd74eaa80" xmlns:ns4="00bcf276-0906-48d4-b42a-5c125f327319" targetNamespace="http://schemas.microsoft.com/office/2006/metadata/properties" ma:root="true" ma:fieldsID="daed935a269d534c34520cd7a7c5a126" ns3:_="" ns4:_="">
    <xsd:import namespace="b5d9f391-4f72-47d5-a8ea-d12fd74eaa80"/>
    <xsd:import namespace="00bcf276-0906-48d4-b42a-5c125f32731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d9f391-4f72-47d5-a8ea-d12fd74eaa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bcf276-0906-48d4-b42a-5c125f32731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CD9A33-2E56-4427-810F-3E8C9BCC58C0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b5d9f391-4f72-47d5-a8ea-d12fd74eaa80"/>
    <ds:schemaRef ds:uri="00bcf276-0906-48d4-b42a-5c125f32731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3F4C018-9310-4DA5-A842-E2A2FA9736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BE2912-6E74-46D0-99A4-028356FE23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d9f391-4f72-47d5-a8ea-d12fd74eaa80"/>
    <ds:schemaRef ds:uri="00bcf276-0906-48d4-b42a-5c125f3273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Carreras, Mar</dc:creator>
  <cp:lastModifiedBy>Carreras, Mar</cp:lastModifiedBy>
  <dcterms:created xsi:type="dcterms:W3CDTF">2024-04-29T12:40:32Z</dcterms:created>
  <dcterms:modified xsi:type="dcterms:W3CDTF">2024-07-16T06:24:19Z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0x010100137066619D786449AA61D983BBB82BBB</vt:lpwstr>
  </property>
</Properties>
</file>