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Chromatography_results/data/"/>
    </mc:Choice>
  </mc:AlternateContent>
  <xr:revisionPtr revIDLastSave="1159" documentId="13_ncr:1_{F78B5725-BEDD-4B14-A7D3-CF4BBD998283}" xr6:coauthVersionLast="47" xr6:coauthVersionMax="47" xr10:uidLastSave="{B5EE04B8-20AE-4540-9417-85FD2535C1C3}"/>
  <bookViews>
    <workbookView xWindow="-28920" yWindow="-7950" windowWidth="29040" windowHeight="15840" xr2:uid="{536BF148-CDFF-4194-B866-694445A40872}"/>
  </bookViews>
  <sheets>
    <sheet name="Field" sheetId="1" r:id="rId1"/>
    <sheet name="Rates" sheetId="2" r:id="rId2"/>
    <sheet name="JN" sheetId="3" r:id="rId3"/>
    <sheet name="Treats" sheetId="4" r:id="rId4"/>
  </sheets>
  <definedNames>
    <definedName name="_xlnm._FilterDatabase" localSheetId="0" hidden="1">Field!$A$1:$AB$749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87" i="1" l="1"/>
  <c r="W888" i="1" s="1"/>
  <c r="W889" i="1" s="1"/>
  <c r="W883" i="1"/>
  <c r="W884" i="1" s="1"/>
  <c r="W885" i="1" s="1"/>
  <c r="W880" i="1"/>
  <c r="W881" i="1" s="1"/>
  <c r="W879" i="1"/>
  <c r="AA969" i="1"/>
  <c r="Z969" i="1"/>
  <c r="Y969" i="1"/>
  <c r="AA968" i="1"/>
  <c r="Z968" i="1"/>
  <c r="Y968" i="1"/>
  <c r="AA967" i="1"/>
  <c r="Z967" i="1"/>
  <c r="Y967" i="1"/>
  <c r="AA966" i="1"/>
  <c r="Z966" i="1"/>
  <c r="Y966" i="1"/>
  <c r="AA965" i="1"/>
  <c r="Z965" i="1"/>
  <c r="Y965" i="1"/>
  <c r="AA964" i="1"/>
  <c r="Z964" i="1"/>
  <c r="Y964" i="1"/>
  <c r="AA963" i="1"/>
  <c r="Z963" i="1"/>
  <c r="Y963" i="1"/>
  <c r="AA962" i="1"/>
  <c r="Z962" i="1"/>
  <c r="Y962" i="1"/>
  <c r="AA961" i="1"/>
  <c r="Z961" i="1"/>
  <c r="Y961" i="1"/>
  <c r="AA960" i="1"/>
  <c r="Z960" i="1"/>
  <c r="Y960" i="1"/>
  <c r="AA959" i="1"/>
  <c r="Z959" i="1"/>
  <c r="Y959" i="1"/>
  <c r="AA958" i="1"/>
  <c r="Z958" i="1"/>
  <c r="Y958" i="1"/>
  <c r="AA957" i="1"/>
  <c r="Z957" i="1"/>
  <c r="Y957" i="1"/>
  <c r="AA956" i="1"/>
  <c r="Z956" i="1"/>
  <c r="Y956" i="1"/>
  <c r="AA955" i="1"/>
  <c r="Z955" i="1"/>
  <c r="Y955" i="1"/>
  <c r="AA954" i="1"/>
  <c r="Z954" i="1"/>
  <c r="Y954" i="1"/>
  <c r="AA953" i="1"/>
  <c r="Z953" i="1"/>
  <c r="Y953" i="1"/>
  <c r="AA952" i="1"/>
  <c r="Z952" i="1"/>
  <c r="Y952" i="1"/>
  <c r="AA951" i="1"/>
  <c r="Z951" i="1"/>
  <c r="Y951" i="1"/>
  <c r="AA950" i="1"/>
  <c r="Z950" i="1"/>
  <c r="Y950" i="1"/>
  <c r="AA949" i="1"/>
  <c r="Z949" i="1"/>
  <c r="Y949" i="1"/>
  <c r="AA948" i="1"/>
  <c r="Z948" i="1"/>
  <c r="Y948" i="1"/>
  <c r="AA947" i="1"/>
  <c r="Z947" i="1"/>
  <c r="Y947" i="1"/>
  <c r="AA946" i="1"/>
  <c r="Z946" i="1"/>
  <c r="Y946" i="1"/>
  <c r="AA945" i="1"/>
  <c r="Z945" i="1"/>
  <c r="Y945" i="1"/>
  <c r="AA944" i="1"/>
  <c r="Z944" i="1"/>
  <c r="Y944" i="1"/>
  <c r="AA943" i="1"/>
  <c r="Z943" i="1"/>
  <c r="Y943" i="1"/>
  <c r="AA942" i="1"/>
  <c r="Z942" i="1"/>
  <c r="Y942" i="1"/>
  <c r="AA941" i="1"/>
  <c r="Z941" i="1"/>
  <c r="Y941" i="1"/>
  <c r="AA940" i="1"/>
  <c r="Z940" i="1"/>
  <c r="Y940" i="1"/>
  <c r="AA939" i="1"/>
  <c r="Z939" i="1"/>
  <c r="Y939" i="1"/>
  <c r="AA938" i="1"/>
  <c r="Z938" i="1"/>
  <c r="Y938" i="1"/>
  <c r="AA937" i="1"/>
  <c r="Z937" i="1"/>
  <c r="Y937" i="1"/>
  <c r="AA936" i="1"/>
  <c r="Z936" i="1"/>
  <c r="Y936" i="1"/>
  <c r="AA935" i="1"/>
  <c r="Z935" i="1"/>
  <c r="Y935" i="1"/>
  <c r="AA934" i="1"/>
  <c r="Z934" i="1"/>
  <c r="Y934" i="1"/>
  <c r="AA933" i="1"/>
  <c r="Z933" i="1"/>
  <c r="Y933" i="1"/>
  <c r="AA932" i="1"/>
  <c r="Z932" i="1"/>
  <c r="Y932" i="1"/>
  <c r="AA931" i="1"/>
  <c r="Z931" i="1"/>
  <c r="Y931" i="1"/>
  <c r="AA930" i="1"/>
  <c r="Z930" i="1"/>
  <c r="Y930" i="1"/>
  <c r="AA929" i="1"/>
  <c r="Z929" i="1"/>
  <c r="Y929" i="1"/>
  <c r="AA928" i="1"/>
  <c r="Z928" i="1"/>
  <c r="Y928" i="1"/>
  <c r="AA927" i="1"/>
  <c r="Z927" i="1"/>
  <c r="Y927" i="1"/>
  <c r="AA926" i="1"/>
  <c r="Z926" i="1"/>
  <c r="Y926" i="1"/>
  <c r="AA925" i="1"/>
  <c r="Z925" i="1"/>
  <c r="Y925" i="1"/>
  <c r="AA924" i="1"/>
  <c r="Z924" i="1"/>
  <c r="Y924" i="1"/>
  <c r="AA923" i="1"/>
  <c r="Z923" i="1"/>
  <c r="Y923" i="1"/>
  <c r="AA922" i="1"/>
  <c r="Z922" i="1"/>
  <c r="Y922" i="1"/>
  <c r="AA921" i="1"/>
  <c r="Z921" i="1"/>
  <c r="Y921" i="1"/>
  <c r="AA920" i="1"/>
  <c r="Z920" i="1"/>
  <c r="Y920" i="1"/>
  <c r="AA919" i="1"/>
  <c r="Z919" i="1"/>
  <c r="Y919" i="1"/>
  <c r="AA918" i="1"/>
  <c r="Z918" i="1"/>
  <c r="Y918" i="1"/>
  <c r="AA917" i="1"/>
  <c r="Z917" i="1"/>
  <c r="Y917" i="1"/>
  <c r="AA916" i="1"/>
  <c r="Z916" i="1"/>
  <c r="Y916" i="1"/>
  <c r="AA915" i="1"/>
  <c r="Z915" i="1"/>
  <c r="Y915" i="1"/>
  <c r="AA914" i="1"/>
  <c r="Z914" i="1"/>
  <c r="Y914" i="1"/>
  <c r="AA913" i="1"/>
  <c r="Z913" i="1"/>
  <c r="Y913" i="1"/>
  <c r="AA912" i="1"/>
  <c r="Z912" i="1"/>
  <c r="Y912" i="1"/>
  <c r="AA911" i="1"/>
  <c r="Z911" i="1"/>
  <c r="Y911" i="1"/>
  <c r="AA910" i="1"/>
  <c r="Z910" i="1"/>
  <c r="Y910" i="1"/>
  <c r="AA909" i="1"/>
  <c r="Z909" i="1"/>
  <c r="Y909" i="1"/>
  <c r="AA908" i="1"/>
  <c r="Z908" i="1"/>
  <c r="Y908" i="1"/>
  <c r="AA907" i="1"/>
  <c r="Z907" i="1"/>
  <c r="Y907" i="1"/>
  <c r="AA906" i="1"/>
  <c r="Z906" i="1"/>
  <c r="Y906" i="1"/>
  <c r="AA905" i="1"/>
  <c r="Z905" i="1"/>
  <c r="Y905" i="1"/>
  <c r="AA904" i="1"/>
  <c r="Z904" i="1"/>
  <c r="Y904" i="1"/>
  <c r="AA903" i="1"/>
  <c r="Z903" i="1"/>
  <c r="Y903" i="1"/>
  <c r="AA902" i="1"/>
  <c r="Z902" i="1"/>
  <c r="Y902" i="1"/>
  <c r="AA901" i="1"/>
  <c r="Z901" i="1"/>
  <c r="Y901" i="1"/>
  <c r="AA900" i="1"/>
  <c r="Z900" i="1"/>
  <c r="Y900" i="1"/>
  <c r="AA899" i="1"/>
  <c r="Z899" i="1"/>
  <c r="Y899" i="1"/>
  <c r="AA898" i="1"/>
  <c r="Z898" i="1"/>
  <c r="Y898" i="1"/>
  <c r="AA897" i="1"/>
  <c r="Z897" i="1"/>
  <c r="Y897" i="1"/>
  <c r="AA896" i="1"/>
  <c r="Z896" i="1"/>
  <c r="Y896" i="1"/>
  <c r="AA895" i="1"/>
  <c r="Z895" i="1"/>
  <c r="Y895" i="1"/>
  <c r="AA894" i="1"/>
  <c r="Z894" i="1"/>
  <c r="Y894" i="1"/>
  <c r="AA893" i="1"/>
  <c r="Z893" i="1"/>
  <c r="Y893" i="1"/>
  <c r="AA892" i="1"/>
  <c r="Z892" i="1"/>
  <c r="Y892" i="1"/>
  <c r="AA891" i="1"/>
  <c r="Z891" i="1"/>
  <c r="Y891" i="1"/>
  <c r="AA890" i="1"/>
  <c r="Z890" i="1"/>
  <c r="Y890" i="1"/>
  <c r="AA889" i="1"/>
  <c r="Z889" i="1"/>
  <c r="Y889" i="1"/>
  <c r="AA888" i="1"/>
  <c r="Z888" i="1"/>
  <c r="Y888" i="1"/>
  <c r="AA887" i="1"/>
  <c r="Z887" i="1"/>
  <c r="Y887" i="1"/>
  <c r="AA886" i="1"/>
  <c r="Z886" i="1"/>
  <c r="Y886" i="1"/>
  <c r="AA885" i="1"/>
  <c r="Z885" i="1"/>
  <c r="Y885" i="1"/>
  <c r="AA884" i="1"/>
  <c r="Z884" i="1"/>
  <c r="Y884" i="1"/>
  <c r="AA883" i="1"/>
  <c r="Z883" i="1"/>
  <c r="Y883" i="1"/>
  <c r="AA882" i="1"/>
  <c r="Z882" i="1"/>
  <c r="Y882" i="1"/>
  <c r="AA881" i="1"/>
  <c r="Z881" i="1"/>
  <c r="Y881" i="1"/>
  <c r="AA880" i="1"/>
  <c r="Z880" i="1"/>
  <c r="Y880" i="1"/>
  <c r="AA879" i="1"/>
  <c r="Z879" i="1"/>
  <c r="Y879" i="1"/>
  <c r="AA878" i="1"/>
  <c r="Z878" i="1"/>
  <c r="Y878" i="1"/>
  <c r="AA877" i="1"/>
  <c r="Z877" i="1"/>
  <c r="Y877" i="1"/>
  <c r="AA876" i="1"/>
  <c r="Z876" i="1"/>
  <c r="Y876" i="1"/>
  <c r="AA875" i="1"/>
  <c r="Z875" i="1"/>
  <c r="Y875" i="1"/>
  <c r="AA874" i="1"/>
  <c r="Z874" i="1"/>
  <c r="Y874" i="1"/>
  <c r="AA873" i="1"/>
  <c r="Z873" i="1"/>
  <c r="Y873" i="1"/>
  <c r="AA872" i="1"/>
  <c r="Z872" i="1"/>
  <c r="Y872" i="1"/>
  <c r="AA871" i="1"/>
  <c r="Z871" i="1"/>
  <c r="Y871" i="1"/>
  <c r="AA870" i="1"/>
  <c r="Z870" i="1"/>
  <c r="Y870" i="1"/>
  <c r="W875" i="1"/>
  <c r="W876" i="1" s="1"/>
  <c r="W877" i="1" s="1"/>
  <c r="W871" i="1"/>
  <c r="W872" i="1" s="1"/>
  <c r="W873" i="1" s="1"/>
  <c r="W867" i="1"/>
  <c r="W868" i="1" s="1"/>
  <c r="W869" i="1" s="1"/>
  <c r="W863" i="1"/>
  <c r="W864" i="1" s="1"/>
  <c r="W865" i="1" s="1"/>
  <c r="W859" i="1"/>
  <c r="W860" i="1" s="1"/>
  <c r="W861" i="1" s="1"/>
  <c r="W855" i="1"/>
  <c r="W856" i="1" s="1"/>
  <c r="W857" i="1" s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J889" i="1"/>
  <c r="I889" i="1"/>
  <c r="H889" i="1"/>
  <c r="C889" i="1"/>
  <c r="J888" i="1"/>
  <c r="I888" i="1"/>
  <c r="H888" i="1"/>
  <c r="C888" i="1"/>
  <c r="J887" i="1"/>
  <c r="I887" i="1"/>
  <c r="H887" i="1"/>
  <c r="C887" i="1"/>
  <c r="J886" i="1"/>
  <c r="I886" i="1"/>
  <c r="H886" i="1"/>
  <c r="C886" i="1"/>
  <c r="J885" i="1"/>
  <c r="I885" i="1"/>
  <c r="H885" i="1"/>
  <c r="C885" i="1"/>
  <c r="J884" i="1"/>
  <c r="I884" i="1"/>
  <c r="H884" i="1"/>
  <c r="C884" i="1"/>
  <c r="J883" i="1"/>
  <c r="I883" i="1"/>
  <c r="H883" i="1"/>
  <c r="C883" i="1"/>
  <c r="J882" i="1"/>
  <c r="I882" i="1"/>
  <c r="H882" i="1"/>
  <c r="C882" i="1"/>
  <c r="J881" i="1"/>
  <c r="I881" i="1"/>
  <c r="H881" i="1"/>
  <c r="C881" i="1"/>
  <c r="J880" i="1"/>
  <c r="I880" i="1"/>
  <c r="H880" i="1"/>
  <c r="C880" i="1"/>
  <c r="J879" i="1"/>
  <c r="I879" i="1"/>
  <c r="H879" i="1"/>
  <c r="C879" i="1"/>
  <c r="J878" i="1"/>
  <c r="I878" i="1"/>
  <c r="H878" i="1"/>
  <c r="C878" i="1"/>
  <c r="J877" i="1"/>
  <c r="I877" i="1"/>
  <c r="H877" i="1"/>
  <c r="C877" i="1"/>
  <c r="J876" i="1"/>
  <c r="I876" i="1"/>
  <c r="H876" i="1"/>
  <c r="C876" i="1"/>
  <c r="J875" i="1"/>
  <c r="I875" i="1"/>
  <c r="H875" i="1"/>
  <c r="C875" i="1"/>
  <c r="J874" i="1"/>
  <c r="I874" i="1"/>
  <c r="H874" i="1"/>
  <c r="C874" i="1"/>
  <c r="J873" i="1"/>
  <c r="P873" i="1" s="1"/>
  <c r="I873" i="1"/>
  <c r="H873" i="1"/>
  <c r="C873" i="1"/>
  <c r="J872" i="1"/>
  <c r="I872" i="1"/>
  <c r="H872" i="1"/>
  <c r="C872" i="1"/>
  <c r="J871" i="1"/>
  <c r="I871" i="1"/>
  <c r="H871" i="1"/>
  <c r="C871" i="1"/>
  <c r="J870" i="1"/>
  <c r="I870" i="1"/>
  <c r="H870" i="1"/>
  <c r="C870" i="1"/>
  <c r="J869" i="1"/>
  <c r="I869" i="1"/>
  <c r="H869" i="1"/>
  <c r="C869" i="1"/>
  <c r="Z869" i="1" s="1"/>
  <c r="J868" i="1"/>
  <c r="I868" i="1"/>
  <c r="H868" i="1"/>
  <c r="C868" i="1"/>
  <c r="Z868" i="1" s="1"/>
  <c r="J867" i="1"/>
  <c r="I867" i="1"/>
  <c r="H867" i="1"/>
  <c r="C867" i="1"/>
  <c r="AA867" i="1" s="1"/>
  <c r="J866" i="1"/>
  <c r="I866" i="1"/>
  <c r="H866" i="1"/>
  <c r="C866" i="1"/>
  <c r="AA866" i="1" s="1"/>
  <c r="J865" i="1"/>
  <c r="P865" i="1" s="1"/>
  <c r="I865" i="1"/>
  <c r="H865" i="1"/>
  <c r="C865" i="1"/>
  <c r="AA865" i="1" s="1"/>
  <c r="J864" i="1"/>
  <c r="I864" i="1"/>
  <c r="H864" i="1"/>
  <c r="C864" i="1"/>
  <c r="AA864" i="1" s="1"/>
  <c r="J863" i="1"/>
  <c r="I863" i="1"/>
  <c r="H863" i="1"/>
  <c r="C863" i="1"/>
  <c r="Y863" i="1" s="1"/>
  <c r="J862" i="1"/>
  <c r="I862" i="1"/>
  <c r="H862" i="1"/>
  <c r="C862" i="1"/>
  <c r="AA862" i="1" s="1"/>
  <c r="J861" i="1"/>
  <c r="I861" i="1"/>
  <c r="H861" i="1"/>
  <c r="C861" i="1"/>
  <c r="Z861" i="1" s="1"/>
  <c r="J860" i="1"/>
  <c r="I860" i="1"/>
  <c r="H860" i="1"/>
  <c r="C860" i="1"/>
  <c r="Z860" i="1" s="1"/>
  <c r="J859" i="1"/>
  <c r="I859" i="1"/>
  <c r="H859" i="1"/>
  <c r="C859" i="1"/>
  <c r="AA859" i="1" s="1"/>
  <c r="K858" i="1"/>
  <c r="J858" i="1"/>
  <c r="I858" i="1"/>
  <c r="H858" i="1"/>
  <c r="C858" i="1"/>
  <c r="K857" i="1"/>
  <c r="J857" i="1"/>
  <c r="I857" i="1"/>
  <c r="H857" i="1"/>
  <c r="C857" i="1"/>
  <c r="K856" i="1"/>
  <c r="J856" i="1"/>
  <c r="I856" i="1"/>
  <c r="H856" i="1"/>
  <c r="C856" i="1"/>
  <c r="K855" i="1"/>
  <c r="P855" i="1" s="1"/>
  <c r="J855" i="1"/>
  <c r="I855" i="1"/>
  <c r="H855" i="1"/>
  <c r="C855" i="1"/>
  <c r="Y855" i="1" s="1"/>
  <c r="K854" i="1"/>
  <c r="J854" i="1"/>
  <c r="I854" i="1"/>
  <c r="H854" i="1"/>
  <c r="C854" i="1"/>
  <c r="Y854" i="1" s="1"/>
  <c r="W852" i="1"/>
  <c r="W853" i="1" s="1"/>
  <c r="W851" i="1"/>
  <c r="W848" i="1"/>
  <c r="W849" i="1" s="1"/>
  <c r="W847" i="1"/>
  <c r="W843" i="1"/>
  <c r="W844" i="1" s="1"/>
  <c r="W845" i="1" s="1"/>
  <c r="W839" i="1"/>
  <c r="W840" i="1" s="1"/>
  <c r="W841" i="1" s="1"/>
  <c r="W835" i="1"/>
  <c r="W836" i="1" s="1"/>
  <c r="W837" i="1" s="1"/>
  <c r="W832" i="1"/>
  <c r="W833" i="1" s="1"/>
  <c r="W831" i="1"/>
  <c r="W827" i="1"/>
  <c r="W828" i="1" s="1"/>
  <c r="W829" i="1" s="1"/>
  <c r="W823" i="1"/>
  <c r="W824" i="1" s="1"/>
  <c r="W825" i="1" s="1"/>
  <c r="W819" i="1"/>
  <c r="W820" i="1" s="1"/>
  <c r="W821" i="1" s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Z837" i="1" s="1"/>
  <c r="C836" i="1"/>
  <c r="C835" i="1"/>
  <c r="C834" i="1"/>
  <c r="C833" i="1"/>
  <c r="C832" i="1"/>
  <c r="C831" i="1"/>
  <c r="C830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P851" i="1" s="1"/>
  <c r="K850" i="1"/>
  <c r="J850" i="1"/>
  <c r="I850" i="1"/>
  <c r="P850" i="1" s="1"/>
  <c r="H850" i="1"/>
  <c r="K849" i="1"/>
  <c r="J849" i="1"/>
  <c r="I849" i="1"/>
  <c r="H849" i="1"/>
  <c r="P849" i="1" s="1"/>
  <c r="K848" i="1"/>
  <c r="J848" i="1"/>
  <c r="I848" i="1"/>
  <c r="P848" i="1" s="1"/>
  <c r="H848" i="1"/>
  <c r="K847" i="1"/>
  <c r="J847" i="1"/>
  <c r="I847" i="1"/>
  <c r="H847" i="1"/>
  <c r="P847" i="1" s="1"/>
  <c r="K846" i="1"/>
  <c r="J846" i="1"/>
  <c r="I846" i="1"/>
  <c r="P846" i="1" s="1"/>
  <c r="H846" i="1"/>
  <c r="K845" i="1"/>
  <c r="J845" i="1"/>
  <c r="I845" i="1"/>
  <c r="H845" i="1"/>
  <c r="P845" i="1" s="1"/>
  <c r="K844" i="1"/>
  <c r="J844" i="1"/>
  <c r="I844" i="1"/>
  <c r="P844" i="1" s="1"/>
  <c r="H844" i="1"/>
  <c r="K843" i="1"/>
  <c r="J843" i="1"/>
  <c r="I843" i="1"/>
  <c r="H843" i="1"/>
  <c r="P843" i="1" s="1"/>
  <c r="K842" i="1"/>
  <c r="J842" i="1"/>
  <c r="I842" i="1"/>
  <c r="P842" i="1" s="1"/>
  <c r="H842" i="1"/>
  <c r="K841" i="1"/>
  <c r="J841" i="1"/>
  <c r="I841" i="1"/>
  <c r="H841" i="1"/>
  <c r="P841" i="1" s="1"/>
  <c r="K840" i="1"/>
  <c r="J840" i="1"/>
  <c r="I840" i="1"/>
  <c r="P840" i="1" s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P837" i="1" s="1"/>
  <c r="K836" i="1"/>
  <c r="J836" i="1"/>
  <c r="I836" i="1"/>
  <c r="P836" i="1" s="1"/>
  <c r="H836" i="1"/>
  <c r="K835" i="1"/>
  <c r="J835" i="1"/>
  <c r="I835" i="1"/>
  <c r="H835" i="1"/>
  <c r="P835" i="1" s="1"/>
  <c r="K834" i="1"/>
  <c r="J834" i="1"/>
  <c r="I834" i="1"/>
  <c r="P834" i="1" s="1"/>
  <c r="H834" i="1"/>
  <c r="K833" i="1"/>
  <c r="J833" i="1"/>
  <c r="I833" i="1"/>
  <c r="H833" i="1"/>
  <c r="P833" i="1" s="1"/>
  <c r="K832" i="1"/>
  <c r="J832" i="1"/>
  <c r="I832" i="1"/>
  <c r="P832" i="1" s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P828" i="1" s="1"/>
  <c r="H828" i="1"/>
  <c r="K827" i="1"/>
  <c r="J827" i="1"/>
  <c r="I827" i="1"/>
  <c r="H827" i="1"/>
  <c r="K826" i="1"/>
  <c r="J826" i="1"/>
  <c r="I826" i="1"/>
  <c r="H826" i="1"/>
  <c r="P826" i="1" s="1"/>
  <c r="K825" i="1"/>
  <c r="J825" i="1"/>
  <c r="I825" i="1"/>
  <c r="H825" i="1"/>
  <c r="K824" i="1"/>
  <c r="J824" i="1"/>
  <c r="I824" i="1"/>
  <c r="P824" i="1" s="1"/>
  <c r="H824" i="1"/>
  <c r="K823" i="1"/>
  <c r="J823" i="1"/>
  <c r="I823" i="1"/>
  <c r="H823" i="1"/>
  <c r="K822" i="1"/>
  <c r="J822" i="1"/>
  <c r="I822" i="1"/>
  <c r="P822" i="1" s="1"/>
  <c r="H822" i="1"/>
  <c r="K821" i="1"/>
  <c r="J821" i="1"/>
  <c r="I821" i="1"/>
  <c r="H821" i="1"/>
  <c r="K820" i="1"/>
  <c r="J820" i="1"/>
  <c r="I820" i="1"/>
  <c r="P820" i="1" s="1"/>
  <c r="H820" i="1"/>
  <c r="K819" i="1"/>
  <c r="J819" i="1"/>
  <c r="I819" i="1"/>
  <c r="H819" i="1"/>
  <c r="K818" i="1"/>
  <c r="J818" i="1"/>
  <c r="I818" i="1"/>
  <c r="H818" i="1"/>
  <c r="P818" i="1" s="1"/>
  <c r="AA842" i="1"/>
  <c r="Z839" i="1"/>
  <c r="AA836" i="1"/>
  <c r="Y835" i="1"/>
  <c r="Z831" i="1"/>
  <c r="C829" i="1"/>
  <c r="C828" i="1"/>
  <c r="Y828" i="1" s="1"/>
  <c r="C827" i="1"/>
  <c r="Y827" i="1" s="1"/>
  <c r="C826" i="1"/>
  <c r="C825" i="1"/>
  <c r="C824" i="1"/>
  <c r="C823" i="1"/>
  <c r="Z823" i="1" s="1"/>
  <c r="C822" i="1"/>
  <c r="C821" i="1"/>
  <c r="Z821" i="1" s="1"/>
  <c r="C820" i="1"/>
  <c r="Z820" i="1" s="1"/>
  <c r="C819" i="1"/>
  <c r="AA819" i="1" s="1"/>
  <c r="C818" i="1"/>
  <c r="AA818" i="1" s="1"/>
  <c r="W815" i="1"/>
  <c r="W816" i="1" s="1"/>
  <c r="W817" i="1" s="1"/>
  <c r="W811" i="1"/>
  <c r="W812" i="1" s="1"/>
  <c r="W813" i="1" s="1"/>
  <c r="W807" i="1"/>
  <c r="W808" i="1" s="1"/>
  <c r="W809" i="1" s="1"/>
  <c r="W803" i="1"/>
  <c r="W804" i="1" s="1"/>
  <c r="W805" i="1" s="1"/>
  <c r="W799" i="1"/>
  <c r="W800" i="1" s="1"/>
  <c r="W801" i="1" s="1"/>
  <c r="W795" i="1"/>
  <c r="W796" i="1" s="1"/>
  <c r="W797" i="1" s="1"/>
  <c r="W791" i="1"/>
  <c r="W792" i="1" s="1"/>
  <c r="W793" i="1" s="1"/>
  <c r="W787" i="1"/>
  <c r="W788" i="1" s="1"/>
  <c r="W789" i="1" s="1"/>
  <c r="W784" i="1"/>
  <c r="W785" i="1" s="1"/>
  <c r="W783" i="1"/>
  <c r="P879" i="1"/>
  <c r="P878" i="1"/>
  <c r="P877" i="1"/>
  <c r="P876" i="1"/>
  <c r="P875" i="1"/>
  <c r="P874" i="1"/>
  <c r="P872" i="1"/>
  <c r="P871" i="1"/>
  <c r="P870" i="1"/>
  <c r="P869" i="1"/>
  <c r="P868" i="1"/>
  <c r="P867" i="1"/>
  <c r="P866" i="1"/>
  <c r="P864" i="1"/>
  <c r="P863" i="1"/>
  <c r="P862" i="1"/>
  <c r="P861" i="1"/>
  <c r="P860" i="1"/>
  <c r="P859" i="1"/>
  <c r="P839" i="1"/>
  <c r="P838" i="1"/>
  <c r="P831" i="1"/>
  <c r="P830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J817" i="1"/>
  <c r="I817" i="1"/>
  <c r="H817" i="1"/>
  <c r="C817" i="1"/>
  <c r="J816" i="1"/>
  <c r="I816" i="1"/>
  <c r="H816" i="1"/>
  <c r="C816" i="1"/>
  <c r="Z816" i="1" s="1"/>
  <c r="J815" i="1"/>
  <c r="I815" i="1"/>
  <c r="H815" i="1"/>
  <c r="C815" i="1"/>
  <c r="J814" i="1"/>
  <c r="I814" i="1"/>
  <c r="H814" i="1"/>
  <c r="C814" i="1"/>
  <c r="AA814" i="1" s="1"/>
  <c r="J813" i="1"/>
  <c r="I813" i="1"/>
  <c r="H813" i="1"/>
  <c r="C813" i="1"/>
  <c r="J812" i="1"/>
  <c r="I812" i="1"/>
  <c r="H812" i="1"/>
  <c r="C812" i="1"/>
  <c r="AA812" i="1" s="1"/>
  <c r="J811" i="1"/>
  <c r="I811" i="1"/>
  <c r="H811" i="1"/>
  <c r="C811" i="1"/>
  <c r="J810" i="1"/>
  <c r="I810" i="1"/>
  <c r="H810" i="1"/>
  <c r="C810" i="1"/>
  <c r="Y810" i="1" s="1"/>
  <c r="J809" i="1"/>
  <c r="I809" i="1"/>
  <c r="H809" i="1"/>
  <c r="C809" i="1"/>
  <c r="J808" i="1"/>
  <c r="I808" i="1"/>
  <c r="H808" i="1"/>
  <c r="C808" i="1"/>
  <c r="AA808" i="1" s="1"/>
  <c r="J807" i="1"/>
  <c r="I807" i="1"/>
  <c r="H807" i="1"/>
  <c r="C807" i="1"/>
  <c r="J806" i="1"/>
  <c r="I806" i="1"/>
  <c r="H806" i="1"/>
  <c r="C806" i="1"/>
  <c r="AA806" i="1" s="1"/>
  <c r="J805" i="1"/>
  <c r="I805" i="1"/>
  <c r="H805" i="1"/>
  <c r="C805" i="1"/>
  <c r="J804" i="1"/>
  <c r="I804" i="1"/>
  <c r="H804" i="1"/>
  <c r="C804" i="1"/>
  <c r="AA804" i="1" s="1"/>
  <c r="J803" i="1"/>
  <c r="I803" i="1"/>
  <c r="H803" i="1"/>
  <c r="C803" i="1"/>
  <c r="J802" i="1"/>
  <c r="I802" i="1"/>
  <c r="H802" i="1"/>
  <c r="C802" i="1"/>
  <c r="Y802" i="1" s="1"/>
  <c r="J801" i="1"/>
  <c r="I801" i="1"/>
  <c r="H801" i="1"/>
  <c r="C801" i="1"/>
  <c r="J800" i="1"/>
  <c r="I800" i="1"/>
  <c r="H800" i="1"/>
  <c r="C800" i="1"/>
  <c r="Z800" i="1" s="1"/>
  <c r="J799" i="1"/>
  <c r="I799" i="1"/>
  <c r="H799" i="1"/>
  <c r="C799" i="1"/>
  <c r="J798" i="1"/>
  <c r="I798" i="1"/>
  <c r="H798" i="1"/>
  <c r="C798" i="1"/>
  <c r="AA798" i="1" s="1"/>
  <c r="J797" i="1"/>
  <c r="I797" i="1"/>
  <c r="H797" i="1"/>
  <c r="C797" i="1"/>
  <c r="J796" i="1"/>
  <c r="I796" i="1"/>
  <c r="H796" i="1"/>
  <c r="C796" i="1"/>
  <c r="AA796" i="1" s="1"/>
  <c r="J795" i="1"/>
  <c r="I795" i="1"/>
  <c r="H795" i="1"/>
  <c r="C795" i="1"/>
  <c r="J794" i="1"/>
  <c r="I794" i="1"/>
  <c r="H794" i="1"/>
  <c r="C794" i="1"/>
  <c r="Y794" i="1" s="1"/>
  <c r="J793" i="1"/>
  <c r="I793" i="1"/>
  <c r="H793" i="1"/>
  <c r="C793" i="1"/>
  <c r="J792" i="1"/>
  <c r="I792" i="1"/>
  <c r="H792" i="1"/>
  <c r="C792" i="1"/>
  <c r="AA792" i="1" s="1"/>
  <c r="J791" i="1"/>
  <c r="I791" i="1"/>
  <c r="H791" i="1"/>
  <c r="C791" i="1"/>
  <c r="J790" i="1"/>
  <c r="I790" i="1"/>
  <c r="H790" i="1"/>
  <c r="C790" i="1"/>
  <c r="AA790" i="1" s="1"/>
  <c r="J789" i="1"/>
  <c r="I789" i="1"/>
  <c r="H789" i="1"/>
  <c r="C789" i="1"/>
  <c r="J788" i="1"/>
  <c r="I788" i="1"/>
  <c r="H788" i="1"/>
  <c r="C788" i="1"/>
  <c r="AA788" i="1" s="1"/>
  <c r="J787" i="1"/>
  <c r="I787" i="1"/>
  <c r="H787" i="1"/>
  <c r="C787" i="1"/>
  <c r="K786" i="1"/>
  <c r="J786" i="1"/>
  <c r="I786" i="1"/>
  <c r="H786" i="1"/>
  <c r="C786" i="1"/>
  <c r="K785" i="1"/>
  <c r="J785" i="1"/>
  <c r="I785" i="1"/>
  <c r="H785" i="1"/>
  <c r="C785" i="1"/>
  <c r="AA785" i="1" s="1"/>
  <c r="K784" i="1"/>
  <c r="J784" i="1"/>
  <c r="I784" i="1"/>
  <c r="H784" i="1"/>
  <c r="C784" i="1"/>
  <c r="K783" i="1"/>
  <c r="J783" i="1"/>
  <c r="I783" i="1"/>
  <c r="H783" i="1"/>
  <c r="C783" i="1"/>
  <c r="Z783" i="1" s="1"/>
  <c r="K782" i="1"/>
  <c r="J782" i="1"/>
  <c r="I782" i="1"/>
  <c r="H782" i="1"/>
  <c r="C782" i="1"/>
  <c r="C781" i="1"/>
  <c r="C780" i="1"/>
  <c r="C779" i="1"/>
  <c r="C778" i="1"/>
  <c r="C777" i="1"/>
  <c r="C776" i="1"/>
  <c r="Y776" i="1" s="1"/>
  <c r="C775" i="1"/>
  <c r="C774" i="1"/>
  <c r="AA774" i="1" s="1"/>
  <c r="W779" i="1"/>
  <c r="W780" i="1" s="1"/>
  <c r="W781" i="1" s="1"/>
  <c r="W776" i="1"/>
  <c r="W777" i="1" s="1"/>
  <c r="W775" i="1"/>
  <c r="W771" i="1"/>
  <c r="W772" i="1" s="1"/>
  <c r="W773" i="1" s="1"/>
  <c r="W767" i="1"/>
  <c r="W768" i="1" s="1"/>
  <c r="W769" i="1" s="1"/>
  <c r="W763" i="1"/>
  <c r="W764" i="1" s="1"/>
  <c r="W765" i="1" s="1"/>
  <c r="W759" i="1"/>
  <c r="W760" i="1" s="1"/>
  <c r="W761" i="1" s="1"/>
  <c r="W755" i="1"/>
  <c r="W756" i="1" s="1"/>
  <c r="W757" i="1" s="1"/>
  <c r="AA869" i="1"/>
  <c r="AA868" i="1"/>
  <c r="Z867" i="1"/>
  <c r="Y867" i="1"/>
  <c r="Y866" i="1"/>
  <c r="Z863" i="1"/>
  <c r="AA861" i="1"/>
  <c r="AA860" i="1"/>
  <c r="Z859" i="1"/>
  <c r="Y859" i="1"/>
  <c r="AA858" i="1"/>
  <c r="Z858" i="1"/>
  <c r="Y858" i="1"/>
  <c r="AA857" i="1"/>
  <c r="Z857" i="1"/>
  <c r="Y857" i="1"/>
  <c r="AA856" i="1"/>
  <c r="Z856" i="1"/>
  <c r="Y856" i="1"/>
  <c r="Z855" i="1"/>
  <c r="Z854" i="1"/>
  <c r="AA853" i="1"/>
  <c r="Z853" i="1"/>
  <c r="Y853" i="1"/>
  <c r="AA852" i="1"/>
  <c r="Z852" i="1"/>
  <c r="Y852" i="1"/>
  <c r="AA851" i="1"/>
  <c r="Z851" i="1"/>
  <c r="Y851" i="1"/>
  <c r="AA850" i="1"/>
  <c r="Z850" i="1"/>
  <c r="Y850" i="1"/>
  <c r="AA849" i="1"/>
  <c r="Z849" i="1"/>
  <c r="Y849" i="1"/>
  <c r="AA848" i="1"/>
  <c r="Z848" i="1"/>
  <c r="Y848" i="1"/>
  <c r="AA847" i="1"/>
  <c r="Z847" i="1"/>
  <c r="Y847" i="1"/>
  <c r="AA846" i="1"/>
  <c r="Z846" i="1"/>
  <c r="Y846" i="1"/>
  <c r="AA845" i="1"/>
  <c r="Z845" i="1"/>
  <c r="Y845" i="1"/>
  <c r="AA844" i="1"/>
  <c r="Z844" i="1"/>
  <c r="Y844" i="1"/>
  <c r="AA843" i="1"/>
  <c r="Z843" i="1"/>
  <c r="Y843" i="1"/>
  <c r="Z842" i="1"/>
  <c r="AA841" i="1"/>
  <c r="Z841" i="1"/>
  <c r="Y841" i="1"/>
  <c r="AA840" i="1"/>
  <c r="Z840" i="1"/>
  <c r="Y840" i="1"/>
  <c r="AA838" i="1"/>
  <c r="Z838" i="1"/>
  <c r="Y838" i="1"/>
  <c r="AA834" i="1"/>
  <c r="Z834" i="1"/>
  <c r="Y834" i="1"/>
  <c r="AA833" i="1"/>
  <c r="Z833" i="1"/>
  <c r="Y833" i="1"/>
  <c r="AA832" i="1"/>
  <c r="Z832" i="1"/>
  <c r="Y832" i="1"/>
  <c r="AA830" i="1"/>
  <c r="Z830" i="1"/>
  <c r="Y830" i="1"/>
  <c r="AA829" i="1"/>
  <c r="Z829" i="1"/>
  <c r="Y829" i="1"/>
  <c r="AA828" i="1"/>
  <c r="Z828" i="1"/>
  <c r="AA826" i="1"/>
  <c r="Z826" i="1"/>
  <c r="Y826" i="1"/>
  <c r="AA825" i="1"/>
  <c r="Z825" i="1"/>
  <c r="Y825" i="1"/>
  <c r="AA824" i="1"/>
  <c r="Z824" i="1"/>
  <c r="Y824" i="1"/>
  <c r="AA822" i="1"/>
  <c r="Z822" i="1"/>
  <c r="Y822" i="1"/>
  <c r="AA821" i="1"/>
  <c r="Y821" i="1"/>
  <c r="AA820" i="1"/>
  <c r="Y818" i="1"/>
  <c r="AA817" i="1"/>
  <c r="Z817" i="1"/>
  <c r="Y817" i="1"/>
  <c r="AA815" i="1"/>
  <c r="Z815" i="1"/>
  <c r="Y815" i="1"/>
  <c r="AA813" i="1"/>
  <c r="Z813" i="1"/>
  <c r="Y813" i="1"/>
  <c r="AA811" i="1"/>
  <c r="Z811" i="1"/>
  <c r="Y811" i="1"/>
  <c r="AA809" i="1"/>
  <c r="Z809" i="1"/>
  <c r="Y809" i="1"/>
  <c r="AA807" i="1"/>
  <c r="Z807" i="1"/>
  <c r="Y807" i="1"/>
  <c r="AA805" i="1"/>
  <c r="Z805" i="1"/>
  <c r="Y805" i="1"/>
  <c r="AA803" i="1"/>
  <c r="Z803" i="1"/>
  <c r="Y803" i="1"/>
  <c r="AA801" i="1"/>
  <c r="Z801" i="1"/>
  <c r="Y801" i="1"/>
  <c r="AA799" i="1"/>
  <c r="Z799" i="1"/>
  <c r="Y799" i="1"/>
  <c r="AA797" i="1"/>
  <c r="Z797" i="1"/>
  <c r="Y797" i="1"/>
  <c r="AA795" i="1"/>
  <c r="Z795" i="1"/>
  <c r="Y795" i="1"/>
  <c r="Z794" i="1"/>
  <c r="AA793" i="1"/>
  <c r="Z793" i="1"/>
  <c r="Y793" i="1"/>
  <c r="AA791" i="1"/>
  <c r="Z791" i="1"/>
  <c r="Y791" i="1"/>
  <c r="AA789" i="1"/>
  <c r="Z789" i="1"/>
  <c r="Y789" i="1"/>
  <c r="AA787" i="1"/>
  <c r="Z787" i="1"/>
  <c r="Y787" i="1"/>
  <c r="AA786" i="1"/>
  <c r="Z786" i="1"/>
  <c r="Y786" i="1"/>
  <c r="AA784" i="1"/>
  <c r="Z784" i="1"/>
  <c r="Y784" i="1"/>
  <c r="AA782" i="1"/>
  <c r="Z782" i="1"/>
  <c r="Y782" i="1"/>
  <c r="AA781" i="1"/>
  <c r="Z781" i="1"/>
  <c r="Y781" i="1"/>
  <c r="AA780" i="1"/>
  <c r="Z780" i="1"/>
  <c r="Y780" i="1"/>
  <c r="AA779" i="1"/>
  <c r="Z779" i="1"/>
  <c r="Y779" i="1"/>
  <c r="AA778" i="1"/>
  <c r="Z778" i="1"/>
  <c r="Y778" i="1"/>
  <c r="AA777" i="1"/>
  <c r="Z777" i="1"/>
  <c r="Y777" i="1"/>
  <c r="AA775" i="1"/>
  <c r="Z775" i="1"/>
  <c r="Y775" i="1"/>
  <c r="AA773" i="1"/>
  <c r="Z773" i="1"/>
  <c r="Y773" i="1"/>
  <c r="AA772" i="1"/>
  <c r="Z772" i="1"/>
  <c r="Y772" i="1"/>
  <c r="AA771" i="1"/>
  <c r="Z771" i="1"/>
  <c r="Y771" i="1"/>
  <c r="AA770" i="1"/>
  <c r="Z770" i="1"/>
  <c r="Y770" i="1"/>
  <c r="AA769" i="1"/>
  <c r="Z769" i="1"/>
  <c r="Y769" i="1"/>
  <c r="AA768" i="1"/>
  <c r="Z768" i="1"/>
  <c r="Y768" i="1"/>
  <c r="AA767" i="1"/>
  <c r="Z767" i="1"/>
  <c r="Y767" i="1"/>
  <c r="AA766" i="1"/>
  <c r="Z766" i="1"/>
  <c r="Y766" i="1"/>
  <c r="AA765" i="1"/>
  <c r="Z765" i="1"/>
  <c r="Y765" i="1"/>
  <c r="AA764" i="1"/>
  <c r="Z764" i="1"/>
  <c r="Y764" i="1"/>
  <c r="AA763" i="1"/>
  <c r="Z763" i="1"/>
  <c r="Y763" i="1"/>
  <c r="AA762" i="1"/>
  <c r="Z762" i="1"/>
  <c r="Y762" i="1"/>
  <c r="AA761" i="1"/>
  <c r="Z761" i="1"/>
  <c r="Y761" i="1"/>
  <c r="AA760" i="1"/>
  <c r="Z760" i="1"/>
  <c r="Y760" i="1"/>
  <c r="AA759" i="1"/>
  <c r="Z759" i="1"/>
  <c r="Y759" i="1"/>
  <c r="AA758" i="1"/>
  <c r="Z758" i="1"/>
  <c r="Y758" i="1"/>
  <c r="AA757" i="1"/>
  <c r="Z757" i="1"/>
  <c r="Y757" i="1"/>
  <c r="AA756" i="1"/>
  <c r="Z756" i="1"/>
  <c r="Y756" i="1"/>
  <c r="AA755" i="1"/>
  <c r="Z755" i="1"/>
  <c r="Y755" i="1"/>
  <c r="AA754" i="1"/>
  <c r="Z754" i="1"/>
  <c r="Y754" i="1"/>
  <c r="AA753" i="1"/>
  <c r="Z753" i="1"/>
  <c r="Y753" i="1"/>
  <c r="AA752" i="1"/>
  <c r="Z752" i="1"/>
  <c r="Y752" i="1"/>
  <c r="AA751" i="1"/>
  <c r="Z751" i="1"/>
  <c r="Y751" i="1"/>
  <c r="AA750" i="1"/>
  <c r="Z750" i="1"/>
  <c r="Y750" i="1"/>
  <c r="W751" i="1"/>
  <c r="W752" i="1" s="1"/>
  <c r="W753" i="1" s="1"/>
  <c r="W747" i="1"/>
  <c r="W748" i="1" s="1"/>
  <c r="W749" i="1" s="1"/>
  <c r="P776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J781" i="1"/>
  <c r="P781" i="1" s="1"/>
  <c r="I781" i="1"/>
  <c r="H781" i="1"/>
  <c r="J780" i="1"/>
  <c r="P780" i="1" s="1"/>
  <c r="I780" i="1"/>
  <c r="H780" i="1"/>
  <c r="J779" i="1"/>
  <c r="P779" i="1" s="1"/>
  <c r="I779" i="1"/>
  <c r="H779" i="1"/>
  <c r="J778" i="1"/>
  <c r="P778" i="1" s="1"/>
  <c r="I778" i="1"/>
  <c r="H778" i="1"/>
  <c r="J777" i="1"/>
  <c r="P777" i="1" s="1"/>
  <c r="I777" i="1"/>
  <c r="H777" i="1"/>
  <c r="J776" i="1"/>
  <c r="I776" i="1"/>
  <c r="H776" i="1"/>
  <c r="J775" i="1"/>
  <c r="I775" i="1"/>
  <c r="P775" i="1" s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P748" i="1" s="1"/>
  <c r="J748" i="1"/>
  <c r="I748" i="1"/>
  <c r="H748" i="1"/>
  <c r="K747" i="1"/>
  <c r="J747" i="1"/>
  <c r="I747" i="1"/>
  <c r="H747" i="1"/>
  <c r="K746" i="1"/>
  <c r="J746" i="1"/>
  <c r="I746" i="1"/>
  <c r="H746" i="1"/>
  <c r="W743" i="1"/>
  <c r="W744" i="1" s="1"/>
  <c r="W745" i="1" s="1"/>
  <c r="W739" i="1"/>
  <c r="W740" i="1" s="1"/>
  <c r="W741" i="1" s="1"/>
  <c r="W735" i="1"/>
  <c r="W736" i="1" s="1"/>
  <c r="W737" i="1" s="1"/>
  <c r="W731" i="1"/>
  <c r="W732" i="1" s="1"/>
  <c r="W733" i="1" s="1"/>
  <c r="W727" i="1"/>
  <c r="W728" i="1" s="1"/>
  <c r="W729" i="1" s="1"/>
  <c r="W725" i="1"/>
  <c r="W724" i="1"/>
  <c r="W723" i="1"/>
  <c r="W719" i="1"/>
  <c r="W720" i="1" s="1"/>
  <c r="W721" i="1" s="1"/>
  <c r="W715" i="1"/>
  <c r="W716" i="1" s="1"/>
  <c r="W717" i="1" s="1"/>
  <c r="W712" i="1"/>
  <c r="W713" i="1" s="1"/>
  <c r="W711" i="1"/>
  <c r="P720" i="1"/>
  <c r="P728" i="1"/>
  <c r="P730" i="1"/>
  <c r="K714" i="1"/>
  <c r="H714" i="1"/>
  <c r="I714" i="1"/>
  <c r="J714" i="1"/>
  <c r="H715" i="1"/>
  <c r="I715" i="1"/>
  <c r="J715" i="1"/>
  <c r="H716" i="1"/>
  <c r="I716" i="1"/>
  <c r="P716" i="1" s="1"/>
  <c r="J716" i="1"/>
  <c r="H717" i="1"/>
  <c r="I717" i="1"/>
  <c r="J717" i="1"/>
  <c r="H718" i="1"/>
  <c r="I718" i="1"/>
  <c r="P718" i="1" s="1"/>
  <c r="J718" i="1"/>
  <c r="H719" i="1"/>
  <c r="P719" i="1" s="1"/>
  <c r="I719" i="1"/>
  <c r="J719" i="1"/>
  <c r="H720" i="1"/>
  <c r="I720" i="1"/>
  <c r="J720" i="1"/>
  <c r="H721" i="1"/>
  <c r="I721" i="1"/>
  <c r="J721" i="1"/>
  <c r="P721" i="1" s="1"/>
  <c r="H722" i="1"/>
  <c r="I722" i="1"/>
  <c r="J722" i="1"/>
  <c r="H723" i="1"/>
  <c r="I723" i="1"/>
  <c r="J723" i="1"/>
  <c r="H724" i="1"/>
  <c r="I724" i="1"/>
  <c r="P724" i="1" s="1"/>
  <c r="J724" i="1"/>
  <c r="H725" i="1"/>
  <c r="I725" i="1"/>
  <c r="J725" i="1"/>
  <c r="H726" i="1"/>
  <c r="I726" i="1"/>
  <c r="P726" i="1" s="1"/>
  <c r="J726" i="1"/>
  <c r="H727" i="1"/>
  <c r="P727" i="1" s="1"/>
  <c r="I727" i="1"/>
  <c r="J727" i="1"/>
  <c r="H728" i="1"/>
  <c r="I728" i="1"/>
  <c r="J728" i="1"/>
  <c r="H729" i="1"/>
  <c r="I729" i="1"/>
  <c r="J729" i="1"/>
  <c r="P729" i="1" s="1"/>
  <c r="H730" i="1"/>
  <c r="I730" i="1"/>
  <c r="J730" i="1"/>
  <c r="H731" i="1"/>
  <c r="I731" i="1"/>
  <c r="J731" i="1"/>
  <c r="H732" i="1"/>
  <c r="I732" i="1"/>
  <c r="P732" i="1" s="1"/>
  <c r="J732" i="1"/>
  <c r="H733" i="1"/>
  <c r="I733" i="1"/>
  <c r="J733" i="1"/>
  <c r="H734" i="1"/>
  <c r="I734" i="1"/>
  <c r="P734" i="1" s="1"/>
  <c r="J734" i="1"/>
  <c r="H735" i="1"/>
  <c r="P735" i="1" s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P739" i="1" s="1"/>
  <c r="H740" i="1"/>
  <c r="I740" i="1"/>
  <c r="P740" i="1" s="1"/>
  <c r="J740" i="1"/>
  <c r="H741" i="1"/>
  <c r="I741" i="1"/>
  <c r="J741" i="1"/>
  <c r="H742" i="1"/>
  <c r="I742" i="1"/>
  <c r="P742" i="1" s="1"/>
  <c r="J742" i="1"/>
  <c r="H743" i="1"/>
  <c r="P743" i="1" s="1"/>
  <c r="I743" i="1"/>
  <c r="J743" i="1"/>
  <c r="H744" i="1"/>
  <c r="I744" i="1"/>
  <c r="J744" i="1"/>
  <c r="H745" i="1"/>
  <c r="I745" i="1"/>
  <c r="J745" i="1"/>
  <c r="P819" i="1"/>
  <c r="P821" i="1"/>
  <c r="P823" i="1"/>
  <c r="P825" i="1"/>
  <c r="P827" i="1"/>
  <c r="P829" i="1"/>
  <c r="K713" i="1"/>
  <c r="J713" i="1"/>
  <c r="I713" i="1"/>
  <c r="H713" i="1"/>
  <c r="K712" i="1"/>
  <c r="J712" i="1"/>
  <c r="P712" i="1" s="1"/>
  <c r="I712" i="1"/>
  <c r="H712" i="1"/>
  <c r="K711" i="1"/>
  <c r="J711" i="1"/>
  <c r="I711" i="1"/>
  <c r="H711" i="1"/>
  <c r="K710" i="1"/>
  <c r="J710" i="1"/>
  <c r="I710" i="1"/>
  <c r="H710" i="1"/>
  <c r="W707" i="1"/>
  <c r="W708" i="1" s="1"/>
  <c r="W709" i="1" s="1"/>
  <c r="W703" i="1"/>
  <c r="W704" i="1" s="1"/>
  <c r="W705" i="1" s="1"/>
  <c r="W699" i="1"/>
  <c r="W700" i="1" s="1"/>
  <c r="W701" i="1" s="1"/>
  <c r="W695" i="1"/>
  <c r="W696" i="1" s="1"/>
  <c r="W697" i="1" s="1"/>
  <c r="W691" i="1"/>
  <c r="W692" i="1" s="1"/>
  <c r="W693" i="1" s="1"/>
  <c r="W687" i="1"/>
  <c r="W688" i="1" s="1"/>
  <c r="W689" i="1" s="1"/>
  <c r="W683" i="1"/>
  <c r="W684" i="1" s="1"/>
  <c r="W685" i="1" s="1"/>
  <c r="W679" i="1"/>
  <c r="W680" i="1" s="1"/>
  <c r="W681" i="1" s="1"/>
  <c r="W675" i="1"/>
  <c r="W676" i="1" s="1"/>
  <c r="W677" i="1" s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P694" i="1" s="1"/>
  <c r="J694" i="1"/>
  <c r="I694" i="1"/>
  <c r="H694" i="1"/>
  <c r="K693" i="1"/>
  <c r="P693" i="1" s="1"/>
  <c r="J693" i="1"/>
  <c r="I693" i="1"/>
  <c r="H693" i="1"/>
  <c r="K692" i="1"/>
  <c r="J692" i="1"/>
  <c r="I692" i="1"/>
  <c r="H692" i="1"/>
  <c r="K691" i="1"/>
  <c r="P691" i="1" s="1"/>
  <c r="J691" i="1"/>
  <c r="I691" i="1"/>
  <c r="H691" i="1"/>
  <c r="K690" i="1"/>
  <c r="P690" i="1" s="1"/>
  <c r="J690" i="1"/>
  <c r="I690" i="1"/>
  <c r="H690" i="1"/>
  <c r="K689" i="1"/>
  <c r="P689" i="1" s="1"/>
  <c r="J689" i="1"/>
  <c r="I689" i="1"/>
  <c r="H689" i="1"/>
  <c r="K688" i="1"/>
  <c r="P688" i="1" s="1"/>
  <c r="J688" i="1"/>
  <c r="I688" i="1"/>
  <c r="H688" i="1"/>
  <c r="K687" i="1"/>
  <c r="P687" i="1" s="1"/>
  <c r="J687" i="1"/>
  <c r="I687" i="1"/>
  <c r="H687" i="1"/>
  <c r="K686" i="1"/>
  <c r="P686" i="1" s="1"/>
  <c r="J686" i="1"/>
  <c r="I686" i="1"/>
  <c r="H686" i="1"/>
  <c r="K685" i="1"/>
  <c r="P685" i="1" s="1"/>
  <c r="J685" i="1"/>
  <c r="I685" i="1"/>
  <c r="H685" i="1"/>
  <c r="K684" i="1"/>
  <c r="J684" i="1"/>
  <c r="I684" i="1"/>
  <c r="H684" i="1"/>
  <c r="K683" i="1"/>
  <c r="P683" i="1" s="1"/>
  <c r="J683" i="1"/>
  <c r="I683" i="1"/>
  <c r="H683" i="1"/>
  <c r="K682" i="1"/>
  <c r="P682" i="1" s="1"/>
  <c r="J682" i="1"/>
  <c r="I682" i="1"/>
  <c r="H682" i="1"/>
  <c r="K681" i="1"/>
  <c r="P681" i="1" s="1"/>
  <c r="J681" i="1"/>
  <c r="I681" i="1"/>
  <c r="H681" i="1"/>
  <c r="K680" i="1"/>
  <c r="P680" i="1" s="1"/>
  <c r="J680" i="1"/>
  <c r="I680" i="1"/>
  <c r="H680" i="1"/>
  <c r="K679" i="1"/>
  <c r="P679" i="1" s="1"/>
  <c r="J679" i="1"/>
  <c r="I679" i="1"/>
  <c r="H679" i="1"/>
  <c r="K678" i="1"/>
  <c r="P678" i="1" s="1"/>
  <c r="J678" i="1"/>
  <c r="I678" i="1"/>
  <c r="H678" i="1"/>
  <c r="K677" i="1"/>
  <c r="P677" i="1" s="1"/>
  <c r="J677" i="1"/>
  <c r="I677" i="1"/>
  <c r="H677" i="1"/>
  <c r="K676" i="1"/>
  <c r="J676" i="1"/>
  <c r="I676" i="1"/>
  <c r="H676" i="1"/>
  <c r="K675" i="1"/>
  <c r="P675" i="1" s="1"/>
  <c r="J675" i="1"/>
  <c r="I675" i="1"/>
  <c r="H675" i="1"/>
  <c r="K674" i="1"/>
  <c r="P674" i="1" s="1"/>
  <c r="J674" i="1"/>
  <c r="I674" i="1"/>
  <c r="H674" i="1"/>
  <c r="W672" i="1"/>
  <c r="W673" i="1" s="1"/>
  <c r="W671" i="1"/>
  <c r="W667" i="1"/>
  <c r="W668" i="1" s="1"/>
  <c r="W669" i="1" s="1"/>
  <c r="W663" i="1"/>
  <c r="W664" i="1" s="1"/>
  <c r="W665" i="1" s="1"/>
  <c r="AB657" i="1"/>
  <c r="W659" i="1"/>
  <c r="W660" i="1" s="1"/>
  <c r="W661" i="1" s="1"/>
  <c r="W655" i="1"/>
  <c r="W656" i="1" s="1"/>
  <c r="W657" i="1" s="1"/>
  <c r="W651" i="1"/>
  <c r="W652" i="1" s="1"/>
  <c r="W653" i="1" s="1"/>
  <c r="W647" i="1"/>
  <c r="W648" i="1" s="1"/>
  <c r="W649" i="1" s="1"/>
  <c r="AB645" i="1"/>
  <c r="W643" i="1"/>
  <c r="W644" i="1" s="1"/>
  <c r="W645" i="1" s="1"/>
  <c r="W639" i="1"/>
  <c r="W640" i="1" s="1"/>
  <c r="W641" i="1" s="1"/>
  <c r="P710" i="1"/>
  <c r="P711" i="1"/>
  <c r="P713" i="1"/>
  <c r="P715" i="1"/>
  <c r="P717" i="1"/>
  <c r="P723" i="1"/>
  <c r="P725" i="1"/>
  <c r="P731" i="1"/>
  <c r="P733" i="1"/>
  <c r="P736" i="1"/>
  <c r="P741" i="1"/>
  <c r="P744" i="1"/>
  <c r="P747" i="1"/>
  <c r="P749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Z674" i="1" s="1"/>
  <c r="C675" i="1"/>
  <c r="C676" i="1"/>
  <c r="Z676" i="1" s="1"/>
  <c r="C677" i="1"/>
  <c r="AA677" i="1" s="1"/>
  <c r="C678" i="1"/>
  <c r="AA678" i="1" s="1"/>
  <c r="C679" i="1"/>
  <c r="Y679" i="1" s="1"/>
  <c r="C680" i="1"/>
  <c r="C681" i="1"/>
  <c r="C682" i="1"/>
  <c r="Z682" i="1" s="1"/>
  <c r="C683" i="1"/>
  <c r="AA683" i="1" s="1"/>
  <c r="C684" i="1"/>
  <c r="Z684" i="1" s="1"/>
  <c r="C685" i="1"/>
  <c r="AA685" i="1" s="1"/>
  <c r="C686" i="1"/>
  <c r="C687" i="1"/>
  <c r="Y687" i="1" s="1"/>
  <c r="C688" i="1"/>
  <c r="C689" i="1"/>
  <c r="C690" i="1"/>
  <c r="Z690" i="1" s="1"/>
  <c r="C691" i="1"/>
  <c r="Z691" i="1" s="1"/>
  <c r="C692" i="1"/>
  <c r="AA692" i="1" s="1"/>
  <c r="C693" i="1"/>
  <c r="Y693" i="1" s="1"/>
  <c r="C694" i="1"/>
  <c r="AA694" i="1" s="1"/>
  <c r="C695" i="1"/>
  <c r="AA695" i="1" s="1"/>
  <c r="C696" i="1"/>
  <c r="Z696" i="1" s="1"/>
  <c r="C697" i="1"/>
  <c r="C698" i="1"/>
  <c r="Z698" i="1" s="1"/>
  <c r="C699" i="1"/>
  <c r="Y699" i="1" s="1"/>
  <c r="C700" i="1"/>
  <c r="AA700" i="1" s="1"/>
  <c r="C701" i="1"/>
  <c r="Y701" i="1" s="1"/>
  <c r="C702" i="1"/>
  <c r="Y702" i="1" s="1"/>
  <c r="C703" i="1"/>
  <c r="AA703" i="1" s="1"/>
  <c r="C704" i="1"/>
  <c r="C705" i="1"/>
  <c r="C706" i="1"/>
  <c r="Z706" i="1" s="1"/>
  <c r="C707" i="1"/>
  <c r="AA707" i="1" s="1"/>
  <c r="C708" i="1"/>
  <c r="AA708" i="1" s="1"/>
  <c r="C709" i="1"/>
  <c r="Y709" i="1" s="1"/>
  <c r="C710" i="1"/>
  <c r="AA710" i="1" s="1"/>
  <c r="C711" i="1"/>
  <c r="Z711" i="1" s="1"/>
  <c r="C712" i="1"/>
  <c r="Z712" i="1" s="1"/>
  <c r="C713" i="1"/>
  <c r="AA713" i="1" s="1"/>
  <c r="C714" i="1"/>
  <c r="Y714" i="1" s="1"/>
  <c r="C715" i="1"/>
  <c r="AA715" i="1" s="1"/>
  <c r="C716" i="1"/>
  <c r="AA716" i="1" s="1"/>
  <c r="C717" i="1"/>
  <c r="Z717" i="1" s="1"/>
  <c r="C718" i="1"/>
  <c r="AA718" i="1" s="1"/>
  <c r="C719" i="1"/>
  <c r="Z719" i="1" s="1"/>
  <c r="C720" i="1"/>
  <c r="AA720" i="1" s="1"/>
  <c r="C721" i="1"/>
  <c r="Y721" i="1" s="1"/>
  <c r="C722" i="1"/>
  <c r="Y722" i="1" s="1"/>
  <c r="C723" i="1"/>
  <c r="Y723" i="1" s="1"/>
  <c r="C724" i="1"/>
  <c r="AA724" i="1" s="1"/>
  <c r="C725" i="1"/>
  <c r="Y725" i="1" s="1"/>
  <c r="C726" i="1"/>
  <c r="AA726" i="1" s="1"/>
  <c r="C727" i="1"/>
  <c r="Z727" i="1" s="1"/>
  <c r="C728" i="1"/>
  <c r="AA728" i="1" s="1"/>
  <c r="C729" i="1"/>
  <c r="AA729" i="1" s="1"/>
  <c r="C730" i="1"/>
  <c r="Y730" i="1" s="1"/>
  <c r="C731" i="1"/>
  <c r="AA731" i="1" s="1"/>
  <c r="C732" i="1"/>
  <c r="AA732" i="1" s="1"/>
  <c r="C733" i="1"/>
  <c r="AA733" i="1" s="1"/>
  <c r="C734" i="1"/>
  <c r="AA734" i="1" s="1"/>
  <c r="C735" i="1"/>
  <c r="Z735" i="1" s="1"/>
  <c r="C736" i="1"/>
  <c r="AA736" i="1" s="1"/>
  <c r="C737" i="1"/>
  <c r="AA737" i="1" s="1"/>
  <c r="C738" i="1"/>
  <c r="Y738" i="1" s="1"/>
  <c r="C739" i="1"/>
  <c r="AA739" i="1" s="1"/>
  <c r="C740" i="1"/>
  <c r="AA740" i="1" s="1"/>
  <c r="C741" i="1"/>
  <c r="AA741" i="1" s="1"/>
  <c r="C742" i="1"/>
  <c r="AA742" i="1" s="1"/>
  <c r="C743" i="1"/>
  <c r="Z743" i="1" s="1"/>
  <c r="C744" i="1"/>
  <c r="Z744" i="1" s="1"/>
  <c r="C745" i="1"/>
  <c r="AA745" i="1" s="1"/>
  <c r="C746" i="1"/>
  <c r="AA746" i="1" s="1"/>
  <c r="C747" i="1"/>
  <c r="Y747" i="1" s="1"/>
  <c r="C748" i="1"/>
  <c r="AA748" i="1" s="1"/>
  <c r="AA749" i="1"/>
  <c r="K673" i="1"/>
  <c r="J673" i="1"/>
  <c r="I673" i="1"/>
  <c r="H673" i="1"/>
  <c r="K672" i="1"/>
  <c r="P672" i="1" s="1"/>
  <c r="J672" i="1"/>
  <c r="I672" i="1"/>
  <c r="H672" i="1"/>
  <c r="K671" i="1"/>
  <c r="J671" i="1"/>
  <c r="I671" i="1"/>
  <c r="H671" i="1"/>
  <c r="K670" i="1"/>
  <c r="P670" i="1" s="1"/>
  <c r="J670" i="1"/>
  <c r="I670" i="1"/>
  <c r="H670" i="1"/>
  <c r="K669" i="1"/>
  <c r="J669" i="1"/>
  <c r="I669" i="1"/>
  <c r="H669" i="1"/>
  <c r="K668" i="1"/>
  <c r="P668" i="1" s="1"/>
  <c r="J668" i="1"/>
  <c r="I668" i="1"/>
  <c r="H668" i="1"/>
  <c r="K667" i="1"/>
  <c r="J667" i="1"/>
  <c r="I667" i="1"/>
  <c r="H667" i="1"/>
  <c r="K666" i="1"/>
  <c r="P666" i="1" s="1"/>
  <c r="J666" i="1"/>
  <c r="I666" i="1"/>
  <c r="H666" i="1"/>
  <c r="K665" i="1"/>
  <c r="J665" i="1"/>
  <c r="I665" i="1"/>
  <c r="H665" i="1"/>
  <c r="K664" i="1"/>
  <c r="P664" i="1" s="1"/>
  <c r="J664" i="1"/>
  <c r="I664" i="1"/>
  <c r="H664" i="1"/>
  <c r="K663" i="1"/>
  <c r="J663" i="1"/>
  <c r="I663" i="1"/>
  <c r="H663" i="1"/>
  <c r="K662" i="1"/>
  <c r="P662" i="1" s="1"/>
  <c r="J662" i="1"/>
  <c r="I662" i="1"/>
  <c r="H662" i="1"/>
  <c r="K661" i="1"/>
  <c r="J661" i="1"/>
  <c r="I661" i="1"/>
  <c r="H661" i="1"/>
  <c r="K660" i="1"/>
  <c r="P660" i="1" s="1"/>
  <c r="J660" i="1"/>
  <c r="I660" i="1"/>
  <c r="H660" i="1"/>
  <c r="K659" i="1"/>
  <c r="J659" i="1"/>
  <c r="I659" i="1"/>
  <c r="H659" i="1"/>
  <c r="K658" i="1"/>
  <c r="P658" i="1" s="1"/>
  <c r="J658" i="1"/>
  <c r="I658" i="1"/>
  <c r="H658" i="1"/>
  <c r="K657" i="1"/>
  <c r="J657" i="1"/>
  <c r="I657" i="1"/>
  <c r="H657" i="1"/>
  <c r="K656" i="1"/>
  <c r="P656" i="1" s="1"/>
  <c r="J656" i="1"/>
  <c r="I656" i="1"/>
  <c r="H656" i="1"/>
  <c r="K655" i="1"/>
  <c r="J655" i="1"/>
  <c r="I655" i="1"/>
  <c r="H655" i="1"/>
  <c r="K654" i="1"/>
  <c r="P654" i="1" s="1"/>
  <c r="J654" i="1"/>
  <c r="I654" i="1"/>
  <c r="H654" i="1"/>
  <c r="K653" i="1"/>
  <c r="J653" i="1"/>
  <c r="I653" i="1"/>
  <c r="H653" i="1"/>
  <c r="K652" i="1"/>
  <c r="P652" i="1" s="1"/>
  <c r="J652" i="1"/>
  <c r="I652" i="1"/>
  <c r="H652" i="1"/>
  <c r="K651" i="1"/>
  <c r="J651" i="1"/>
  <c r="I651" i="1"/>
  <c r="H651" i="1"/>
  <c r="K650" i="1"/>
  <c r="P650" i="1" s="1"/>
  <c r="J650" i="1"/>
  <c r="I650" i="1"/>
  <c r="H650" i="1"/>
  <c r="K649" i="1"/>
  <c r="J649" i="1"/>
  <c r="I649" i="1"/>
  <c r="H649" i="1"/>
  <c r="K648" i="1"/>
  <c r="P648" i="1" s="1"/>
  <c r="J648" i="1"/>
  <c r="I648" i="1"/>
  <c r="H648" i="1"/>
  <c r="K647" i="1"/>
  <c r="J647" i="1"/>
  <c r="I647" i="1"/>
  <c r="H647" i="1"/>
  <c r="K646" i="1"/>
  <c r="P646" i="1" s="1"/>
  <c r="J646" i="1"/>
  <c r="I646" i="1"/>
  <c r="H646" i="1"/>
  <c r="K645" i="1"/>
  <c r="J645" i="1"/>
  <c r="I645" i="1"/>
  <c r="H645" i="1"/>
  <c r="K644" i="1"/>
  <c r="P644" i="1" s="1"/>
  <c r="J644" i="1"/>
  <c r="I644" i="1"/>
  <c r="H644" i="1"/>
  <c r="K643" i="1"/>
  <c r="J643" i="1"/>
  <c r="I643" i="1"/>
  <c r="H643" i="1"/>
  <c r="K642" i="1"/>
  <c r="P642" i="1" s="1"/>
  <c r="J642" i="1"/>
  <c r="I642" i="1"/>
  <c r="H642" i="1"/>
  <c r="K641" i="1"/>
  <c r="J641" i="1"/>
  <c r="I641" i="1"/>
  <c r="H641" i="1"/>
  <c r="K640" i="1"/>
  <c r="P640" i="1" s="1"/>
  <c r="J640" i="1"/>
  <c r="I640" i="1"/>
  <c r="H640" i="1"/>
  <c r="K639" i="1"/>
  <c r="J639" i="1"/>
  <c r="I639" i="1"/>
  <c r="H639" i="1"/>
  <c r="K638" i="1"/>
  <c r="P638" i="1" s="1"/>
  <c r="J638" i="1"/>
  <c r="I638" i="1"/>
  <c r="H638" i="1"/>
  <c r="W635" i="1"/>
  <c r="W636" i="1" s="1"/>
  <c r="W637" i="1" s="1"/>
  <c r="W631" i="1"/>
  <c r="W632" i="1" s="1"/>
  <c r="W633" i="1" s="1"/>
  <c r="W627" i="1"/>
  <c r="W628" i="1" s="1"/>
  <c r="W629" i="1" s="1"/>
  <c r="W623" i="1"/>
  <c r="W624" i="1" s="1"/>
  <c r="W625" i="1" s="1"/>
  <c r="W619" i="1"/>
  <c r="W620" i="1" s="1"/>
  <c r="W621" i="1" s="1"/>
  <c r="Z749" i="1"/>
  <c r="Y749" i="1"/>
  <c r="Y741" i="1"/>
  <c r="Y734" i="1"/>
  <c r="Z733" i="1"/>
  <c r="Y733" i="1"/>
  <c r="AA730" i="1"/>
  <c r="Y728" i="1"/>
  <c r="Y727" i="1"/>
  <c r="AA725" i="1"/>
  <c r="Z725" i="1"/>
  <c r="AA723" i="1"/>
  <c r="Z723" i="1"/>
  <c r="AA719" i="1"/>
  <c r="AA717" i="1"/>
  <c r="Y716" i="1"/>
  <c r="AA714" i="1"/>
  <c r="Z713" i="1"/>
  <c r="Y713" i="1"/>
  <c r="AA711" i="1"/>
  <c r="AA705" i="1"/>
  <c r="Z705" i="1"/>
  <c r="Y705" i="1"/>
  <c r="AA704" i="1"/>
  <c r="Z704" i="1"/>
  <c r="Y704" i="1"/>
  <c r="AA702" i="1"/>
  <c r="Z702" i="1"/>
  <c r="AA699" i="1"/>
  <c r="Z699" i="1"/>
  <c r="AA697" i="1"/>
  <c r="Z697" i="1"/>
  <c r="Y697" i="1"/>
  <c r="AA696" i="1"/>
  <c r="Y696" i="1"/>
  <c r="Y694" i="1"/>
  <c r="AA691" i="1"/>
  <c r="AA689" i="1"/>
  <c r="Z689" i="1"/>
  <c r="Y689" i="1"/>
  <c r="AA688" i="1"/>
  <c r="Z688" i="1"/>
  <c r="Y688" i="1"/>
  <c r="Z687" i="1"/>
  <c r="AA686" i="1"/>
  <c r="Z686" i="1"/>
  <c r="Y686" i="1"/>
  <c r="Z685" i="1"/>
  <c r="Z683" i="1"/>
  <c r="AA682" i="1"/>
  <c r="AA681" i="1"/>
  <c r="Z681" i="1"/>
  <c r="Y681" i="1"/>
  <c r="AA680" i="1"/>
  <c r="Z680" i="1"/>
  <c r="Y680" i="1"/>
  <c r="Y678" i="1"/>
  <c r="Z677" i="1"/>
  <c r="AA676" i="1"/>
  <c r="AA675" i="1"/>
  <c r="Z675" i="1"/>
  <c r="Y675" i="1"/>
  <c r="AA673" i="1"/>
  <c r="Z673" i="1"/>
  <c r="Y673" i="1"/>
  <c r="AA672" i="1"/>
  <c r="Z672" i="1"/>
  <c r="Y672" i="1"/>
  <c r="AA671" i="1"/>
  <c r="Z671" i="1"/>
  <c r="Y671" i="1"/>
  <c r="AA670" i="1"/>
  <c r="Z670" i="1"/>
  <c r="Y670" i="1"/>
  <c r="AA669" i="1"/>
  <c r="Z669" i="1"/>
  <c r="Y669" i="1"/>
  <c r="AA668" i="1"/>
  <c r="Z668" i="1"/>
  <c r="Y668" i="1"/>
  <c r="AA667" i="1"/>
  <c r="Z667" i="1"/>
  <c r="Y667" i="1"/>
  <c r="AA666" i="1"/>
  <c r="Z666" i="1"/>
  <c r="Y666" i="1"/>
  <c r="AA665" i="1"/>
  <c r="Z665" i="1"/>
  <c r="Y665" i="1"/>
  <c r="AA664" i="1"/>
  <c r="Z664" i="1"/>
  <c r="Y664" i="1"/>
  <c r="AA663" i="1"/>
  <c r="Z663" i="1"/>
  <c r="Y663" i="1"/>
  <c r="AA662" i="1"/>
  <c r="Z662" i="1"/>
  <c r="Y662" i="1"/>
  <c r="AA661" i="1"/>
  <c r="Z661" i="1"/>
  <c r="Y661" i="1"/>
  <c r="AA660" i="1"/>
  <c r="Z660" i="1"/>
  <c r="Y660" i="1"/>
  <c r="AA659" i="1"/>
  <c r="Z659" i="1"/>
  <c r="Y659" i="1"/>
  <c r="AA658" i="1"/>
  <c r="Z658" i="1"/>
  <c r="Y658" i="1"/>
  <c r="AA657" i="1"/>
  <c r="Z657" i="1"/>
  <c r="Y657" i="1"/>
  <c r="AA656" i="1"/>
  <c r="Z656" i="1"/>
  <c r="Y656" i="1"/>
  <c r="AA655" i="1"/>
  <c r="Z655" i="1"/>
  <c r="Y655" i="1"/>
  <c r="AA654" i="1"/>
  <c r="Z654" i="1"/>
  <c r="Y654" i="1"/>
  <c r="AA653" i="1"/>
  <c r="Z653" i="1"/>
  <c r="Y653" i="1"/>
  <c r="AA652" i="1"/>
  <c r="Z652" i="1"/>
  <c r="Y652" i="1"/>
  <c r="AA651" i="1"/>
  <c r="Z651" i="1"/>
  <c r="Y651" i="1"/>
  <c r="AA650" i="1"/>
  <c r="Z650" i="1"/>
  <c r="Y650" i="1"/>
  <c r="AA649" i="1"/>
  <c r="Z649" i="1"/>
  <c r="Y649" i="1"/>
  <c r="AA648" i="1"/>
  <c r="Z648" i="1"/>
  <c r="Y648" i="1"/>
  <c r="AA647" i="1"/>
  <c r="Z647" i="1"/>
  <c r="Y647" i="1"/>
  <c r="AA646" i="1"/>
  <c r="Z646" i="1"/>
  <c r="Y646" i="1"/>
  <c r="AA645" i="1"/>
  <c r="Z645" i="1"/>
  <c r="Y645" i="1"/>
  <c r="AA644" i="1"/>
  <c r="Z644" i="1"/>
  <c r="Y644" i="1"/>
  <c r="AA643" i="1"/>
  <c r="Z643" i="1"/>
  <c r="Y643" i="1"/>
  <c r="AA642" i="1"/>
  <c r="Z642" i="1"/>
  <c r="Y642" i="1"/>
  <c r="AA641" i="1"/>
  <c r="Z641" i="1"/>
  <c r="Y641" i="1"/>
  <c r="AA640" i="1"/>
  <c r="Z640" i="1"/>
  <c r="Y640" i="1"/>
  <c r="AA639" i="1"/>
  <c r="Z639" i="1"/>
  <c r="Y639" i="1"/>
  <c r="AA638" i="1"/>
  <c r="Z638" i="1"/>
  <c r="Y638" i="1"/>
  <c r="Z635" i="1"/>
  <c r="AA634" i="1"/>
  <c r="AA632" i="1"/>
  <c r="Z631" i="1"/>
  <c r="Y630" i="1"/>
  <c r="Y627" i="1"/>
  <c r="Y626" i="1"/>
  <c r="Z623" i="1"/>
  <c r="Z619" i="1"/>
  <c r="W615" i="1"/>
  <c r="W616" i="1" s="1"/>
  <c r="W617" i="1" s="1"/>
  <c r="W611" i="1"/>
  <c r="W612" i="1" s="1"/>
  <c r="W613" i="1" s="1"/>
  <c r="W607" i="1"/>
  <c r="W608" i="1" s="1"/>
  <c r="W609" i="1" s="1"/>
  <c r="W603" i="1"/>
  <c r="W604" i="1" s="1"/>
  <c r="W605" i="1" s="1"/>
  <c r="K637" i="1"/>
  <c r="J637" i="1"/>
  <c r="I637" i="1"/>
  <c r="H637" i="1"/>
  <c r="C637" i="1"/>
  <c r="AA637" i="1" s="1"/>
  <c r="K636" i="1"/>
  <c r="J636" i="1"/>
  <c r="I636" i="1"/>
  <c r="H636" i="1"/>
  <c r="C636" i="1"/>
  <c r="Z636" i="1" s="1"/>
  <c r="K635" i="1"/>
  <c r="J635" i="1"/>
  <c r="I635" i="1"/>
  <c r="H635" i="1"/>
  <c r="C635" i="1"/>
  <c r="AA635" i="1" s="1"/>
  <c r="K634" i="1"/>
  <c r="J634" i="1"/>
  <c r="I634" i="1"/>
  <c r="H634" i="1"/>
  <c r="C634" i="1"/>
  <c r="Z634" i="1" s="1"/>
  <c r="K633" i="1"/>
  <c r="P633" i="1" s="1"/>
  <c r="J633" i="1"/>
  <c r="I633" i="1"/>
  <c r="H633" i="1"/>
  <c r="C633" i="1"/>
  <c r="AA633" i="1" s="1"/>
  <c r="K632" i="1"/>
  <c r="J632" i="1"/>
  <c r="I632" i="1"/>
  <c r="H632" i="1"/>
  <c r="C632" i="1"/>
  <c r="Z632" i="1" s="1"/>
  <c r="K631" i="1"/>
  <c r="J631" i="1"/>
  <c r="I631" i="1"/>
  <c r="H631" i="1"/>
  <c r="C631" i="1"/>
  <c r="Y631" i="1" s="1"/>
  <c r="K630" i="1"/>
  <c r="J630" i="1"/>
  <c r="P630" i="1" s="1"/>
  <c r="I630" i="1"/>
  <c r="H630" i="1"/>
  <c r="C630" i="1"/>
  <c r="AA630" i="1" s="1"/>
  <c r="K629" i="1"/>
  <c r="J629" i="1"/>
  <c r="I629" i="1"/>
  <c r="H629" i="1"/>
  <c r="C629" i="1"/>
  <c r="AA629" i="1" s="1"/>
  <c r="K628" i="1"/>
  <c r="J628" i="1"/>
  <c r="I628" i="1"/>
  <c r="H628" i="1"/>
  <c r="C628" i="1"/>
  <c r="Z628" i="1" s="1"/>
  <c r="K627" i="1"/>
  <c r="J627" i="1"/>
  <c r="I627" i="1"/>
  <c r="H627" i="1"/>
  <c r="C627" i="1"/>
  <c r="AA627" i="1" s="1"/>
  <c r="K626" i="1"/>
  <c r="J626" i="1"/>
  <c r="I626" i="1"/>
  <c r="H626" i="1"/>
  <c r="C626" i="1"/>
  <c r="AA626" i="1" s="1"/>
  <c r="K625" i="1"/>
  <c r="P625" i="1" s="1"/>
  <c r="J625" i="1"/>
  <c r="I625" i="1"/>
  <c r="H625" i="1"/>
  <c r="C625" i="1"/>
  <c r="AA625" i="1" s="1"/>
  <c r="K624" i="1"/>
  <c r="J624" i="1"/>
  <c r="I624" i="1"/>
  <c r="H624" i="1"/>
  <c r="C624" i="1"/>
  <c r="Z624" i="1" s="1"/>
  <c r="K623" i="1"/>
  <c r="J623" i="1"/>
  <c r="I623" i="1"/>
  <c r="H623" i="1"/>
  <c r="C623" i="1"/>
  <c r="Y623" i="1" s="1"/>
  <c r="K622" i="1"/>
  <c r="J622" i="1"/>
  <c r="I622" i="1"/>
  <c r="H622" i="1"/>
  <c r="C622" i="1"/>
  <c r="AA622" i="1" s="1"/>
  <c r="K621" i="1"/>
  <c r="J621" i="1"/>
  <c r="I621" i="1"/>
  <c r="H621" i="1"/>
  <c r="C621" i="1"/>
  <c r="AA621" i="1" s="1"/>
  <c r="K620" i="1"/>
  <c r="J620" i="1"/>
  <c r="I620" i="1"/>
  <c r="H620" i="1"/>
  <c r="C620" i="1"/>
  <c r="Z620" i="1" s="1"/>
  <c r="K619" i="1"/>
  <c r="J619" i="1"/>
  <c r="I619" i="1"/>
  <c r="H619" i="1"/>
  <c r="C619" i="1"/>
  <c r="AA619" i="1" s="1"/>
  <c r="K618" i="1"/>
  <c r="J618" i="1"/>
  <c r="I618" i="1"/>
  <c r="H618" i="1"/>
  <c r="C618" i="1"/>
  <c r="AA618" i="1" s="1"/>
  <c r="K617" i="1"/>
  <c r="P617" i="1" s="1"/>
  <c r="J617" i="1"/>
  <c r="I617" i="1"/>
  <c r="H617" i="1"/>
  <c r="C617" i="1"/>
  <c r="AA617" i="1" s="1"/>
  <c r="K616" i="1"/>
  <c r="J616" i="1"/>
  <c r="I616" i="1"/>
  <c r="H616" i="1"/>
  <c r="C616" i="1"/>
  <c r="K615" i="1"/>
  <c r="J615" i="1"/>
  <c r="I615" i="1"/>
  <c r="H615" i="1"/>
  <c r="C615" i="1"/>
  <c r="K614" i="1"/>
  <c r="J614" i="1"/>
  <c r="I614" i="1"/>
  <c r="H614" i="1"/>
  <c r="C614" i="1"/>
  <c r="K613" i="1"/>
  <c r="J613" i="1"/>
  <c r="I613" i="1"/>
  <c r="H613" i="1"/>
  <c r="C613" i="1"/>
  <c r="Y613" i="1" s="1"/>
  <c r="K612" i="1"/>
  <c r="J612" i="1"/>
  <c r="I612" i="1"/>
  <c r="H612" i="1"/>
  <c r="C612" i="1"/>
  <c r="AA612" i="1" s="1"/>
  <c r="K611" i="1"/>
  <c r="J611" i="1"/>
  <c r="I611" i="1"/>
  <c r="H611" i="1"/>
  <c r="C611" i="1"/>
  <c r="AA611" i="1" s="1"/>
  <c r="K610" i="1"/>
  <c r="J610" i="1"/>
  <c r="I610" i="1"/>
  <c r="H610" i="1"/>
  <c r="C610" i="1"/>
  <c r="Y610" i="1" s="1"/>
  <c r="K609" i="1"/>
  <c r="P609" i="1" s="1"/>
  <c r="J609" i="1"/>
  <c r="I609" i="1"/>
  <c r="H609" i="1"/>
  <c r="C609" i="1"/>
  <c r="Y609" i="1" s="1"/>
  <c r="K608" i="1"/>
  <c r="J608" i="1"/>
  <c r="I608" i="1"/>
  <c r="H608" i="1"/>
  <c r="C608" i="1"/>
  <c r="K607" i="1"/>
  <c r="J607" i="1"/>
  <c r="I607" i="1"/>
  <c r="H607" i="1"/>
  <c r="C607" i="1"/>
  <c r="K606" i="1"/>
  <c r="J606" i="1"/>
  <c r="I606" i="1"/>
  <c r="H606" i="1"/>
  <c r="C606" i="1"/>
  <c r="Z606" i="1" s="1"/>
  <c r="K605" i="1"/>
  <c r="J605" i="1"/>
  <c r="I605" i="1"/>
  <c r="H605" i="1"/>
  <c r="C605" i="1"/>
  <c r="Y605" i="1" s="1"/>
  <c r="K604" i="1"/>
  <c r="J604" i="1"/>
  <c r="I604" i="1"/>
  <c r="H604" i="1"/>
  <c r="C604" i="1"/>
  <c r="Z604" i="1" s="1"/>
  <c r="K603" i="1"/>
  <c r="J603" i="1"/>
  <c r="I603" i="1"/>
  <c r="H603" i="1"/>
  <c r="C603" i="1"/>
  <c r="Z603" i="1" s="1"/>
  <c r="K602" i="1"/>
  <c r="J602" i="1"/>
  <c r="I602" i="1"/>
  <c r="H602" i="1"/>
  <c r="C602" i="1"/>
  <c r="AA602" i="1" s="1"/>
  <c r="AB573" i="1"/>
  <c r="W571" i="1"/>
  <c r="W572" i="1" s="1"/>
  <c r="W573" i="1" s="1"/>
  <c r="W567" i="1"/>
  <c r="W568" i="1" s="1"/>
  <c r="W569" i="1" s="1"/>
  <c r="W599" i="1"/>
  <c r="W600" i="1" s="1"/>
  <c r="W601" i="1" s="1"/>
  <c r="W587" i="1"/>
  <c r="W588" i="1" s="1"/>
  <c r="W589" i="1" s="1"/>
  <c r="W583" i="1"/>
  <c r="W584" i="1" s="1"/>
  <c r="W585" i="1" s="1"/>
  <c r="W579" i="1"/>
  <c r="W580" i="1" s="1"/>
  <c r="W581" i="1" s="1"/>
  <c r="W575" i="1"/>
  <c r="W576" i="1" s="1"/>
  <c r="W577" i="1" s="1"/>
  <c r="W595" i="1"/>
  <c r="W596" i="1" s="1"/>
  <c r="W597" i="1" s="1"/>
  <c r="W591" i="1"/>
  <c r="W592" i="1" s="1"/>
  <c r="W593" i="1" s="1"/>
  <c r="K601" i="1"/>
  <c r="J601" i="1"/>
  <c r="I601" i="1"/>
  <c r="H601" i="1"/>
  <c r="C601" i="1"/>
  <c r="AA601" i="1" s="1"/>
  <c r="K600" i="1"/>
  <c r="J600" i="1"/>
  <c r="I600" i="1"/>
  <c r="H600" i="1"/>
  <c r="C600" i="1"/>
  <c r="Y600" i="1" s="1"/>
  <c r="K599" i="1"/>
  <c r="J599" i="1"/>
  <c r="I599" i="1"/>
  <c r="H599" i="1"/>
  <c r="C599" i="1"/>
  <c r="Y599" i="1" s="1"/>
  <c r="K598" i="1"/>
  <c r="J598" i="1"/>
  <c r="I598" i="1"/>
  <c r="H598" i="1"/>
  <c r="C598" i="1"/>
  <c r="Y598" i="1" s="1"/>
  <c r="K597" i="1"/>
  <c r="J597" i="1"/>
  <c r="I597" i="1"/>
  <c r="H597" i="1"/>
  <c r="C597" i="1"/>
  <c r="Z597" i="1" s="1"/>
  <c r="K596" i="1"/>
  <c r="J596" i="1"/>
  <c r="I596" i="1"/>
  <c r="H596" i="1"/>
  <c r="C596" i="1"/>
  <c r="AA596" i="1" s="1"/>
  <c r="K595" i="1"/>
  <c r="J595" i="1"/>
  <c r="I595" i="1"/>
  <c r="H595" i="1"/>
  <c r="C595" i="1"/>
  <c r="Y595" i="1" s="1"/>
  <c r="K594" i="1"/>
  <c r="J594" i="1"/>
  <c r="I594" i="1"/>
  <c r="H594" i="1"/>
  <c r="C594" i="1"/>
  <c r="Y594" i="1" s="1"/>
  <c r="K593" i="1"/>
  <c r="J593" i="1"/>
  <c r="I593" i="1"/>
  <c r="H593" i="1"/>
  <c r="C593" i="1"/>
  <c r="AA593" i="1" s="1"/>
  <c r="K592" i="1"/>
  <c r="J592" i="1"/>
  <c r="I592" i="1"/>
  <c r="H592" i="1"/>
  <c r="C592" i="1"/>
  <c r="AA592" i="1" s="1"/>
  <c r="K591" i="1"/>
  <c r="J591" i="1"/>
  <c r="I591" i="1"/>
  <c r="H591" i="1"/>
  <c r="C591" i="1"/>
  <c r="Y591" i="1" s="1"/>
  <c r="K590" i="1"/>
  <c r="J590" i="1"/>
  <c r="I590" i="1"/>
  <c r="H590" i="1"/>
  <c r="C590" i="1"/>
  <c r="Y590" i="1" s="1"/>
  <c r="K589" i="1"/>
  <c r="J589" i="1"/>
  <c r="I589" i="1"/>
  <c r="H589" i="1"/>
  <c r="C589" i="1"/>
  <c r="K588" i="1"/>
  <c r="J588" i="1"/>
  <c r="I588" i="1"/>
  <c r="H588" i="1"/>
  <c r="C588" i="1"/>
  <c r="AA588" i="1" s="1"/>
  <c r="K587" i="1"/>
  <c r="J587" i="1"/>
  <c r="I587" i="1"/>
  <c r="H587" i="1"/>
  <c r="C587" i="1"/>
  <c r="Z587" i="1" s="1"/>
  <c r="K586" i="1"/>
  <c r="J586" i="1"/>
  <c r="I586" i="1"/>
  <c r="H586" i="1"/>
  <c r="C586" i="1"/>
  <c r="Y586" i="1" s="1"/>
  <c r="K585" i="1"/>
  <c r="J585" i="1"/>
  <c r="I585" i="1"/>
  <c r="H585" i="1"/>
  <c r="C585" i="1"/>
  <c r="Y585" i="1" s="1"/>
  <c r="K584" i="1"/>
  <c r="J584" i="1"/>
  <c r="I584" i="1"/>
  <c r="H584" i="1"/>
  <c r="C584" i="1"/>
  <c r="AA584" i="1" s="1"/>
  <c r="K583" i="1"/>
  <c r="J583" i="1"/>
  <c r="I583" i="1"/>
  <c r="H583" i="1"/>
  <c r="C583" i="1"/>
  <c r="Y583" i="1" s="1"/>
  <c r="K582" i="1"/>
  <c r="J582" i="1"/>
  <c r="I582" i="1"/>
  <c r="H582" i="1"/>
  <c r="C582" i="1"/>
  <c r="Z582" i="1" s="1"/>
  <c r="K581" i="1"/>
  <c r="J581" i="1"/>
  <c r="I581" i="1"/>
  <c r="H581" i="1"/>
  <c r="C581" i="1"/>
  <c r="K580" i="1"/>
  <c r="J580" i="1"/>
  <c r="I580" i="1"/>
  <c r="H580" i="1"/>
  <c r="C580" i="1"/>
  <c r="Z580" i="1" s="1"/>
  <c r="K579" i="1"/>
  <c r="J579" i="1"/>
  <c r="I579" i="1"/>
  <c r="H579" i="1"/>
  <c r="C579" i="1"/>
  <c r="Z579" i="1" s="1"/>
  <c r="K578" i="1"/>
  <c r="J578" i="1"/>
  <c r="I578" i="1"/>
  <c r="H578" i="1"/>
  <c r="C578" i="1"/>
  <c r="Y578" i="1" s="1"/>
  <c r="K577" i="1"/>
  <c r="J577" i="1"/>
  <c r="I577" i="1"/>
  <c r="H577" i="1"/>
  <c r="C577" i="1"/>
  <c r="Y577" i="1" s="1"/>
  <c r="K576" i="1"/>
  <c r="J576" i="1"/>
  <c r="I576" i="1"/>
  <c r="H576" i="1"/>
  <c r="C576" i="1"/>
  <c r="Y576" i="1" s="1"/>
  <c r="K575" i="1"/>
  <c r="J575" i="1"/>
  <c r="I575" i="1"/>
  <c r="H575" i="1"/>
  <c r="C575" i="1"/>
  <c r="Y575" i="1" s="1"/>
  <c r="K574" i="1"/>
  <c r="J574" i="1"/>
  <c r="I574" i="1"/>
  <c r="H574" i="1"/>
  <c r="C574" i="1"/>
  <c r="Z574" i="1" s="1"/>
  <c r="K573" i="1"/>
  <c r="J573" i="1"/>
  <c r="I573" i="1"/>
  <c r="H573" i="1"/>
  <c r="C573" i="1"/>
  <c r="AA573" i="1" s="1"/>
  <c r="K572" i="1"/>
  <c r="J572" i="1"/>
  <c r="I572" i="1"/>
  <c r="H572" i="1"/>
  <c r="C572" i="1"/>
  <c r="Z572" i="1" s="1"/>
  <c r="K571" i="1"/>
  <c r="J571" i="1"/>
  <c r="I571" i="1"/>
  <c r="H571" i="1"/>
  <c r="C571" i="1"/>
  <c r="Z571" i="1" s="1"/>
  <c r="K570" i="1"/>
  <c r="J570" i="1"/>
  <c r="I570" i="1"/>
  <c r="H570" i="1"/>
  <c r="C570" i="1"/>
  <c r="Y570" i="1" s="1"/>
  <c r="K569" i="1"/>
  <c r="J569" i="1"/>
  <c r="I569" i="1"/>
  <c r="H569" i="1"/>
  <c r="C569" i="1"/>
  <c r="Y569" i="1" s="1"/>
  <c r="K568" i="1"/>
  <c r="J568" i="1"/>
  <c r="I568" i="1"/>
  <c r="H568" i="1"/>
  <c r="C568" i="1"/>
  <c r="Z568" i="1" s="1"/>
  <c r="K567" i="1"/>
  <c r="J567" i="1"/>
  <c r="I567" i="1"/>
  <c r="H567" i="1"/>
  <c r="C567" i="1"/>
  <c r="Y567" i="1" s="1"/>
  <c r="K566" i="1"/>
  <c r="J566" i="1"/>
  <c r="I566" i="1"/>
  <c r="H566" i="1"/>
  <c r="C566" i="1"/>
  <c r="Y566" i="1" s="1"/>
  <c r="W563" i="1"/>
  <c r="W564" i="1" s="1"/>
  <c r="W565" i="1" s="1"/>
  <c r="AA571" i="1"/>
  <c r="Z573" i="1"/>
  <c r="Y581" i="1"/>
  <c r="Z581" i="1"/>
  <c r="AA581" i="1"/>
  <c r="Y582" i="1"/>
  <c r="AA585" i="1"/>
  <c r="Y587" i="1"/>
  <c r="Y589" i="1"/>
  <c r="Z589" i="1"/>
  <c r="AA589" i="1"/>
  <c r="Z590" i="1"/>
  <c r="Y592" i="1"/>
  <c r="Z592" i="1"/>
  <c r="Y593" i="1"/>
  <c r="Z593" i="1"/>
  <c r="Y597" i="1"/>
  <c r="AA597" i="1"/>
  <c r="AA598" i="1"/>
  <c r="Y601" i="1"/>
  <c r="Z601" i="1"/>
  <c r="Y602" i="1"/>
  <c r="Z602" i="1"/>
  <c r="Y603" i="1"/>
  <c r="AA603" i="1"/>
  <c r="Y606" i="1"/>
  <c r="AA606" i="1"/>
  <c r="Y607" i="1"/>
  <c r="Z607" i="1"/>
  <c r="AA607" i="1"/>
  <c r="Y608" i="1"/>
  <c r="Z608" i="1"/>
  <c r="AA608" i="1"/>
  <c r="Y611" i="1"/>
  <c r="Z611" i="1"/>
  <c r="Y614" i="1"/>
  <c r="Z614" i="1"/>
  <c r="AA614" i="1"/>
  <c r="Y615" i="1"/>
  <c r="Z615" i="1"/>
  <c r="AA615" i="1"/>
  <c r="Y616" i="1"/>
  <c r="Z616" i="1"/>
  <c r="AA616" i="1"/>
  <c r="Z617" i="1"/>
  <c r="W559" i="1"/>
  <c r="W560" i="1" s="1"/>
  <c r="W561" i="1" s="1"/>
  <c r="W555" i="1"/>
  <c r="W556" i="1" s="1"/>
  <c r="W557" i="1" s="1"/>
  <c r="W551" i="1"/>
  <c r="W552" i="1" s="1"/>
  <c r="W553" i="1" s="1"/>
  <c r="W547" i="1"/>
  <c r="W548" i="1" s="1"/>
  <c r="W549" i="1" s="1"/>
  <c r="W543" i="1"/>
  <c r="W544" i="1" s="1"/>
  <c r="W545" i="1" s="1"/>
  <c r="W539" i="1"/>
  <c r="W540" i="1" s="1"/>
  <c r="W541" i="1" s="1"/>
  <c r="W535" i="1"/>
  <c r="W536" i="1" s="1"/>
  <c r="W537" i="1" s="1"/>
  <c r="W531" i="1"/>
  <c r="W532" i="1" s="1"/>
  <c r="W533" i="1" s="1"/>
  <c r="W527" i="1"/>
  <c r="W528" i="1" s="1"/>
  <c r="W529" i="1" s="1"/>
  <c r="K565" i="1"/>
  <c r="J565" i="1"/>
  <c r="I565" i="1"/>
  <c r="H565" i="1"/>
  <c r="C565" i="1"/>
  <c r="Y565" i="1" s="1"/>
  <c r="K564" i="1"/>
  <c r="J564" i="1"/>
  <c r="I564" i="1"/>
  <c r="H564" i="1"/>
  <c r="C564" i="1"/>
  <c r="Y564" i="1" s="1"/>
  <c r="K563" i="1"/>
  <c r="J563" i="1"/>
  <c r="I563" i="1"/>
  <c r="H563" i="1"/>
  <c r="C563" i="1"/>
  <c r="AA563" i="1" s="1"/>
  <c r="K562" i="1"/>
  <c r="J562" i="1"/>
  <c r="I562" i="1"/>
  <c r="H562" i="1"/>
  <c r="C562" i="1"/>
  <c r="Y562" i="1" s="1"/>
  <c r="K561" i="1"/>
  <c r="J561" i="1"/>
  <c r="I561" i="1"/>
  <c r="H561" i="1"/>
  <c r="C561" i="1"/>
  <c r="Y561" i="1" s="1"/>
  <c r="K560" i="1"/>
  <c r="J560" i="1"/>
  <c r="I560" i="1"/>
  <c r="H560" i="1"/>
  <c r="C560" i="1"/>
  <c r="Y560" i="1" s="1"/>
  <c r="K559" i="1"/>
  <c r="J559" i="1"/>
  <c r="I559" i="1"/>
  <c r="H559" i="1"/>
  <c r="C559" i="1"/>
  <c r="Y559" i="1" s="1"/>
  <c r="K558" i="1"/>
  <c r="J558" i="1"/>
  <c r="I558" i="1"/>
  <c r="H558" i="1"/>
  <c r="C558" i="1"/>
  <c r="K557" i="1"/>
  <c r="J557" i="1"/>
  <c r="I557" i="1"/>
  <c r="H557" i="1"/>
  <c r="C557" i="1"/>
  <c r="AA557" i="1" s="1"/>
  <c r="K556" i="1"/>
  <c r="J556" i="1"/>
  <c r="I556" i="1"/>
  <c r="H556" i="1"/>
  <c r="C556" i="1"/>
  <c r="AA556" i="1" s="1"/>
  <c r="K555" i="1"/>
  <c r="J555" i="1"/>
  <c r="I555" i="1"/>
  <c r="H555" i="1"/>
  <c r="C555" i="1"/>
  <c r="AA555" i="1" s="1"/>
  <c r="K554" i="1"/>
  <c r="J554" i="1"/>
  <c r="I554" i="1"/>
  <c r="H554" i="1"/>
  <c r="C554" i="1"/>
  <c r="AA554" i="1" s="1"/>
  <c r="K553" i="1"/>
  <c r="J553" i="1"/>
  <c r="I553" i="1"/>
  <c r="H553" i="1"/>
  <c r="C553" i="1"/>
  <c r="Z553" i="1" s="1"/>
  <c r="K552" i="1"/>
  <c r="J552" i="1"/>
  <c r="I552" i="1"/>
  <c r="H552" i="1"/>
  <c r="C552" i="1"/>
  <c r="AA552" i="1" s="1"/>
  <c r="K551" i="1"/>
  <c r="J551" i="1"/>
  <c r="I551" i="1"/>
  <c r="H551" i="1"/>
  <c r="C551" i="1"/>
  <c r="Y551" i="1" s="1"/>
  <c r="K550" i="1"/>
  <c r="J550" i="1"/>
  <c r="I550" i="1"/>
  <c r="H550" i="1"/>
  <c r="C550" i="1"/>
  <c r="K549" i="1"/>
  <c r="J549" i="1"/>
  <c r="I549" i="1"/>
  <c r="H549" i="1"/>
  <c r="C549" i="1"/>
  <c r="Z549" i="1" s="1"/>
  <c r="K548" i="1"/>
  <c r="J548" i="1"/>
  <c r="I548" i="1"/>
  <c r="H548" i="1"/>
  <c r="C548" i="1"/>
  <c r="AA548" i="1" s="1"/>
  <c r="K547" i="1"/>
  <c r="J547" i="1"/>
  <c r="I547" i="1"/>
  <c r="H547" i="1"/>
  <c r="C547" i="1"/>
  <c r="Z547" i="1" s="1"/>
  <c r="K546" i="1"/>
  <c r="J546" i="1"/>
  <c r="I546" i="1"/>
  <c r="H546" i="1"/>
  <c r="C546" i="1"/>
  <c r="AA546" i="1" s="1"/>
  <c r="K545" i="1"/>
  <c r="J545" i="1"/>
  <c r="I545" i="1"/>
  <c r="H545" i="1"/>
  <c r="C545" i="1"/>
  <c r="AA545" i="1" s="1"/>
  <c r="K544" i="1"/>
  <c r="J544" i="1"/>
  <c r="I544" i="1"/>
  <c r="H544" i="1"/>
  <c r="C544" i="1"/>
  <c r="Z544" i="1" s="1"/>
  <c r="K543" i="1"/>
  <c r="J543" i="1"/>
  <c r="I543" i="1"/>
  <c r="H543" i="1"/>
  <c r="C543" i="1"/>
  <c r="AA543" i="1" s="1"/>
  <c r="K542" i="1"/>
  <c r="J542" i="1"/>
  <c r="I542" i="1"/>
  <c r="H542" i="1"/>
  <c r="C542" i="1"/>
  <c r="K541" i="1"/>
  <c r="J541" i="1"/>
  <c r="I541" i="1"/>
  <c r="H541" i="1"/>
  <c r="C541" i="1"/>
  <c r="AA541" i="1" s="1"/>
  <c r="K540" i="1"/>
  <c r="J540" i="1"/>
  <c r="I540" i="1"/>
  <c r="H540" i="1"/>
  <c r="C540" i="1"/>
  <c r="AA540" i="1" s="1"/>
  <c r="K539" i="1"/>
  <c r="J539" i="1"/>
  <c r="I539" i="1"/>
  <c r="H539" i="1"/>
  <c r="C539" i="1"/>
  <c r="Z539" i="1" s="1"/>
  <c r="K538" i="1"/>
  <c r="J538" i="1"/>
  <c r="I538" i="1"/>
  <c r="H538" i="1"/>
  <c r="C538" i="1"/>
  <c r="AA538" i="1" s="1"/>
  <c r="K537" i="1"/>
  <c r="J537" i="1"/>
  <c r="I537" i="1"/>
  <c r="H537" i="1"/>
  <c r="C537" i="1"/>
  <c r="AA537" i="1" s="1"/>
  <c r="K536" i="1"/>
  <c r="J536" i="1"/>
  <c r="I536" i="1"/>
  <c r="H536" i="1"/>
  <c r="C536" i="1"/>
  <c r="AA536" i="1" s="1"/>
  <c r="K535" i="1"/>
  <c r="J535" i="1"/>
  <c r="I535" i="1"/>
  <c r="H535" i="1"/>
  <c r="C535" i="1"/>
  <c r="AA535" i="1" s="1"/>
  <c r="K534" i="1"/>
  <c r="J534" i="1"/>
  <c r="I534" i="1"/>
  <c r="H534" i="1"/>
  <c r="C534" i="1"/>
  <c r="AA534" i="1" s="1"/>
  <c r="K533" i="1"/>
  <c r="J533" i="1"/>
  <c r="I533" i="1"/>
  <c r="H533" i="1"/>
  <c r="C533" i="1"/>
  <c r="AA533" i="1" s="1"/>
  <c r="K532" i="1"/>
  <c r="J532" i="1"/>
  <c r="I532" i="1"/>
  <c r="H532" i="1"/>
  <c r="C532" i="1"/>
  <c r="AA532" i="1" s="1"/>
  <c r="K531" i="1"/>
  <c r="J531" i="1"/>
  <c r="I531" i="1"/>
  <c r="H531" i="1"/>
  <c r="C531" i="1"/>
  <c r="AA531" i="1" s="1"/>
  <c r="K530" i="1"/>
  <c r="J530" i="1"/>
  <c r="I530" i="1"/>
  <c r="H530" i="1"/>
  <c r="C530" i="1"/>
  <c r="AA530" i="1" s="1"/>
  <c r="C529" i="1"/>
  <c r="Y529" i="1" s="1"/>
  <c r="C528" i="1"/>
  <c r="AA528" i="1" s="1"/>
  <c r="C527" i="1"/>
  <c r="Z527" i="1" s="1"/>
  <c r="C526" i="1"/>
  <c r="C525" i="1"/>
  <c r="AA525" i="1" s="1"/>
  <c r="C524" i="1"/>
  <c r="Z524" i="1" s="1"/>
  <c r="C523" i="1"/>
  <c r="Z523" i="1" s="1"/>
  <c r="C522" i="1"/>
  <c r="AA522" i="1" s="1"/>
  <c r="W523" i="1"/>
  <c r="W524" i="1" s="1"/>
  <c r="W525" i="1" s="1"/>
  <c r="W519" i="1"/>
  <c r="W520" i="1" s="1"/>
  <c r="W521" i="1" s="1"/>
  <c r="W515" i="1"/>
  <c r="W516" i="1" s="1"/>
  <c r="W517" i="1" s="1"/>
  <c r="W511" i="1"/>
  <c r="W512" i="1" s="1"/>
  <c r="W513" i="1" s="1"/>
  <c r="W507" i="1"/>
  <c r="W508" i="1" s="1"/>
  <c r="W509" i="1" s="1"/>
  <c r="W503" i="1"/>
  <c r="W504" i="1" s="1"/>
  <c r="W505" i="1" s="1"/>
  <c r="W499" i="1"/>
  <c r="W500" i="1" s="1"/>
  <c r="W501" i="1" s="1"/>
  <c r="W495" i="1"/>
  <c r="W496" i="1" s="1"/>
  <c r="W497" i="1" s="1"/>
  <c r="Z555" i="1"/>
  <c r="Y555" i="1"/>
  <c r="AA553" i="1"/>
  <c r="Z551" i="1"/>
  <c r="AA549" i="1"/>
  <c r="Y549" i="1"/>
  <c r="Z548" i="1"/>
  <c r="AA547" i="1"/>
  <c r="AA544" i="1"/>
  <c r="Z541" i="1"/>
  <c r="Y541" i="1"/>
  <c r="Y537" i="1"/>
  <c r="Y535" i="1"/>
  <c r="Y533" i="1"/>
  <c r="Z531" i="1"/>
  <c r="Y531" i="1"/>
  <c r="Z529" i="1"/>
  <c r="Z528" i="1"/>
  <c r="Y524" i="1"/>
  <c r="AA523" i="1"/>
  <c r="Z522" i="1"/>
  <c r="Y522" i="1"/>
  <c r="AA512" i="1"/>
  <c r="Z498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P509" i="1" s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P503" i="1" s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P495" i="1" s="1"/>
  <c r="J495" i="1"/>
  <c r="I495" i="1"/>
  <c r="H495" i="1"/>
  <c r="K494" i="1"/>
  <c r="J494" i="1"/>
  <c r="I494" i="1"/>
  <c r="H494" i="1"/>
  <c r="C506" i="1"/>
  <c r="AA506" i="1" s="1"/>
  <c r="C507" i="1"/>
  <c r="Y507" i="1" s="1"/>
  <c r="C508" i="1"/>
  <c r="AA508" i="1" s="1"/>
  <c r="C509" i="1"/>
  <c r="AA509" i="1" s="1"/>
  <c r="C510" i="1"/>
  <c r="C511" i="1"/>
  <c r="Z511" i="1" s="1"/>
  <c r="C512" i="1"/>
  <c r="C513" i="1"/>
  <c r="AA513" i="1" s="1"/>
  <c r="C514" i="1"/>
  <c r="Y514" i="1" s="1"/>
  <c r="C515" i="1"/>
  <c r="Y515" i="1" s="1"/>
  <c r="C516" i="1"/>
  <c r="AA516" i="1" s="1"/>
  <c r="C517" i="1"/>
  <c r="AA517" i="1" s="1"/>
  <c r="C518" i="1"/>
  <c r="C519" i="1"/>
  <c r="Z519" i="1" s="1"/>
  <c r="C520" i="1"/>
  <c r="Z520" i="1" s="1"/>
  <c r="C521" i="1"/>
  <c r="AA521" i="1" s="1"/>
  <c r="W491" i="1"/>
  <c r="W492" i="1" s="1"/>
  <c r="W493" i="1" s="1"/>
  <c r="W487" i="1"/>
  <c r="W488" i="1" s="1"/>
  <c r="W489" i="1" s="1"/>
  <c r="W483" i="1"/>
  <c r="W484" i="1" s="1"/>
  <c r="W485" i="1" s="1"/>
  <c r="W479" i="1"/>
  <c r="W480" i="1" s="1"/>
  <c r="W481" i="1" s="1"/>
  <c r="W475" i="1"/>
  <c r="W476" i="1" s="1"/>
  <c r="W477" i="1" s="1"/>
  <c r="W471" i="1"/>
  <c r="W472" i="1" s="1"/>
  <c r="W473" i="1" s="1"/>
  <c r="W467" i="1"/>
  <c r="W468" i="1" s="1"/>
  <c r="W469" i="1" s="1"/>
  <c r="W463" i="1"/>
  <c r="W464" i="1" s="1"/>
  <c r="W465" i="1" s="1"/>
  <c r="W459" i="1"/>
  <c r="W460" i="1" s="1"/>
  <c r="W461" i="1" s="1"/>
  <c r="K493" i="1"/>
  <c r="J493" i="1"/>
  <c r="I493" i="1"/>
  <c r="H493" i="1"/>
  <c r="K492" i="1"/>
  <c r="J492" i="1"/>
  <c r="I492" i="1"/>
  <c r="H492" i="1"/>
  <c r="K491" i="1"/>
  <c r="P491" i="1" s="1"/>
  <c r="J491" i="1"/>
  <c r="I491" i="1"/>
  <c r="H491" i="1"/>
  <c r="K490" i="1"/>
  <c r="J490" i="1"/>
  <c r="I490" i="1"/>
  <c r="P490" i="1" s="1"/>
  <c r="H490" i="1"/>
  <c r="K489" i="1"/>
  <c r="J489" i="1"/>
  <c r="I489" i="1"/>
  <c r="H489" i="1"/>
  <c r="K488" i="1"/>
  <c r="J488" i="1"/>
  <c r="I488" i="1"/>
  <c r="P488" i="1" s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P482" i="1" s="1"/>
  <c r="H482" i="1"/>
  <c r="K481" i="1"/>
  <c r="J481" i="1"/>
  <c r="I481" i="1"/>
  <c r="H481" i="1"/>
  <c r="K480" i="1"/>
  <c r="J480" i="1"/>
  <c r="I480" i="1"/>
  <c r="P480" i="1" s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P474" i="1" s="1"/>
  <c r="H474" i="1"/>
  <c r="K473" i="1"/>
  <c r="J473" i="1"/>
  <c r="I473" i="1"/>
  <c r="H473" i="1"/>
  <c r="K472" i="1"/>
  <c r="J472" i="1"/>
  <c r="I472" i="1"/>
  <c r="P472" i="1" s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P466" i="1" s="1"/>
  <c r="H466" i="1"/>
  <c r="K465" i="1"/>
  <c r="J465" i="1"/>
  <c r="I465" i="1"/>
  <c r="H465" i="1"/>
  <c r="K464" i="1"/>
  <c r="J464" i="1"/>
  <c r="I464" i="1"/>
  <c r="P464" i="1" s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P458" i="1" s="1"/>
  <c r="H458" i="1"/>
  <c r="C422" i="1"/>
  <c r="C423" i="1"/>
  <c r="Y423" i="1" s="1"/>
  <c r="C458" i="1"/>
  <c r="C459" i="1"/>
  <c r="AA459" i="1" s="1"/>
  <c r="C460" i="1"/>
  <c r="AA460" i="1" s="1"/>
  <c r="C461" i="1"/>
  <c r="Y461" i="1" s="1"/>
  <c r="C462" i="1"/>
  <c r="AA462" i="1" s="1"/>
  <c r="C463" i="1"/>
  <c r="AA463" i="1" s="1"/>
  <c r="C464" i="1"/>
  <c r="Y464" i="1" s="1"/>
  <c r="C465" i="1"/>
  <c r="AA465" i="1" s="1"/>
  <c r="C466" i="1"/>
  <c r="C467" i="1"/>
  <c r="AA467" i="1" s="1"/>
  <c r="C468" i="1"/>
  <c r="AA468" i="1" s="1"/>
  <c r="C469" i="1"/>
  <c r="Y469" i="1" s="1"/>
  <c r="C470" i="1"/>
  <c r="C471" i="1"/>
  <c r="Y471" i="1" s="1"/>
  <c r="C472" i="1"/>
  <c r="AA472" i="1" s="1"/>
  <c r="C473" i="1"/>
  <c r="AA473" i="1" s="1"/>
  <c r="C474" i="1"/>
  <c r="C475" i="1"/>
  <c r="Z475" i="1" s="1"/>
  <c r="C476" i="1"/>
  <c r="AA476" i="1" s="1"/>
  <c r="C477" i="1"/>
  <c r="Y477" i="1" s="1"/>
  <c r="C478" i="1"/>
  <c r="AA478" i="1" s="1"/>
  <c r="C479" i="1"/>
  <c r="C480" i="1"/>
  <c r="C481" i="1"/>
  <c r="Y481" i="1" s="1"/>
  <c r="C482" i="1"/>
  <c r="C483" i="1"/>
  <c r="Z483" i="1" s="1"/>
  <c r="C484" i="1"/>
  <c r="AA484" i="1" s="1"/>
  <c r="C485" i="1"/>
  <c r="Y485" i="1" s="1"/>
  <c r="C486" i="1"/>
  <c r="AA486" i="1" s="1"/>
  <c r="C487" i="1"/>
  <c r="AA487" i="1" s="1"/>
  <c r="C488" i="1"/>
  <c r="C489" i="1"/>
  <c r="Z489" i="1" s="1"/>
  <c r="C490" i="1"/>
  <c r="AA490" i="1" s="1"/>
  <c r="C491" i="1"/>
  <c r="AA491" i="1" s="1"/>
  <c r="C492" i="1"/>
  <c r="AA492" i="1" s="1"/>
  <c r="C493" i="1"/>
  <c r="Y493" i="1" s="1"/>
  <c r="C494" i="1"/>
  <c r="AA494" i="1" s="1"/>
  <c r="C495" i="1"/>
  <c r="AA495" i="1" s="1"/>
  <c r="C496" i="1"/>
  <c r="C497" i="1"/>
  <c r="AA497" i="1" s="1"/>
  <c r="C498" i="1"/>
  <c r="AA498" i="1" s="1"/>
  <c r="C499" i="1"/>
  <c r="Z499" i="1" s="1"/>
  <c r="C500" i="1"/>
  <c r="Z500" i="1" s="1"/>
  <c r="C501" i="1"/>
  <c r="AA501" i="1" s="1"/>
  <c r="C502" i="1"/>
  <c r="C503" i="1"/>
  <c r="Y503" i="1" s="1"/>
  <c r="C504" i="1"/>
  <c r="C505" i="1"/>
  <c r="AA505" i="1" s="1"/>
  <c r="W455" i="1"/>
  <c r="W456" i="1" s="1"/>
  <c r="W457" i="1" s="1"/>
  <c r="W451" i="1"/>
  <c r="W452" i="1" s="1"/>
  <c r="W453" i="1" s="1"/>
  <c r="W447" i="1"/>
  <c r="W448" i="1" s="1"/>
  <c r="W449" i="1" s="1"/>
  <c r="W443" i="1"/>
  <c r="W444" i="1" s="1"/>
  <c r="W445" i="1" s="1"/>
  <c r="W439" i="1"/>
  <c r="W440" i="1" s="1"/>
  <c r="W441" i="1" s="1"/>
  <c r="K422" i="1"/>
  <c r="J422" i="1"/>
  <c r="I422" i="1"/>
  <c r="H422" i="1"/>
  <c r="W435" i="1"/>
  <c r="W436" i="1" s="1"/>
  <c r="W437" i="1" s="1"/>
  <c r="W431" i="1"/>
  <c r="W432" i="1" s="1"/>
  <c r="W433" i="1" s="1"/>
  <c r="W427" i="1"/>
  <c r="W428" i="1" s="1"/>
  <c r="W429" i="1" s="1"/>
  <c r="W423" i="1"/>
  <c r="W424" i="1" s="1"/>
  <c r="W425" i="1" s="1"/>
  <c r="C457" i="1"/>
  <c r="AA457" i="1" s="1"/>
  <c r="C456" i="1"/>
  <c r="AA456" i="1" s="1"/>
  <c r="C455" i="1"/>
  <c r="Y455" i="1" s="1"/>
  <c r="C454" i="1"/>
  <c r="AA454" i="1" s="1"/>
  <c r="C453" i="1"/>
  <c r="C452" i="1"/>
  <c r="C451" i="1"/>
  <c r="AA451" i="1" s="1"/>
  <c r="C450" i="1"/>
  <c r="Z450" i="1" s="1"/>
  <c r="C449" i="1"/>
  <c r="Z449" i="1" s="1"/>
  <c r="C448" i="1"/>
  <c r="AA448" i="1" s="1"/>
  <c r="C447" i="1"/>
  <c r="Y447" i="1" s="1"/>
  <c r="C446" i="1"/>
  <c r="AA446" i="1" s="1"/>
  <c r="C445" i="1"/>
  <c r="Y445" i="1" s="1"/>
  <c r="C444" i="1"/>
  <c r="C443" i="1"/>
  <c r="Y443" i="1" s="1"/>
  <c r="C442" i="1"/>
  <c r="Z442" i="1" s="1"/>
  <c r="C441" i="1"/>
  <c r="AA441" i="1" s="1"/>
  <c r="C440" i="1"/>
  <c r="AA440" i="1" s="1"/>
  <c r="C439" i="1"/>
  <c r="AA439" i="1" s="1"/>
  <c r="C438" i="1"/>
  <c r="AA438" i="1" s="1"/>
  <c r="C437" i="1"/>
  <c r="AA437" i="1" s="1"/>
  <c r="C436" i="1"/>
  <c r="AA436" i="1" s="1"/>
  <c r="C435" i="1"/>
  <c r="Y435" i="1" s="1"/>
  <c r="C434" i="1"/>
  <c r="AA434" i="1" s="1"/>
  <c r="C433" i="1"/>
  <c r="Y433" i="1" s="1"/>
  <c r="C432" i="1"/>
  <c r="AA432" i="1" s="1"/>
  <c r="C431" i="1"/>
  <c r="AA431" i="1" s="1"/>
  <c r="C430" i="1"/>
  <c r="C429" i="1"/>
  <c r="Z429" i="1" s="1"/>
  <c r="C428" i="1"/>
  <c r="Y428" i="1" s="1"/>
  <c r="C427" i="1"/>
  <c r="Z427" i="1" s="1"/>
  <c r="C426" i="1"/>
  <c r="Z426" i="1" s="1"/>
  <c r="C425" i="1"/>
  <c r="Z425" i="1" s="1"/>
  <c r="C424" i="1"/>
  <c r="AA424" i="1" s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W419" i="1"/>
  <c r="W420" i="1" s="1"/>
  <c r="W421" i="1" s="1"/>
  <c r="W415" i="1"/>
  <c r="W416" i="1" s="1"/>
  <c r="W417" i="1" s="1"/>
  <c r="W411" i="1"/>
  <c r="W412" i="1" s="1"/>
  <c r="W413" i="1" s="1"/>
  <c r="W407" i="1"/>
  <c r="W408" i="1" s="1"/>
  <c r="W409" i="1" s="1"/>
  <c r="W403" i="1"/>
  <c r="W404" i="1" s="1"/>
  <c r="W405" i="1" s="1"/>
  <c r="W399" i="1"/>
  <c r="W400" i="1" s="1"/>
  <c r="W401" i="1" s="1"/>
  <c r="W395" i="1"/>
  <c r="W396" i="1" s="1"/>
  <c r="W397" i="1" s="1"/>
  <c r="Y495" i="1"/>
  <c r="Z490" i="1"/>
  <c r="Y488" i="1"/>
  <c r="AA483" i="1"/>
  <c r="AA482" i="1"/>
  <c r="Z482" i="1"/>
  <c r="Y482" i="1"/>
  <c r="AA479" i="1"/>
  <c r="Z479" i="1"/>
  <c r="Y479" i="1"/>
  <c r="AA474" i="1"/>
  <c r="Z474" i="1"/>
  <c r="Y474" i="1"/>
  <c r="AA471" i="1"/>
  <c r="Z471" i="1"/>
  <c r="AA466" i="1"/>
  <c r="Z466" i="1"/>
  <c r="Y466" i="1"/>
  <c r="AA464" i="1"/>
  <c r="Z464" i="1"/>
  <c r="AA458" i="1"/>
  <c r="Z458" i="1"/>
  <c r="Y458" i="1"/>
  <c r="Z457" i="1"/>
  <c r="Y457" i="1"/>
  <c r="AA452" i="1"/>
  <c r="Z452" i="1"/>
  <c r="Y452" i="1"/>
  <c r="Y451" i="1"/>
  <c r="AA450" i="1"/>
  <c r="AA445" i="1"/>
  <c r="AA444" i="1"/>
  <c r="AA443" i="1"/>
  <c r="Z443" i="1"/>
  <c r="Y439" i="1"/>
  <c r="AA435" i="1"/>
  <c r="Z435" i="1"/>
  <c r="Y432" i="1"/>
  <c r="AA428" i="1"/>
  <c r="AA427" i="1"/>
  <c r="Y425" i="1"/>
  <c r="W391" i="1"/>
  <c r="W392" i="1" s="1"/>
  <c r="W393" i="1" s="1"/>
  <c r="W387" i="1"/>
  <c r="W388" i="1" s="1"/>
  <c r="W389" i="1" s="1"/>
  <c r="C421" i="1"/>
  <c r="AA421" i="1" s="1"/>
  <c r="C420" i="1"/>
  <c r="AA420" i="1" s="1"/>
  <c r="C419" i="1"/>
  <c r="AA419" i="1" s="1"/>
  <c r="C418" i="1"/>
  <c r="Y418" i="1" s="1"/>
  <c r="C417" i="1"/>
  <c r="AA417" i="1" s="1"/>
  <c r="C416" i="1"/>
  <c r="AA416" i="1" s="1"/>
  <c r="C415" i="1"/>
  <c r="Z415" i="1" s="1"/>
  <c r="C414" i="1"/>
  <c r="AA414" i="1" s="1"/>
  <c r="C413" i="1"/>
  <c r="AA413" i="1" s="1"/>
  <c r="C412" i="1"/>
  <c r="AA412" i="1" s="1"/>
  <c r="C411" i="1"/>
  <c r="AA411" i="1" s="1"/>
  <c r="C410" i="1"/>
  <c r="Y410" i="1" s="1"/>
  <c r="C409" i="1"/>
  <c r="AA409" i="1" s="1"/>
  <c r="C408" i="1"/>
  <c r="AA408" i="1" s="1"/>
  <c r="C407" i="1"/>
  <c r="Z407" i="1" s="1"/>
  <c r="C406" i="1"/>
  <c r="AA406" i="1" s="1"/>
  <c r="C405" i="1"/>
  <c r="AA405" i="1" s="1"/>
  <c r="C404" i="1"/>
  <c r="AA404" i="1" s="1"/>
  <c r="C403" i="1"/>
  <c r="AA403" i="1" s="1"/>
  <c r="C402" i="1"/>
  <c r="Y402" i="1" s="1"/>
  <c r="C401" i="1"/>
  <c r="AA401" i="1" s="1"/>
  <c r="C400" i="1"/>
  <c r="AA400" i="1" s="1"/>
  <c r="C399" i="1"/>
  <c r="Z399" i="1" s="1"/>
  <c r="C398" i="1"/>
  <c r="AA398" i="1" s="1"/>
  <c r="C397" i="1"/>
  <c r="AA397" i="1" s="1"/>
  <c r="C396" i="1"/>
  <c r="AA396" i="1" s="1"/>
  <c r="C395" i="1"/>
  <c r="AA395" i="1" s="1"/>
  <c r="C394" i="1"/>
  <c r="Y394" i="1" s="1"/>
  <c r="C393" i="1"/>
  <c r="AA393" i="1" s="1"/>
  <c r="C392" i="1"/>
  <c r="AA392" i="1" s="1"/>
  <c r="C391" i="1"/>
  <c r="Z391" i="1" s="1"/>
  <c r="C390" i="1"/>
  <c r="AA390" i="1" s="1"/>
  <c r="C389" i="1"/>
  <c r="AA389" i="1" s="1"/>
  <c r="C388" i="1"/>
  <c r="AA388" i="1" s="1"/>
  <c r="C387" i="1"/>
  <c r="AA387" i="1" s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C386" i="1"/>
  <c r="Y386" i="1" s="1"/>
  <c r="W383" i="1"/>
  <c r="W384" i="1" s="1"/>
  <c r="W385" i="1" s="1"/>
  <c r="W379" i="1"/>
  <c r="W380" i="1" s="1"/>
  <c r="W381" i="1" s="1"/>
  <c r="W375" i="1"/>
  <c r="W376" i="1" s="1"/>
  <c r="W377" i="1" s="1"/>
  <c r="W371" i="1"/>
  <c r="W372" i="1" s="1"/>
  <c r="W373" i="1" s="1"/>
  <c r="W367" i="1"/>
  <c r="W368" i="1" s="1"/>
  <c r="W369" i="1" s="1"/>
  <c r="W363" i="1"/>
  <c r="W364" i="1" s="1"/>
  <c r="W365" i="1" s="1"/>
  <c r="W359" i="1"/>
  <c r="W360" i="1" s="1"/>
  <c r="W361" i="1" s="1"/>
  <c r="Y378" i="1"/>
  <c r="AA367" i="1"/>
  <c r="W355" i="1"/>
  <c r="W356" i="1" s="1"/>
  <c r="W357" i="1" s="1"/>
  <c r="W351" i="1"/>
  <c r="W352" i="1" s="1"/>
  <c r="W353" i="1" s="1"/>
  <c r="C385" i="1"/>
  <c r="AA385" i="1" s="1"/>
  <c r="C384" i="1"/>
  <c r="Z384" i="1" s="1"/>
  <c r="C383" i="1"/>
  <c r="AA383" i="1" s="1"/>
  <c r="C382" i="1"/>
  <c r="AA382" i="1" s="1"/>
  <c r="C381" i="1"/>
  <c r="AA381" i="1" s="1"/>
  <c r="C380" i="1"/>
  <c r="AA380" i="1" s="1"/>
  <c r="C379" i="1"/>
  <c r="Y379" i="1" s="1"/>
  <c r="C378" i="1"/>
  <c r="AA378" i="1" s="1"/>
  <c r="C377" i="1"/>
  <c r="AA377" i="1" s="1"/>
  <c r="C376" i="1"/>
  <c r="Z376" i="1" s="1"/>
  <c r="C375" i="1"/>
  <c r="Z375" i="1" s="1"/>
  <c r="C374" i="1"/>
  <c r="AA374" i="1" s="1"/>
  <c r="C373" i="1"/>
  <c r="AA373" i="1" s="1"/>
  <c r="C372" i="1"/>
  <c r="AA372" i="1" s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C350" i="1"/>
  <c r="AA350" i="1" s="1"/>
  <c r="C351" i="1"/>
  <c r="AA351" i="1" s="1"/>
  <c r="C352" i="1"/>
  <c r="Z352" i="1" s="1"/>
  <c r="C353" i="1"/>
  <c r="AA353" i="1" s="1"/>
  <c r="C354" i="1"/>
  <c r="AA354" i="1" s="1"/>
  <c r="C355" i="1"/>
  <c r="Y355" i="1" s="1"/>
  <c r="C356" i="1"/>
  <c r="AA356" i="1" s="1"/>
  <c r="C357" i="1"/>
  <c r="AA357" i="1" s="1"/>
  <c r="C358" i="1"/>
  <c r="AA358" i="1" s="1"/>
  <c r="C359" i="1"/>
  <c r="Z359" i="1" s="1"/>
  <c r="C360" i="1"/>
  <c r="Z360" i="1" s="1"/>
  <c r="C361" i="1"/>
  <c r="AA361" i="1" s="1"/>
  <c r="C362" i="1"/>
  <c r="AA362" i="1" s="1"/>
  <c r="C363" i="1"/>
  <c r="Y363" i="1" s="1"/>
  <c r="C364" i="1"/>
  <c r="AA364" i="1" s="1"/>
  <c r="C365" i="1"/>
  <c r="AA365" i="1" s="1"/>
  <c r="C366" i="1"/>
  <c r="AA366" i="1" s="1"/>
  <c r="C367" i="1"/>
  <c r="C368" i="1"/>
  <c r="Z368" i="1" s="1"/>
  <c r="C369" i="1"/>
  <c r="AA369" i="1" s="1"/>
  <c r="C370" i="1"/>
  <c r="AA370" i="1" s="1"/>
  <c r="C371" i="1"/>
  <c r="Y371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2" i="1"/>
  <c r="C3" i="1"/>
  <c r="C4" i="1"/>
  <c r="C5" i="1"/>
  <c r="Z5" i="1" s="1"/>
  <c r="C6" i="1"/>
  <c r="Y6" i="1" s="1"/>
  <c r="C7" i="1"/>
  <c r="C8" i="1"/>
  <c r="C9" i="1"/>
  <c r="Z9" i="1" s="1"/>
  <c r="C10" i="1"/>
  <c r="C11" i="1"/>
  <c r="C12" i="1"/>
  <c r="C13" i="1"/>
  <c r="Z13" i="1" s="1"/>
  <c r="C14" i="1"/>
  <c r="Y14" i="1" s="1"/>
  <c r="C15" i="1"/>
  <c r="C16" i="1"/>
  <c r="C17" i="1"/>
  <c r="Z17" i="1" s="1"/>
  <c r="C18" i="1"/>
  <c r="C19" i="1"/>
  <c r="Y19" i="1" s="1"/>
  <c r="C20" i="1"/>
  <c r="C21" i="1"/>
  <c r="Z21" i="1" s="1"/>
  <c r="C22" i="1"/>
  <c r="Y22" i="1" s="1"/>
  <c r="C23" i="1"/>
  <c r="C24" i="1"/>
  <c r="C25" i="1"/>
  <c r="Z25" i="1" s="1"/>
  <c r="C26" i="1"/>
  <c r="C27" i="1"/>
  <c r="Y27" i="1" s="1"/>
  <c r="C28" i="1"/>
  <c r="C29" i="1"/>
  <c r="Z29" i="1" s="1"/>
  <c r="C30" i="1"/>
  <c r="Y30" i="1" s="1"/>
  <c r="C31" i="1"/>
  <c r="Y31" i="1" s="1"/>
  <c r="C32" i="1"/>
  <c r="C33" i="1"/>
  <c r="Z33" i="1" s="1"/>
  <c r="C34" i="1"/>
  <c r="C35" i="1"/>
  <c r="Y35" i="1" s="1"/>
  <c r="C36" i="1"/>
  <c r="C37" i="1"/>
  <c r="Z37" i="1" s="1"/>
  <c r="C38" i="1"/>
  <c r="Y38" i="1" s="1"/>
  <c r="C39" i="1"/>
  <c r="C40" i="1"/>
  <c r="C41" i="1"/>
  <c r="Z41" i="1" s="1"/>
  <c r="C42" i="1"/>
  <c r="C43" i="1"/>
  <c r="Y43" i="1" s="1"/>
  <c r="C44" i="1"/>
  <c r="C45" i="1"/>
  <c r="Z45" i="1" s="1"/>
  <c r="C46" i="1"/>
  <c r="Y46" i="1" s="1"/>
  <c r="C47" i="1"/>
  <c r="Y47" i="1" s="1"/>
  <c r="C48" i="1"/>
  <c r="C49" i="1"/>
  <c r="Z49" i="1" s="1"/>
  <c r="C50" i="1"/>
  <c r="C51" i="1"/>
  <c r="Y51" i="1" s="1"/>
  <c r="C52" i="1"/>
  <c r="C53" i="1"/>
  <c r="Z53" i="1" s="1"/>
  <c r="C54" i="1"/>
  <c r="Y54" i="1" s="1"/>
  <c r="C55" i="1"/>
  <c r="C56" i="1"/>
  <c r="C57" i="1"/>
  <c r="Z57" i="1" s="1"/>
  <c r="C58" i="1"/>
  <c r="C59" i="1"/>
  <c r="Y59" i="1" s="1"/>
  <c r="C60" i="1"/>
  <c r="C61" i="1"/>
  <c r="Z61" i="1" s="1"/>
  <c r="C62" i="1"/>
  <c r="Y62" i="1" s="1"/>
  <c r="C63" i="1"/>
  <c r="C64" i="1"/>
  <c r="C65" i="1"/>
  <c r="Z65" i="1" s="1"/>
  <c r="C66" i="1"/>
  <c r="C67" i="1"/>
  <c r="Y67" i="1" s="1"/>
  <c r="C68" i="1"/>
  <c r="C69" i="1"/>
  <c r="Z69" i="1" s="1"/>
  <c r="C70" i="1"/>
  <c r="Y70" i="1" s="1"/>
  <c r="C71" i="1"/>
  <c r="C72" i="1"/>
  <c r="C73" i="1"/>
  <c r="Z73" i="1" s="1"/>
  <c r="C74" i="1"/>
  <c r="C75" i="1"/>
  <c r="C76" i="1"/>
  <c r="C77" i="1"/>
  <c r="Z77" i="1" s="1"/>
  <c r="C78" i="1"/>
  <c r="Y78" i="1" s="1"/>
  <c r="C79" i="1"/>
  <c r="Y79" i="1" s="1"/>
  <c r="C80" i="1"/>
  <c r="C81" i="1"/>
  <c r="Z81" i="1" s="1"/>
  <c r="C82" i="1"/>
  <c r="C83" i="1"/>
  <c r="C84" i="1"/>
  <c r="C85" i="1"/>
  <c r="Z85" i="1" s="1"/>
  <c r="C86" i="1"/>
  <c r="Y86" i="1" s="1"/>
  <c r="C87" i="1"/>
  <c r="C88" i="1"/>
  <c r="C89" i="1"/>
  <c r="Z89" i="1" s="1"/>
  <c r="C90" i="1"/>
  <c r="C91" i="1"/>
  <c r="Y91" i="1" s="1"/>
  <c r="C92" i="1"/>
  <c r="C93" i="1"/>
  <c r="Z93" i="1" s="1"/>
  <c r="C94" i="1"/>
  <c r="Y94" i="1" s="1"/>
  <c r="C95" i="1"/>
  <c r="Y95" i="1" s="1"/>
  <c r="C96" i="1"/>
  <c r="C97" i="1"/>
  <c r="Z97" i="1" s="1"/>
  <c r="C98" i="1"/>
  <c r="C99" i="1"/>
  <c r="C100" i="1"/>
  <c r="C101" i="1"/>
  <c r="Z101" i="1" s="1"/>
  <c r="C102" i="1"/>
  <c r="Y102" i="1" s="1"/>
  <c r="C103" i="1"/>
  <c r="Y103" i="1" s="1"/>
  <c r="C104" i="1"/>
  <c r="C105" i="1"/>
  <c r="Z105" i="1" s="1"/>
  <c r="C106" i="1"/>
  <c r="C107" i="1"/>
  <c r="Y107" i="1" s="1"/>
  <c r="C108" i="1"/>
  <c r="C109" i="1"/>
  <c r="Z109" i="1" s="1"/>
  <c r="C110" i="1"/>
  <c r="Y110" i="1" s="1"/>
  <c r="C111" i="1"/>
  <c r="Y111" i="1" s="1"/>
  <c r="C112" i="1"/>
  <c r="C113" i="1"/>
  <c r="Z113" i="1" s="1"/>
  <c r="C114" i="1"/>
  <c r="C115" i="1"/>
  <c r="C116" i="1"/>
  <c r="C117" i="1"/>
  <c r="Z117" i="1" s="1"/>
  <c r="C118" i="1"/>
  <c r="Y118" i="1" s="1"/>
  <c r="C119" i="1"/>
  <c r="C120" i="1"/>
  <c r="C121" i="1"/>
  <c r="Z121" i="1" s="1"/>
  <c r="C122" i="1"/>
  <c r="C123" i="1"/>
  <c r="C124" i="1"/>
  <c r="C125" i="1"/>
  <c r="Z125" i="1" s="1"/>
  <c r="C126" i="1"/>
  <c r="Y126" i="1" s="1"/>
  <c r="C127" i="1"/>
  <c r="Y127" i="1" s="1"/>
  <c r="C128" i="1"/>
  <c r="C129" i="1"/>
  <c r="Z129" i="1" s="1"/>
  <c r="C130" i="1"/>
  <c r="C131" i="1"/>
  <c r="Y131" i="1" s="1"/>
  <c r="C132" i="1"/>
  <c r="C133" i="1"/>
  <c r="Z133" i="1" s="1"/>
  <c r="C134" i="1"/>
  <c r="Y134" i="1" s="1"/>
  <c r="C135" i="1"/>
  <c r="C136" i="1"/>
  <c r="C137" i="1"/>
  <c r="Z137" i="1" s="1"/>
  <c r="C138" i="1"/>
  <c r="C139" i="1"/>
  <c r="C140" i="1"/>
  <c r="C141" i="1"/>
  <c r="Z141" i="1" s="1"/>
  <c r="C142" i="1"/>
  <c r="Y142" i="1" s="1"/>
  <c r="C143" i="1"/>
  <c r="Y143" i="1" s="1"/>
  <c r="C144" i="1"/>
  <c r="C145" i="1"/>
  <c r="Z145" i="1" s="1"/>
  <c r="C146" i="1"/>
  <c r="C147" i="1"/>
  <c r="Y147" i="1" s="1"/>
  <c r="C148" i="1"/>
  <c r="C149" i="1"/>
  <c r="Z149" i="1" s="1"/>
  <c r="C150" i="1"/>
  <c r="Y150" i="1" s="1"/>
  <c r="C151" i="1"/>
  <c r="C152" i="1"/>
  <c r="C153" i="1"/>
  <c r="Z153" i="1" s="1"/>
  <c r="C154" i="1"/>
  <c r="C155" i="1"/>
  <c r="Y155" i="1" s="1"/>
  <c r="C156" i="1"/>
  <c r="C157" i="1"/>
  <c r="Z157" i="1" s="1"/>
  <c r="C158" i="1"/>
  <c r="Y158" i="1" s="1"/>
  <c r="C159" i="1"/>
  <c r="Y159" i="1" s="1"/>
  <c r="C160" i="1"/>
  <c r="C161" i="1"/>
  <c r="Z161" i="1" s="1"/>
  <c r="C162" i="1"/>
  <c r="C163" i="1"/>
  <c r="Y163" i="1" s="1"/>
  <c r="C164" i="1"/>
  <c r="C165" i="1"/>
  <c r="Z165" i="1" s="1"/>
  <c r="C166" i="1"/>
  <c r="Y166" i="1" s="1"/>
  <c r="C167" i="1"/>
  <c r="Y167" i="1" s="1"/>
  <c r="C168" i="1"/>
  <c r="C169" i="1"/>
  <c r="Z169" i="1" s="1"/>
  <c r="C170" i="1"/>
  <c r="C171" i="1"/>
  <c r="C172" i="1"/>
  <c r="C173" i="1"/>
  <c r="Z173" i="1" s="1"/>
  <c r="C174" i="1"/>
  <c r="Y174" i="1" s="1"/>
  <c r="C175" i="1"/>
  <c r="C176" i="1"/>
  <c r="C177" i="1"/>
  <c r="Z177" i="1" s="1"/>
  <c r="C178" i="1"/>
  <c r="C179" i="1"/>
  <c r="Y179" i="1" s="1"/>
  <c r="C180" i="1"/>
  <c r="C181" i="1"/>
  <c r="Z181" i="1" s="1"/>
  <c r="C182" i="1"/>
  <c r="Y182" i="1" s="1"/>
  <c r="C183" i="1"/>
  <c r="C184" i="1"/>
  <c r="C185" i="1"/>
  <c r="Z185" i="1" s="1"/>
  <c r="C186" i="1"/>
  <c r="C187" i="1"/>
  <c r="Y187" i="1" s="1"/>
  <c r="C188" i="1"/>
  <c r="C189" i="1"/>
  <c r="Z189" i="1" s="1"/>
  <c r="C190" i="1"/>
  <c r="Y190" i="1" s="1"/>
  <c r="C191" i="1"/>
  <c r="C192" i="1"/>
  <c r="C193" i="1"/>
  <c r="Z193" i="1" s="1"/>
  <c r="C194" i="1"/>
  <c r="C195" i="1"/>
  <c r="Y195" i="1" s="1"/>
  <c r="C196" i="1"/>
  <c r="C197" i="1"/>
  <c r="Z197" i="1" s="1"/>
  <c r="C198" i="1"/>
  <c r="Y198" i="1" s="1"/>
  <c r="C199" i="1"/>
  <c r="C200" i="1"/>
  <c r="C201" i="1"/>
  <c r="Z201" i="1" s="1"/>
  <c r="C202" i="1"/>
  <c r="C203" i="1"/>
  <c r="Y203" i="1" s="1"/>
  <c r="C204" i="1"/>
  <c r="Y204" i="1" s="1"/>
  <c r="C205" i="1"/>
  <c r="Z205" i="1" s="1"/>
  <c r="C206" i="1"/>
  <c r="Y206" i="1" s="1"/>
  <c r="C207" i="1"/>
  <c r="Y207" i="1" s="1"/>
  <c r="C208" i="1"/>
  <c r="C209" i="1"/>
  <c r="Z209" i="1" s="1"/>
  <c r="C210" i="1"/>
  <c r="C211" i="1"/>
  <c r="Y211" i="1" s="1"/>
  <c r="C212" i="1"/>
  <c r="C213" i="1"/>
  <c r="Z213" i="1" s="1"/>
  <c r="C214" i="1"/>
  <c r="Y214" i="1" s="1"/>
  <c r="C215" i="1"/>
  <c r="C216" i="1"/>
  <c r="C217" i="1"/>
  <c r="Z217" i="1" s="1"/>
  <c r="C218" i="1"/>
  <c r="C219" i="1"/>
  <c r="Y219" i="1" s="1"/>
  <c r="C220" i="1"/>
  <c r="Y220" i="1" s="1"/>
  <c r="C221" i="1"/>
  <c r="Z221" i="1" s="1"/>
  <c r="C222" i="1"/>
  <c r="Y222" i="1" s="1"/>
  <c r="C223" i="1"/>
  <c r="Y223" i="1" s="1"/>
  <c r="C224" i="1"/>
  <c r="C225" i="1"/>
  <c r="Z225" i="1" s="1"/>
  <c r="C226" i="1"/>
  <c r="C227" i="1"/>
  <c r="Y227" i="1" s="1"/>
  <c r="C228" i="1"/>
  <c r="Y228" i="1" s="1"/>
  <c r="C229" i="1"/>
  <c r="Z229" i="1" s="1"/>
  <c r="C230" i="1"/>
  <c r="Y230" i="1" s="1"/>
  <c r="C231" i="1"/>
  <c r="Y231" i="1" s="1"/>
  <c r="C232" i="1"/>
  <c r="C233" i="1"/>
  <c r="Z233" i="1" s="1"/>
  <c r="C234" i="1"/>
  <c r="C235" i="1"/>
  <c r="C236" i="1"/>
  <c r="C237" i="1"/>
  <c r="Z237" i="1" s="1"/>
  <c r="C238" i="1"/>
  <c r="Y238" i="1" s="1"/>
  <c r="C239" i="1"/>
  <c r="Y239" i="1" s="1"/>
  <c r="C240" i="1"/>
  <c r="C241" i="1"/>
  <c r="Z241" i="1" s="1"/>
  <c r="C242" i="1"/>
  <c r="C243" i="1"/>
  <c r="Y243" i="1" s="1"/>
  <c r="C244" i="1"/>
  <c r="C245" i="1"/>
  <c r="Z245" i="1" s="1"/>
  <c r="C246" i="1"/>
  <c r="Y246" i="1" s="1"/>
  <c r="C247" i="1"/>
  <c r="C248" i="1"/>
  <c r="C249" i="1"/>
  <c r="Z249" i="1" s="1"/>
  <c r="C250" i="1"/>
  <c r="C251" i="1"/>
  <c r="Y251" i="1" s="1"/>
  <c r="C252" i="1"/>
  <c r="C253" i="1"/>
  <c r="Z253" i="1" s="1"/>
  <c r="C254" i="1"/>
  <c r="Y254" i="1" s="1"/>
  <c r="C255" i="1"/>
  <c r="Y255" i="1" s="1"/>
  <c r="C256" i="1"/>
  <c r="C257" i="1"/>
  <c r="Z257" i="1" s="1"/>
  <c r="C258" i="1"/>
  <c r="C259" i="1"/>
  <c r="C260" i="1"/>
  <c r="C261" i="1"/>
  <c r="Z261" i="1" s="1"/>
  <c r="C262" i="1"/>
  <c r="Y262" i="1" s="1"/>
  <c r="C263" i="1"/>
  <c r="Y263" i="1" s="1"/>
  <c r="C264" i="1"/>
  <c r="C265" i="1"/>
  <c r="Z265" i="1" s="1"/>
  <c r="C266" i="1"/>
  <c r="C267" i="1"/>
  <c r="Y267" i="1" s="1"/>
  <c r="C268" i="1"/>
  <c r="Y268" i="1" s="1"/>
  <c r="C269" i="1"/>
  <c r="Z269" i="1" s="1"/>
  <c r="C270" i="1"/>
  <c r="Y270" i="1" s="1"/>
  <c r="C271" i="1"/>
  <c r="Y271" i="1" s="1"/>
  <c r="C272" i="1"/>
  <c r="C273" i="1"/>
  <c r="Z273" i="1" s="1"/>
  <c r="C274" i="1"/>
  <c r="C275" i="1"/>
  <c r="Y275" i="1" s="1"/>
  <c r="C276" i="1"/>
  <c r="C277" i="1"/>
  <c r="Z277" i="1" s="1"/>
  <c r="C278" i="1"/>
  <c r="Y278" i="1" s="1"/>
  <c r="C279" i="1"/>
  <c r="Y279" i="1" s="1"/>
  <c r="C280" i="1"/>
  <c r="C281" i="1"/>
  <c r="Z281" i="1" s="1"/>
  <c r="C282" i="1"/>
  <c r="C283" i="1"/>
  <c r="Y283" i="1" s="1"/>
  <c r="C284" i="1"/>
  <c r="C285" i="1"/>
  <c r="Z285" i="1" s="1"/>
  <c r="C286" i="1"/>
  <c r="AA286" i="1" s="1"/>
  <c r="C287" i="1"/>
  <c r="AA287" i="1" s="1"/>
  <c r="C288" i="1"/>
  <c r="C289" i="1"/>
  <c r="Z289" i="1" s="1"/>
  <c r="C290" i="1"/>
  <c r="C291" i="1"/>
  <c r="AA291" i="1" s="1"/>
  <c r="C292" i="1"/>
  <c r="Y292" i="1" s="1"/>
  <c r="C293" i="1"/>
  <c r="Z293" i="1" s="1"/>
  <c r="C294" i="1"/>
  <c r="AA294" i="1" s="1"/>
  <c r="C295" i="1"/>
  <c r="AA295" i="1" s="1"/>
  <c r="C296" i="1"/>
  <c r="C297" i="1"/>
  <c r="Z297" i="1" s="1"/>
  <c r="C298" i="1"/>
  <c r="C299" i="1"/>
  <c r="AA299" i="1" s="1"/>
  <c r="C300" i="1"/>
  <c r="C301" i="1"/>
  <c r="Z301" i="1" s="1"/>
  <c r="C302" i="1"/>
  <c r="AA302" i="1" s="1"/>
  <c r="C303" i="1"/>
  <c r="AA303" i="1" s="1"/>
  <c r="C304" i="1"/>
  <c r="C305" i="1"/>
  <c r="Z305" i="1" s="1"/>
  <c r="C306" i="1"/>
  <c r="Z306" i="1" s="1"/>
  <c r="C307" i="1"/>
  <c r="AA307" i="1" s="1"/>
  <c r="C308" i="1"/>
  <c r="C309" i="1"/>
  <c r="Z309" i="1" s="1"/>
  <c r="C310" i="1"/>
  <c r="AA310" i="1" s="1"/>
  <c r="C311" i="1"/>
  <c r="AA311" i="1" s="1"/>
  <c r="C312" i="1"/>
  <c r="C313" i="1"/>
  <c r="Z313" i="1" s="1"/>
  <c r="C314" i="1"/>
  <c r="Z314" i="1" s="1"/>
  <c r="C315" i="1"/>
  <c r="AA315" i="1" s="1"/>
  <c r="C316" i="1"/>
  <c r="Y316" i="1" s="1"/>
  <c r="C317" i="1"/>
  <c r="Z317" i="1" s="1"/>
  <c r="C318" i="1"/>
  <c r="AA318" i="1" s="1"/>
  <c r="C319" i="1"/>
  <c r="AA319" i="1" s="1"/>
  <c r="C320" i="1"/>
  <c r="C321" i="1"/>
  <c r="Z321" i="1" s="1"/>
  <c r="C322" i="1"/>
  <c r="C323" i="1"/>
  <c r="AA323" i="1" s="1"/>
  <c r="C324" i="1"/>
  <c r="C325" i="1"/>
  <c r="Z325" i="1" s="1"/>
  <c r="C326" i="1"/>
  <c r="AA326" i="1" s="1"/>
  <c r="C327" i="1"/>
  <c r="AA327" i="1" s="1"/>
  <c r="C328" i="1"/>
  <c r="C329" i="1"/>
  <c r="Z329" i="1" s="1"/>
  <c r="C330" i="1"/>
  <c r="C331" i="1"/>
  <c r="AA331" i="1" s="1"/>
  <c r="C332" i="1"/>
  <c r="Y332" i="1" s="1"/>
  <c r="C333" i="1"/>
  <c r="Z333" i="1" s="1"/>
  <c r="C334" i="1"/>
  <c r="AA334" i="1" s="1"/>
  <c r="C335" i="1"/>
  <c r="AA335" i="1" s="1"/>
  <c r="C336" i="1"/>
  <c r="C337" i="1"/>
  <c r="Z337" i="1" s="1"/>
  <c r="C338" i="1"/>
  <c r="Z338" i="1" s="1"/>
  <c r="C339" i="1"/>
  <c r="AA339" i="1" s="1"/>
  <c r="C340" i="1"/>
  <c r="C341" i="1"/>
  <c r="Z341" i="1" s="1"/>
  <c r="C342" i="1"/>
  <c r="AA342" i="1" s="1"/>
  <c r="C343" i="1"/>
  <c r="Z343" i="1" s="1"/>
  <c r="C344" i="1"/>
  <c r="Z344" i="1" s="1"/>
  <c r="C345" i="1"/>
  <c r="Z345" i="1" s="1"/>
  <c r="C346" i="1"/>
  <c r="Y346" i="1" s="1"/>
  <c r="C347" i="1"/>
  <c r="Z347" i="1" s="1"/>
  <c r="C348" i="1"/>
  <c r="Z348" i="1" s="1"/>
  <c r="C349" i="1"/>
  <c r="Z349" i="1" s="1"/>
  <c r="Y3" i="1"/>
  <c r="Y4" i="1"/>
  <c r="Y8" i="1"/>
  <c r="Y9" i="1"/>
  <c r="Y11" i="1"/>
  <c r="Y12" i="1"/>
  <c r="Y15" i="1"/>
  <c r="Y16" i="1"/>
  <c r="Y20" i="1"/>
  <c r="Y24" i="1"/>
  <c r="Y28" i="1"/>
  <c r="Y29" i="1"/>
  <c r="Y32" i="1"/>
  <c r="Y33" i="1"/>
  <c r="Y36" i="1"/>
  <c r="Y40" i="1"/>
  <c r="Y41" i="1"/>
  <c r="Y44" i="1"/>
  <c r="Y48" i="1"/>
  <c r="Y49" i="1"/>
  <c r="Y52" i="1"/>
  <c r="Y56" i="1"/>
  <c r="Y60" i="1"/>
  <c r="Y64" i="1"/>
  <c r="Y68" i="1"/>
  <c r="Y72" i="1"/>
  <c r="Y75" i="1"/>
  <c r="Y76" i="1"/>
  <c r="Y80" i="1"/>
  <c r="Y81" i="1"/>
  <c r="Y83" i="1"/>
  <c r="Y84" i="1"/>
  <c r="Y88" i="1"/>
  <c r="Y92" i="1"/>
  <c r="Y93" i="1"/>
  <c r="Y96" i="1"/>
  <c r="Y97" i="1"/>
  <c r="Y99" i="1"/>
  <c r="Y100" i="1"/>
  <c r="Y104" i="1"/>
  <c r="Y108" i="1"/>
  <c r="Y112" i="1"/>
  <c r="Y115" i="1"/>
  <c r="Y116" i="1"/>
  <c r="Y120" i="1"/>
  <c r="Y123" i="1"/>
  <c r="Y124" i="1"/>
  <c r="Y128" i="1"/>
  <c r="Y132" i="1"/>
  <c r="Y136" i="1"/>
  <c r="Y139" i="1"/>
  <c r="Y140" i="1"/>
  <c r="Y144" i="1"/>
  <c r="Y145" i="1"/>
  <c r="Y148" i="1"/>
  <c r="Y152" i="1"/>
  <c r="Y156" i="1"/>
  <c r="Y160" i="1"/>
  <c r="Y164" i="1"/>
  <c r="Y168" i="1"/>
  <c r="Y171" i="1"/>
  <c r="Y172" i="1"/>
  <c r="Y175" i="1"/>
  <c r="Y176" i="1"/>
  <c r="Y177" i="1"/>
  <c r="Y180" i="1"/>
  <c r="Y184" i="1"/>
  <c r="Y188" i="1"/>
  <c r="Y191" i="1"/>
  <c r="Y192" i="1"/>
  <c r="Y196" i="1"/>
  <c r="Y200" i="1"/>
  <c r="Y208" i="1"/>
  <c r="Y212" i="1"/>
  <c r="Y216" i="1"/>
  <c r="Y224" i="1"/>
  <c r="Y225" i="1"/>
  <c r="Y232" i="1"/>
  <c r="Y235" i="1"/>
  <c r="Y236" i="1"/>
  <c r="Y240" i="1"/>
  <c r="Y244" i="1"/>
  <c r="Y247" i="1"/>
  <c r="Y248" i="1"/>
  <c r="Y252" i="1"/>
  <c r="Y256" i="1"/>
  <c r="Y259" i="1"/>
  <c r="Y260" i="1"/>
  <c r="Y264" i="1"/>
  <c r="Y272" i="1"/>
  <c r="Y276" i="1"/>
  <c r="Y280" i="1"/>
  <c r="Y284" i="1"/>
  <c r="Y285" i="1"/>
  <c r="Y287" i="1"/>
  <c r="Y288" i="1"/>
  <c r="Y296" i="1"/>
  <c r="Y300" i="1"/>
  <c r="Y304" i="1"/>
  <c r="Y308" i="1"/>
  <c r="Y312" i="1"/>
  <c r="Y320" i="1"/>
  <c r="Y323" i="1"/>
  <c r="Y324" i="1"/>
  <c r="Y328" i="1"/>
  <c r="Y336" i="1"/>
  <c r="Y340" i="1"/>
  <c r="Y342" i="1"/>
  <c r="Y344" i="1"/>
  <c r="Y348" i="1"/>
  <c r="C2" i="1"/>
  <c r="AA2" i="1" s="1"/>
  <c r="A873" i="3"/>
  <c r="A158" i="3"/>
  <c r="A958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AA855" i="1" l="1"/>
  <c r="Y861" i="1"/>
  <c r="AA863" i="1"/>
  <c r="Z866" i="1"/>
  <c r="Y869" i="1"/>
  <c r="P856" i="1"/>
  <c r="Y864" i="1"/>
  <c r="Z864" i="1"/>
  <c r="P858" i="1"/>
  <c r="Y862" i="1"/>
  <c r="Z862" i="1"/>
  <c r="Y865" i="1"/>
  <c r="Y860" i="1"/>
  <c r="Z865" i="1"/>
  <c r="Y868" i="1"/>
  <c r="P857" i="1"/>
  <c r="P854" i="1"/>
  <c r="AA854" i="1"/>
  <c r="P852" i="1"/>
  <c r="P853" i="1"/>
  <c r="AA837" i="1"/>
  <c r="Y837" i="1"/>
  <c r="Z835" i="1"/>
  <c r="AA835" i="1"/>
  <c r="Y842" i="1"/>
  <c r="Y836" i="1"/>
  <c r="Z836" i="1"/>
  <c r="Y820" i="1"/>
  <c r="Z818" i="1"/>
  <c r="Z827" i="1"/>
  <c r="AA827" i="1"/>
  <c r="Y819" i="1"/>
  <c r="Z819" i="1"/>
  <c r="AA823" i="1"/>
  <c r="AA831" i="1"/>
  <c r="AA839" i="1"/>
  <c r="Y823" i="1"/>
  <c r="Y831" i="1"/>
  <c r="Y839" i="1"/>
  <c r="Z810" i="1"/>
  <c r="AA783" i="1"/>
  <c r="Z792" i="1"/>
  <c r="Z802" i="1"/>
  <c r="Y792" i="1"/>
  <c r="AA794" i="1"/>
  <c r="Y800" i="1"/>
  <c r="AA802" i="1"/>
  <c r="Y808" i="1"/>
  <c r="AA810" i="1"/>
  <c r="Y816" i="1"/>
  <c r="Z808" i="1"/>
  <c r="Y790" i="1"/>
  <c r="Y798" i="1"/>
  <c r="AA800" i="1"/>
  <c r="Y806" i="1"/>
  <c r="Y814" i="1"/>
  <c r="AA816" i="1"/>
  <c r="Y785" i="1"/>
  <c r="Z790" i="1"/>
  <c r="Z798" i="1"/>
  <c r="Z806" i="1"/>
  <c r="Z814" i="1"/>
  <c r="Z785" i="1"/>
  <c r="Y788" i="1"/>
  <c r="Y796" i="1"/>
  <c r="Y804" i="1"/>
  <c r="Y812" i="1"/>
  <c r="Y783" i="1"/>
  <c r="Z788" i="1"/>
  <c r="Z796" i="1"/>
  <c r="Z804" i="1"/>
  <c r="Z812" i="1"/>
  <c r="Z776" i="1"/>
  <c r="Y774" i="1"/>
  <c r="AA776" i="1"/>
  <c r="Z774" i="1"/>
  <c r="P774" i="1"/>
  <c r="P746" i="1"/>
  <c r="P738" i="1"/>
  <c r="P722" i="1"/>
  <c r="P714" i="1"/>
  <c r="Z740" i="1"/>
  <c r="P745" i="1"/>
  <c r="P737" i="1"/>
  <c r="Y744" i="1"/>
  <c r="Y745" i="1"/>
  <c r="Y742" i="1"/>
  <c r="Z742" i="1"/>
  <c r="Y737" i="1"/>
  <c r="Z737" i="1"/>
  <c r="Y729" i="1"/>
  <c r="Z729" i="1"/>
  <c r="Y726" i="1"/>
  <c r="Z726" i="1"/>
  <c r="Z721" i="1"/>
  <c r="AA721" i="1"/>
  <c r="Y718" i="1"/>
  <c r="Z718" i="1"/>
  <c r="Y719" i="1"/>
  <c r="Z716" i="1"/>
  <c r="Y717" i="1"/>
  <c r="Z714" i="1"/>
  <c r="Y712" i="1"/>
  <c r="Y711" i="1"/>
  <c r="AA744" i="1"/>
  <c r="AA735" i="1"/>
  <c r="Y736" i="1"/>
  <c r="Z736" i="1"/>
  <c r="AA743" i="1"/>
  <c r="Z728" i="1"/>
  <c r="AA712" i="1"/>
  <c r="Y720" i="1"/>
  <c r="Z720" i="1"/>
  <c r="AA727" i="1"/>
  <c r="Z732" i="1"/>
  <c r="Y710" i="1"/>
  <c r="Z710" i="1"/>
  <c r="Y427" i="1"/>
  <c r="Z434" i="1"/>
  <c r="AA442" i="1"/>
  <c r="AA449" i="1"/>
  <c r="Z612" i="1"/>
  <c r="AA609" i="1"/>
  <c r="Z584" i="1"/>
  <c r="Y579" i="1"/>
  <c r="Y568" i="1"/>
  <c r="P608" i="1"/>
  <c r="P616" i="1"/>
  <c r="P624" i="1"/>
  <c r="AA690" i="1"/>
  <c r="Z722" i="1"/>
  <c r="Y739" i="1"/>
  <c r="Z747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Y57" i="1"/>
  <c r="Y17" i="1"/>
  <c r="Y359" i="1"/>
  <c r="Y409" i="1"/>
  <c r="Y450" i="1"/>
  <c r="P465" i="1"/>
  <c r="P467" i="1"/>
  <c r="P473" i="1"/>
  <c r="P483" i="1"/>
  <c r="P501" i="1"/>
  <c r="P511" i="1"/>
  <c r="P517" i="1"/>
  <c r="P519" i="1"/>
  <c r="Y523" i="1"/>
  <c r="Y547" i="1"/>
  <c r="AA551" i="1"/>
  <c r="Y612" i="1"/>
  <c r="Z609" i="1"/>
  <c r="AA587" i="1"/>
  <c r="Y584" i="1"/>
  <c r="P581" i="1"/>
  <c r="P589" i="1"/>
  <c r="P597" i="1"/>
  <c r="P606" i="1"/>
  <c r="P614" i="1"/>
  <c r="P622" i="1"/>
  <c r="Y618" i="1"/>
  <c r="Y691" i="1"/>
  <c r="AA722" i="1"/>
  <c r="Z739" i="1"/>
  <c r="Y743" i="1"/>
  <c r="AA747" i="1"/>
  <c r="Z417" i="1"/>
  <c r="AA529" i="1"/>
  <c r="AA539" i="1"/>
  <c r="P533" i="1"/>
  <c r="P541" i="1"/>
  <c r="P549" i="1"/>
  <c r="P557" i="1"/>
  <c r="P565" i="1"/>
  <c r="Y573" i="1"/>
  <c r="P570" i="1"/>
  <c r="P578" i="1"/>
  <c r="P586" i="1"/>
  <c r="P594" i="1"/>
  <c r="P603" i="1"/>
  <c r="P611" i="1"/>
  <c r="P619" i="1"/>
  <c r="Y619" i="1"/>
  <c r="Z627" i="1"/>
  <c r="AA636" i="1"/>
  <c r="AA628" i="1"/>
  <c r="Z730" i="1"/>
  <c r="Y311" i="1"/>
  <c r="AA604" i="1"/>
  <c r="P613" i="1"/>
  <c r="AA620" i="1"/>
  <c r="Y335" i="1"/>
  <c r="Y281" i="1"/>
  <c r="Y65" i="1"/>
  <c r="Y13" i="1"/>
  <c r="AA425" i="1"/>
  <c r="Z433" i="1"/>
  <c r="Y441" i="1"/>
  <c r="Z451" i="1"/>
  <c r="Y506" i="1"/>
  <c r="AA524" i="1"/>
  <c r="Y543" i="1"/>
  <c r="Y617" i="1"/>
  <c r="AA610" i="1"/>
  <c r="Y604" i="1"/>
  <c r="AA600" i="1"/>
  <c r="Z595" i="1"/>
  <c r="Z585" i="1"/>
  <c r="Y571" i="1"/>
  <c r="P602" i="1"/>
  <c r="P610" i="1"/>
  <c r="P618" i="1"/>
  <c r="P626" i="1"/>
  <c r="Y622" i="1"/>
  <c r="Y707" i="1"/>
  <c r="Y715" i="1"/>
  <c r="Z724" i="1"/>
  <c r="Y731" i="1"/>
  <c r="Z734" i="1"/>
  <c r="Z741" i="1"/>
  <c r="AA595" i="1"/>
  <c r="P621" i="1"/>
  <c r="Y303" i="1"/>
  <c r="Y121" i="1"/>
  <c r="Y25" i="1"/>
  <c r="Y426" i="1"/>
  <c r="AA433" i="1"/>
  <c r="Z441" i="1"/>
  <c r="Y449" i="1"/>
  <c r="AA481" i="1"/>
  <c r="Y527" i="1"/>
  <c r="Z543" i="1"/>
  <c r="Z610" i="1"/>
  <c r="Z600" i="1"/>
  <c r="AA579" i="1"/>
  <c r="AA569" i="1"/>
  <c r="P566" i="1"/>
  <c r="P574" i="1"/>
  <c r="P582" i="1"/>
  <c r="P590" i="1"/>
  <c r="P598" i="1"/>
  <c r="P607" i="1"/>
  <c r="P615" i="1"/>
  <c r="P623" i="1"/>
  <c r="Z707" i="1"/>
  <c r="Z715" i="1"/>
  <c r="Z731" i="1"/>
  <c r="Y735" i="1"/>
  <c r="Z738" i="1"/>
  <c r="Z418" i="1"/>
  <c r="P605" i="1"/>
  <c r="Y61" i="1"/>
  <c r="AA426" i="1"/>
  <c r="Y434" i="1"/>
  <c r="Y442" i="1"/>
  <c r="Y462" i="1"/>
  <c r="Y472" i="1"/>
  <c r="AA527" i="1"/>
  <c r="P534" i="1"/>
  <c r="P542" i="1"/>
  <c r="P550" i="1"/>
  <c r="P558" i="1"/>
  <c r="AA568" i="1"/>
  <c r="P579" i="1"/>
  <c r="P604" i="1"/>
  <c r="P612" i="1"/>
  <c r="P620" i="1"/>
  <c r="AA624" i="1"/>
  <c r="Y634" i="1"/>
  <c r="AA738" i="1"/>
  <c r="Z746" i="1"/>
  <c r="Y334" i="1"/>
  <c r="Y318" i="1"/>
  <c r="Z379" i="1"/>
  <c r="Y393" i="1"/>
  <c r="Y429" i="1"/>
  <c r="Y440" i="1"/>
  <c r="Y459" i="1"/>
  <c r="Z465" i="1"/>
  <c r="AA475" i="1"/>
  <c r="Y491" i="1"/>
  <c r="Y500" i="1"/>
  <c r="AA519" i="1"/>
  <c r="Y536" i="1"/>
  <c r="Y552" i="1"/>
  <c r="Z563" i="1"/>
  <c r="P571" i="1"/>
  <c r="P587" i="1"/>
  <c r="P595" i="1"/>
  <c r="P631" i="1"/>
  <c r="Z618" i="1"/>
  <c r="Y621" i="1"/>
  <c r="AA623" i="1"/>
  <c r="Z626" i="1"/>
  <c r="Y629" i="1"/>
  <c r="AA631" i="1"/>
  <c r="Y637" i="1"/>
  <c r="Y291" i="1"/>
  <c r="Y347" i="1"/>
  <c r="Y289" i="1"/>
  <c r="Y351" i="1"/>
  <c r="Y382" i="1"/>
  <c r="Y401" i="1"/>
  <c r="AA429" i="1"/>
  <c r="Z455" i="1"/>
  <c r="Z459" i="1"/>
  <c r="Y483" i="1"/>
  <c r="Z491" i="1"/>
  <c r="P476" i="1"/>
  <c r="P484" i="1"/>
  <c r="P486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AA500" i="1"/>
  <c r="Z536" i="1"/>
  <c r="Z552" i="1"/>
  <c r="P531" i="1"/>
  <c r="P539" i="1"/>
  <c r="P547" i="1"/>
  <c r="P555" i="1"/>
  <c r="P563" i="1"/>
  <c r="AA582" i="1"/>
  <c r="AA560" i="1"/>
  <c r="P567" i="1"/>
  <c r="P568" i="1"/>
  <c r="P575" i="1"/>
  <c r="P576" i="1"/>
  <c r="P583" i="1"/>
  <c r="P584" i="1"/>
  <c r="P591" i="1"/>
  <c r="P592" i="1"/>
  <c r="P599" i="1"/>
  <c r="P600" i="1"/>
  <c r="P628" i="1"/>
  <c r="P636" i="1"/>
  <c r="Z621" i="1"/>
  <c r="Y624" i="1"/>
  <c r="Z629" i="1"/>
  <c r="Y632" i="1"/>
  <c r="Z637" i="1"/>
  <c r="Y331" i="1"/>
  <c r="Y315" i="1"/>
  <c r="Y302" i="1"/>
  <c r="Z351" i="1"/>
  <c r="Z401" i="1"/>
  <c r="Z445" i="1"/>
  <c r="AA455" i="1"/>
  <c r="Z472" i="1"/>
  <c r="Z503" i="1"/>
  <c r="Y528" i="1"/>
  <c r="P536" i="1"/>
  <c r="P544" i="1"/>
  <c r="P552" i="1"/>
  <c r="P560" i="1"/>
  <c r="AA590" i="1"/>
  <c r="AA574" i="1"/>
  <c r="P573" i="1"/>
  <c r="Y635" i="1"/>
  <c r="P676" i="1"/>
  <c r="P692" i="1"/>
  <c r="Y724" i="1"/>
  <c r="Y732" i="1"/>
  <c r="Y740" i="1"/>
  <c r="Y746" i="1"/>
  <c r="Y326" i="1"/>
  <c r="Y299" i="1"/>
  <c r="Y286" i="1"/>
  <c r="P350" i="1"/>
  <c r="P354" i="1"/>
  <c r="P356" i="1"/>
  <c r="P358" i="1"/>
  <c r="P362" i="1"/>
  <c r="P364" i="1"/>
  <c r="P366" i="1"/>
  <c r="P370" i="1"/>
  <c r="P372" i="1"/>
  <c r="P374" i="1"/>
  <c r="P380" i="1"/>
  <c r="AA359" i="1"/>
  <c r="Y417" i="1"/>
  <c r="Y467" i="1"/>
  <c r="Z481" i="1"/>
  <c r="Y486" i="1"/>
  <c r="Z506" i="1"/>
  <c r="Z533" i="1"/>
  <c r="Z537" i="1"/>
  <c r="Y544" i="1"/>
  <c r="P530" i="1"/>
  <c r="P535" i="1"/>
  <c r="P538" i="1"/>
  <c r="P543" i="1"/>
  <c r="P546" i="1"/>
  <c r="P551" i="1"/>
  <c r="P553" i="1"/>
  <c r="P554" i="1"/>
  <c r="P559" i="1"/>
  <c r="P561" i="1"/>
  <c r="P562" i="1"/>
  <c r="AA613" i="1"/>
  <c r="AA605" i="1"/>
  <c r="Z598" i="1"/>
  <c r="Y574" i="1"/>
  <c r="P627" i="1"/>
  <c r="P635" i="1"/>
  <c r="Z622" i="1"/>
  <c r="Y625" i="1"/>
  <c r="Z630" i="1"/>
  <c r="Y633" i="1"/>
  <c r="Y339" i="1"/>
  <c r="Y310" i="1"/>
  <c r="P386" i="1"/>
  <c r="P388" i="1"/>
  <c r="P390" i="1"/>
  <c r="Z467" i="1"/>
  <c r="P445" i="1"/>
  <c r="P497" i="1"/>
  <c r="P499" i="1"/>
  <c r="P505" i="1"/>
  <c r="P507" i="1"/>
  <c r="P513" i="1"/>
  <c r="P515" i="1"/>
  <c r="Y498" i="1"/>
  <c r="AA511" i="1"/>
  <c r="P545" i="1"/>
  <c r="Z613" i="1"/>
  <c r="Z605" i="1"/>
  <c r="P572" i="1"/>
  <c r="P580" i="1"/>
  <c r="P588" i="1"/>
  <c r="P596" i="1"/>
  <c r="P632" i="1"/>
  <c r="Y620" i="1"/>
  <c r="Z625" i="1"/>
  <c r="Y628" i="1"/>
  <c r="Z633" i="1"/>
  <c r="Y636" i="1"/>
  <c r="P703" i="1"/>
  <c r="P709" i="1"/>
  <c r="Y294" i="1"/>
  <c r="Z439" i="1"/>
  <c r="Y475" i="1"/>
  <c r="AA489" i="1"/>
  <c r="P459" i="1"/>
  <c r="P461" i="1"/>
  <c r="P463" i="1"/>
  <c r="P469" i="1"/>
  <c r="P471" i="1"/>
  <c r="P475" i="1"/>
  <c r="P477" i="1"/>
  <c r="P479" i="1"/>
  <c r="P481" i="1"/>
  <c r="P485" i="1"/>
  <c r="P487" i="1"/>
  <c r="P489" i="1"/>
  <c r="P493" i="1"/>
  <c r="P532" i="1"/>
  <c r="P540" i="1"/>
  <c r="P548" i="1"/>
  <c r="P556" i="1"/>
  <c r="P564" i="1"/>
  <c r="AA566" i="1"/>
  <c r="P569" i="1"/>
  <c r="P577" i="1"/>
  <c r="P585" i="1"/>
  <c r="P593" i="1"/>
  <c r="P601" i="1"/>
  <c r="P629" i="1"/>
  <c r="P634" i="1"/>
  <c r="P637" i="1"/>
  <c r="Y307" i="1"/>
  <c r="Y257" i="1"/>
  <c r="Z378" i="1"/>
  <c r="P391" i="1"/>
  <c r="P399" i="1"/>
  <c r="Z386" i="1"/>
  <c r="Y465" i="1"/>
  <c r="P422" i="1"/>
  <c r="AA499" i="1"/>
  <c r="Z514" i="1"/>
  <c r="Z566" i="1"/>
  <c r="P695" i="1"/>
  <c r="P701" i="1"/>
  <c r="AA698" i="1"/>
  <c r="Z694" i="1"/>
  <c r="Z679" i="1"/>
  <c r="Y683" i="1"/>
  <c r="AA684" i="1"/>
  <c r="Y682" i="1"/>
  <c r="P684" i="1"/>
  <c r="Z678" i="1"/>
  <c r="AA706" i="1"/>
  <c r="P700" i="1"/>
  <c r="P708" i="1"/>
  <c r="P696" i="1"/>
  <c r="P698" i="1"/>
  <c r="P702" i="1"/>
  <c r="P704" i="1"/>
  <c r="P706" i="1"/>
  <c r="P697" i="1"/>
  <c r="P699" i="1"/>
  <c r="P705" i="1"/>
  <c r="P707" i="1"/>
  <c r="Z693" i="1"/>
  <c r="Z701" i="1"/>
  <c r="Z709" i="1"/>
  <c r="Y677" i="1"/>
  <c r="AA679" i="1"/>
  <c r="Y685" i="1"/>
  <c r="AA687" i="1"/>
  <c r="AA693" i="1"/>
  <c r="AA701" i="1"/>
  <c r="AA709" i="1"/>
  <c r="Y692" i="1"/>
  <c r="Y700" i="1"/>
  <c r="Y708" i="1"/>
  <c r="Z692" i="1"/>
  <c r="Y695" i="1"/>
  <c r="Z700" i="1"/>
  <c r="Y703" i="1"/>
  <c r="Z708" i="1"/>
  <c r="Y676" i="1"/>
  <c r="Y684" i="1"/>
  <c r="Z695" i="1"/>
  <c r="Y698" i="1"/>
  <c r="Z703" i="1"/>
  <c r="Y706" i="1"/>
  <c r="Y690" i="1"/>
  <c r="AA674" i="1"/>
  <c r="Y674" i="1"/>
  <c r="Z745" i="1"/>
  <c r="Y748" i="1"/>
  <c r="Z748" i="1"/>
  <c r="P353" i="1"/>
  <c r="P361" i="1"/>
  <c r="P369" i="1"/>
  <c r="P377" i="1"/>
  <c r="P385" i="1"/>
  <c r="AA518" i="1"/>
  <c r="Y518" i="1"/>
  <c r="AA510" i="1"/>
  <c r="Y510" i="1"/>
  <c r="Z326" i="1"/>
  <c r="AA368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AA504" i="1"/>
  <c r="Z504" i="1"/>
  <c r="Y504" i="1"/>
  <c r="AA496" i="1"/>
  <c r="Z496" i="1"/>
  <c r="Y496" i="1"/>
  <c r="AA488" i="1"/>
  <c r="Z488" i="1"/>
  <c r="AA480" i="1"/>
  <c r="Z480" i="1"/>
  <c r="Y480" i="1"/>
  <c r="Y367" i="1"/>
  <c r="Z367" i="1"/>
  <c r="AA352" i="1"/>
  <c r="AA360" i="1"/>
  <c r="Y370" i="1"/>
  <c r="Y412" i="1"/>
  <c r="Z462" i="1"/>
  <c r="P351" i="1"/>
  <c r="P355" i="1"/>
  <c r="P357" i="1"/>
  <c r="P359" i="1"/>
  <c r="P363" i="1"/>
  <c r="P365" i="1"/>
  <c r="P367" i="1"/>
  <c r="P371" i="1"/>
  <c r="P373" i="1"/>
  <c r="P375" i="1"/>
  <c r="P379" i="1"/>
  <c r="Y354" i="1"/>
  <c r="Y362" i="1"/>
  <c r="Z370" i="1"/>
  <c r="AA502" i="1"/>
  <c r="Z502" i="1"/>
  <c r="Y502" i="1"/>
  <c r="Z478" i="1"/>
  <c r="Y478" i="1"/>
  <c r="AA470" i="1"/>
  <c r="Z470" i="1"/>
  <c r="Y470" i="1"/>
  <c r="AA526" i="1"/>
  <c r="Z526" i="1"/>
  <c r="Y526" i="1"/>
  <c r="Z534" i="1"/>
  <c r="Y534" i="1"/>
  <c r="AA542" i="1"/>
  <c r="Z542" i="1"/>
  <c r="Y542" i="1"/>
  <c r="AA550" i="1"/>
  <c r="Z550" i="1"/>
  <c r="Y550" i="1"/>
  <c r="Z558" i="1"/>
  <c r="AA558" i="1"/>
  <c r="Y558" i="1"/>
  <c r="Z354" i="1"/>
  <c r="Z362" i="1"/>
  <c r="Z371" i="1"/>
  <c r="Y383" i="1"/>
  <c r="P407" i="1"/>
  <c r="P415" i="1"/>
  <c r="Z444" i="1"/>
  <c r="Y444" i="1"/>
  <c r="P460" i="1"/>
  <c r="P468" i="1"/>
  <c r="P470" i="1"/>
  <c r="P478" i="1"/>
  <c r="P537" i="1"/>
  <c r="P352" i="1"/>
  <c r="P360" i="1"/>
  <c r="P368" i="1"/>
  <c r="P376" i="1"/>
  <c r="P384" i="1"/>
  <c r="Z355" i="1"/>
  <c r="Z363" i="1"/>
  <c r="Y374" i="1"/>
  <c r="Z383" i="1"/>
  <c r="Z486" i="1"/>
  <c r="Z437" i="1"/>
  <c r="Y437" i="1"/>
  <c r="AA453" i="1"/>
  <c r="Z453" i="1"/>
  <c r="P462" i="1"/>
  <c r="Y357" i="1"/>
  <c r="Y365" i="1"/>
  <c r="Y375" i="1"/>
  <c r="Y420" i="1"/>
  <c r="Y436" i="1"/>
  <c r="Y453" i="1"/>
  <c r="AA430" i="1"/>
  <c r="Z430" i="1"/>
  <c r="Z512" i="1"/>
  <c r="Y512" i="1"/>
  <c r="P378" i="1"/>
  <c r="P382" i="1"/>
  <c r="Y350" i="1"/>
  <c r="Y358" i="1"/>
  <c r="Y366" i="1"/>
  <c r="AA375" i="1"/>
  <c r="Z428" i="1"/>
  <c r="Z436" i="1"/>
  <c r="P423" i="1"/>
  <c r="P425" i="1"/>
  <c r="P427" i="1"/>
  <c r="P429" i="1"/>
  <c r="P431" i="1"/>
  <c r="P433" i="1"/>
  <c r="P435" i="1"/>
  <c r="P437" i="1"/>
  <c r="P439" i="1"/>
  <c r="P441" i="1"/>
  <c r="P443" i="1"/>
  <c r="P447" i="1"/>
  <c r="P449" i="1"/>
  <c r="P451" i="1"/>
  <c r="P453" i="1"/>
  <c r="P455" i="1"/>
  <c r="P457" i="1"/>
  <c r="Z431" i="1"/>
  <c r="Y431" i="1"/>
  <c r="AA447" i="1"/>
  <c r="Z447" i="1"/>
  <c r="Y501" i="1"/>
  <c r="AA503" i="1"/>
  <c r="Y525" i="1"/>
  <c r="Z596" i="1"/>
  <c r="AA565" i="1"/>
  <c r="Y563" i="1"/>
  <c r="Z560" i="1"/>
  <c r="Y424" i="1"/>
  <c r="Y463" i="1"/>
  <c r="Y473" i="1"/>
  <c r="Z501" i="1"/>
  <c r="AA514" i="1"/>
  <c r="Z525" i="1"/>
  <c r="Z532" i="1"/>
  <c r="Z535" i="1"/>
  <c r="Y539" i="1"/>
  <c r="Y545" i="1"/>
  <c r="Z556" i="1"/>
  <c r="Y596" i="1"/>
  <c r="Z588" i="1"/>
  <c r="Z569" i="1"/>
  <c r="Z565" i="1"/>
  <c r="AA562" i="1"/>
  <c r="Z409" i="1"/>
  <c r="Z463" i="1"/>
  <c r="Z473" i="1"/>
  <c r="Y489" i="1"/>
  <c r="P521" i="1"/>
  <c r="P523" i="1"/>
  <c r="P525" i="1"/>
  <c r="P527" i="1"/>
  <c r="P529" i="1"/>
  <c r="Y499" i="1"/>
  <c r="Y509" i="1"/>
  <c r="Y517" i="1"/>
  <c r="Z545" i="1"/>
  <c r="Y588" i="1"/>
  <c r="Y580" i="1"/>
  <c r="Z562" i="1"/>
  <c r="AA559" i="1"/>
  <c r="P381" i="1"/>
  <c r="P383" i="1"/>
  <c r="P387" i="1"/>
  <c r="P389" i="1"/>
  <c r="P393" i="1"/>
  <c r="P395" i="1"/>
  <c r="P397" i="1"/>
  <c r="P401" i="1"/>
  <c r="P403" i="1"/>
  <c r="P405" i="1"/>
  <c r="P409" i="1"/>
  <c r="P411" i="1"/>
  <c r="P413" i="1"/>
  <c r="P417" i="1"/>
  <c r="P419" i="1"/>
  <c r="P421" i="1"/>
  <c r="Z410" i="1"/>
  <c r="Y448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Z509" i="1"/>
  <c r="Z517" i="1"/>
  <c r="Y553" i="1"/>
  <c r="AA564" i="1"/>
  <c r="Z559" i="1"/>
  <c r="Y505" i="1"/>
  <c r="Z540" i="1"/>
  <c r="Y572" i="1"/>
  <c r="Z564" i="1"/>
  <c r="AA561" i="1"/>
  <c r="Z505" i="1"/>
  <c r="Z561" i="1"/>
  <c r="P522" i="1"/>
  <c r="P524" i="1"/>
  <c r="P526" i="1"/>
  <c r="P528" i="1"/>
  <c r="Z521" i="1"/>
  <c r="AA577" i="1"/>
  <c r="AA576" i="1"/>
  <c r="Z576" i="1"/>
  <c r="Z577" i="1"/>
  <c r="AA594" i="1"/>
  <c r="AA599" i="1"/>
  <c r="Z586" i="1"/>
  <c r="AA583" i="1"/>
  <c r="Z578" i="1"/>
  <c r="AA575" i="1"/>
  <c r="Z570" i="1"/>
  <c r="AA567" i="1"/>
  <c r="AA586" i="1"/>
  <c r="AA578" i="1"/>
  <c r="AA570" i="1"/>
  <c r="Z594" i="1"/>
  <c r="AA591" i="1"/>
  <c r="Z599" i="1"/>
  <c r="Z591" i="1"/>
  <c r="Z583" i="1"/>
  <c r="AA580" i="1"/>
  <c r="Z575" i="1"/>
  <c r="AA572" i="1"/>
  <c r="Z567" i="1"/>
  <c r="Y532" i="1"/>
  <c r="Y540" i="1"/>
  <c r="Y548" i="1"/>
  <c r="Y556" i="1"/>
  <c r="Y530" i="1"/>
  <c r="Y538" i="1"/>
  <c r="Y546" i="1"/>
  <c r="Y554" i="1"/>
  <c r="Z538" i="1"/>
  <c r="Z546" i="1"/>
  <c r="Z554" i="1"/>
  <c r="Z530" i="1"/>
  <c r="Y557" i="1"/>
  <c r="Z557" i="1"/>
  <c r="AA520" i="1"/>
  <c r="Y521" i="1"/>
  <c r="Y519" i="1"/>
  <c r="Y520" i="1"/>
  <c r="AA507" i="1"/>
  <c r="Z510" i="1"/>
  <c r="Y513" i="1"/>
  <c r="AA515" i="1"/>
  <c r="Z518" i="1"/>
  <c r="Y508" i="1"/>
  <c r="Z513" i="1"/>
  <c r="Y516" i="1"/>
  <c r="Z507" i="1"/>
  <c r="Z508" i="1"/>
  <c r="Y511" i="1"/>
  <c r="Z516" i="1"/>
  <c r="Z515" i="1"/>
  <c r="Z495" i="1"/>
  <c r="Y497" i="1"/>
  <c r="Z497" i="1"/>
  <c r="Y494" i="1"/>
  <c r="Z494" i="1"/>
  <c r="Y487" i="1"/>
  <c r="Z487" i="1"/>
  <c r="Y490" i="1"/>
  <c r="Z461" i="1"/>
  <c r="Z469" i="1"/>
  <c r="Z477" i="1"/>
  <c r="Z485" i="1"/>
  <c r="Z493" i="1"/>
  <c r="AA461" i="1"/>
  <c r="AA469" i="1"/>
  <c r="AA477" i="1"/>
  <c r="AA485" i="1"/>
  <c r="AA493" i="1"/>
  <c r="Y460" i="1"/>
  <c r="Y468" i="1"/>
  <c r="Y476" i="1"/>
  <c r="Y484" i="1"/>
  <c r="Y492" i="1"/>
  <c r="Z460" i="1"/>
  <c r="Z468" i="1"/>
  <c r="Z476" i="1"/>
  <c r="Z484" i="1"/>
  <c r="Z492" i="1"/>
  <c r="Y388" i="1"/>
  <c r="AA399" i="1"/>
  <c r="Y389" i="1"/>
  <c r="Y421" i="1"/>
  <c r="Z402" i="1"/>
  <c r="Y413" i="1"/>
  <c r="Z424" i="1"/>
  <c r="Z432" i="1"/>
  <c r="Z440" i="1"/>
  <c r="Z448" i="1"/>
  <c r="Z393" i="1"/>
  <c r="Y404" i="1"/>
  <c r="AA415" i="1"/>
  <c r="Y430" i="1"/>
  <c r="Y438" i="1"/>
  <c r="Y446" i="1"/>
  <c r="Y454" i="1"/>
  <c r="AA391" i="1"/>
  <c r="Z394" i="1"/>
  <c r="Y405" i="1"/>
  <c r="Z438" i="1"/>
  <c r="Z446" i="1"/>
  <c r="Z454" i="1"/>
  <c r="Y396" i="1"/>
  <c r="AA407" i="1"/>
  <c r="Y397" i="1"/>
  <c r="AA376" i="1"/>
  <c r="Y157" i="1"/>
  <c r="AA129" i="1"/>
  <c r="Z350" i="1"/>
  <c r="Y353" i="1"/>
  <c r="AA355" i="1"/>
  <c r="Z358" i="1"/>
  <c r="Y361" i="1"/>
  <c r="AA363" i="1"/>
  <c r="Z366" i="1"/>
  <c r="Y369" i="1"/>
  <c r="AA371" i="1"/>
  <c r="Z374" i="1"/>
  <c r="Y377" i="1"/>
  <c r="AA379" i="1"/>
  <c r="Z382" i="1"/>
  <c r="Y385" i="1"/>
  <c r="AA386" i="1"/>
  <c r="Z389" i="1"/>
  <c r="Y392" i="1"/>
  <c r="AA394" i="1"/>
  <c r="Z397" i="1"/>
  <c r="Y400" i="1"/>
  <c r="AA402" i="1"/>
  <c r="Z405" i="1"/>
  <c r="Y408" i="1"/>
  <c r="AA410" i="1"/>
  <c r="Z413" i="1"/>
  <c r="Y416" i="1"/>
  <c r="AA418" i="1"/>
  <c r="Z421" i="1"/>
  <c r="AA384" i="1"/>
  <c r="Y349" i="1"/>
  <c r="Y77" i="1"/>
  <c r="Z353" i="1"/>
  <c r="Y356" i="1"/>
  <c r="Z361" i="1"/>
  <c r="Y364" i="1"/>
  <c r="Z369" i="1"/>
  <c r="Y372" i="1"/>
  <c r="Z377" i="1"/>
  <c r="Y380" i="1"/>
  <c r="Z385" i="1"/>
  <c r="Y387" i="1"/>
  <c r="Z392" i="1"/>
  <c r="Y395" i="1"/>
  <c r="Z400" i="1"/>
  <c r="Y403" i="1"/>
  <c r="Z408" i="1"/>
  <c r="Y411" i="1"/>
  <c r="Z416" i="1"/>
  <c r="Y419" i="1"/>
  <c r="Y245" i="1"/>
  <c r="Y221" i="1"/>
  <c r="Z356" i="1"/>
  <c r="Z364" i="1"/>
  <c r="Z372" i="1"/>
  <c r="Z380" i="1"/>
  <c r="Z387" i="1"/>
  <c r="Y390" i="1"/>
  <c r="Z395" i="1"/>
  <c r="Y398" i="1"/>
  <c r="Z403" i="1"/>
  <c r="Y406" i="1"/>
  <c r="Z411" i="1"/>
  <c r="Y414" i="1"/>
  <c r="Z419" i="1"/>
  <c r="Y456" i="1"/>
  <c r="Y205" i="1"/>
  <c r="Y141" i="1"/>
  <c r="Z390" i="1"/>
  <c r="Z398" i="1"/>
  <c r="Z406" i="1"/>
  <c r="Z414" i="1"/>
  <c r="Z456" i="1"/>
  <c r="Y373" i="1"/>
  <c r="Y381" i="1"/>
  <c r="Y352" i="1"/>
  <c r="Z357" i="1"/>
  <c r="Y360" i="1"/>
  <c r="Z365" i="1"/>
  <c r="Y368" i="1"/>
  <c r="Z373" i="1"/>
  <c r="Y376" i="1"/>
  <c r="Z381" i="1"/>
  <c r="Y384" i="1"/>
  <c r="Z388" i="1"/>
  <c r="Y391" i="1"/>
  <c r="Z396" i="1"/>
  <c r="Y399" i="1"/>
  <c r="Z404" i="1"/>
  <c r="Y407" i="1"/>
  <c r="Z412" i="1"/>
  <c r="Y415" i="1"/>
  <c r="Z420" i="1"/>
  <c r="AA423" i="1"/>
  <c r="Z423" i="1"/>
  <c r="Y345" i="1"/>
  <c r="Z318" i="1"/>
  <c r="AA121" i="1"/>
  <c r="Y321" i="1"/>
  <c r="Y209" i="1"/>
  <c r="Y319" i="1"/>
  <c r="Y295" i="1"/>
  <c r="Y161" i="1"/>
  <c r="Y305" i="1"/>
  <c r="Z315" i="1"/>
  <c r="AA97" i="1"/>
  <c r="Y343" i="1"/>
  <c r="Y185" i="1"/>
  <c r="Y273" i="1"/>
  <c r="Y241" i="1"/>
  <c r="Y327" i="1"/>
  <c r="Y249" i="1"/>
  <c r="Y193" i="1"/>
  <c r="Y125" i="1"/>
  <c r="Y113" i="1"/>
  <c r="Z307" i="1"/>
  <c r="AA89" i="1"/>
  <c r="Z294" i="1"/>
  <c r="AA65" i="1"/>
  <c r="AA348" i="1"/>
  <c r="Z286" i="1"/>
  <c r="AA57" i="1"/>
  <c r="AA344" i="1"/>
  <c r="AA185" i="1"/>
  <c r="AA33" i="1"/>
  <c r="Y129" i="1"/>
  <c r="Z339" i="1"/>
  <c r="AA153" i="1"/>
  <c r="AA25" i="1"/>
  <c r="Z279" i="1"/>
  <c r="AA279" i="1"/>
  <c r="Z271" i="1"/>
  <c r="AA271" i="1"/>
  <c r="Z263" i="1"/>
  <c r="AA263" i="1"/>
  <c r="Z255" i="1"/>
  <c r="AA255" i="1"/>
  <c r="Z247" i="1"/>
  <c r="AA247" i="1"/>
  <c r="Z239" i="1"/>
  <c r="AA239" i="1"/>
  <c r="Z231" i="1"/>
  <c r="AA231" i="1"/>
  <c r="Z223" i="1"/>
  <c r="AA223" i="1"/>
  <c r="Z215" i="1"/>
  <c r="AA215" i="1"/>
  <c r="Z207" i="1"/>
  <c r="AA207" i="1"/>
  <c r="Z199" i="1"/>
  <c r="AA199" i="1"/>
  <c r="Z191" i="1"/>
  <c r="AA191" i="1"/>
  <c r="Z183" i="1"/>
  <c r="AA183" i="1"/>
  <c r="Z175" i="1"/>
  <c r="AA175" i="1"/>
  <c r="Z167" i="1"/>
  <c r="AA167" i="1"/>
  <c r="Z159" i="1"/>
  <c r="AA159" i="1"/>
  <c r="Z151" i="1"/>
  <c r="AA151" i="1"/>
  <c r="Z143" i="1"/>
  <c r="AA143" i="1"/>
  <c r="Z135" i="1"/>
  <c r="AA135" i="1"/>
  <c r="Z127" i="1"/>
  <c r="AA127" i="1"/>
  <c r="Z119" i="1"/>
  <c r="AA119" i="1"/>
  <c r="Z111" i="1"/>
  <c r="AA111" i="1"/>
  <c r="Z103" i="1"/>
  <c r="AA103" i="1"/>
  <c r="Z95" i="1"/>
  <c r="AA95" i="1"/>
  <c r="Z87" i="1"/>
  <c r="AA87" i="1"/>
  <c r="Z79" i="1"/>
  <c r="AA79" i="1"/>
  <c r="Z71" i="1"/>
  <c r="AA71" i="1"/>
  <c r="Z63" i="1"/>
  <c r="AA63" i="1"/>
  <c r="Z55" i="1"/>
  <c r="AA55" i="1"/>
  <c r="Z47" i="1"/>
  <c r="AA47" i="1"/>
  <c r="Z39" i="1"/>
  <c r="AA39" i="1"/>
  <c r="Z31" i="1"/>
  <c r="AA31" i="1"/>
  <c r="Z23" i="1"/>
  <c r="AA23" i="1"/>
  <c r="Z15" i="1"/>
  <c r="AA15" i="1"/>
  <c r="Z7" i="1"/>
  <c r="AA7" i="1"/>
  <c r="AA349" i="1"/>
  <c r="AA345" i="1"/>
  <c r="AA329" i="1"/>
  <c r="AA297" i="1"/>
  <c r="AA257" i="1"/>
  <c r="AA225" i="1"/>
  <c r="AA193" i="1"/>
  <c r="AA161" i="1"/>
  <c r="Y333" i="1"/>
  <c r="Y269" i="1"/>
  <c r="Y341" i="1"/>
  <c r="Y313" i="1"/>
  <c r="Y277" i="1"/>
  <c r="Y213" i="1"/>
  <c r="Y149" i="1"/>
  <c r="Y85" i="1"/>
  <c r="Y39" i="1"/>
  <c r="Y21" i="1"/>
  <c r="Z278" i="1"/>
  <c r="AA278" i="1"/>
  <c r="Z270" i="1"/>
  <c r="AA270" i="1"/>
  <c r="Z262" i="1"/>
  <c r="AA262" i="1"/>
  <c r="Z254" i="1"/>
  <c r="AA254" i="1"/>
  <c r="Z246" i="1"/>
  <c r="AA246" i="1"/>
  <c r="Z238" i="1"/>
  <c r="AA238" i="1"/>
  <c r="Z230" i="1"/>
  <c r="AA230" i="1"/>
  <c r="Z222" i="1"/>
  <c r="AA222" i="1"/>
  <c r="Z214" i="1"/>
  <c r="AA214" i="1"/>
  <c r="Z206" i="1"/>
  <c r="AA206" i="1"/>
  <c r="Z198" i="1"/>
  <c r="AA198" i="1"/>
  <c r="Z190" i="1"/>
  <c r="AA190" i="1"/>
  <c r="Z182" i="1"/>
  <c r="AA182" i="1"/>
  <c r="Z174" i="1"/>
  <c r="AA174" i="1"/>
  <c r="Z166" i="1"/>
  <c r="AA166" i="1"/>
  <c r="Z158" i="1"/>
  <c r="AA158" i="1"/>
  <c r="Z150" i="1"/>
  <c r="AA150" i="1"/>
  <c r="Z142" i="1"/>
  <c r="AA142" i="1"/>
  <c r="Z134" i="1"/>
  <c r="AA134" i="1"/>
  <c r="Z126" i="1"/>
  <c r="AA126" i="1"/>
  <c r="Z118" i="1"/>
  <c r="AA118" i="1"/>
  <c r="Z110" i="1"/>
  <c r="AA110" i="1"/>
  <c r="Z102" i="1"/>
  <c r="AA102" i="1"/>
  <c r="Z94" i="1"/>
  <c r="AA94" i="1"/>
  <c r="Z86" i="1"/>
  <c r="AA86" i="1"/>
  <c r="Z78" i="1"/>
  <c r="AA78" i="1"/>
  <c r="Z70" i="1"/>
  <c r="AA70" i="1"/>
  <c r="Z62" i="1"/>
  <c r="AA62" i="1"/>
  <c r="Z54" i="1"/>
  <c r="AA54" i="1"/>
  <c r="Z46" i="1"/>
  <c r="AA46" i="1"/>
  <c r="Z38" i="1"/>
  <c r="AA38" i="1"/>
  <c r="Z30" i="1"/>
  <c r="AA30" i="1"/>
  <c r="Z22" i="1"/>
  <c r="AA22" i="1"/>
  <c r="Z14" i="1"/>
  <c r="AA14" i="1"/>
  <c r="Z6" i="1"/>
  <c r="AA6" i="1"/>
  <c r="Z327" i="1"/>
  <c r="AA317" i="1"/>
  <c r="Z295" i="1"/>
  <c r="AA285" i="1"/>
  <c r="AA253" i="1"/>
  <c r="AA221" i="1"/>
  <c r="AA189" i="1"/>
  <c r="AA157" i="1"/>
  <c r="AA125" i="1"/>
  <c r="AA93" i="1"/>
  <c r="AA61" i="1"/>
  <c r="AA29" i="1"/>
  <c r="AA337" i="1"/>
  <c r="AA305" i="1"/>
  <c r="AA281" i="1"/>
  <c r="AA249" i="1"/>
  <c r="AA217" i="1"/>
  <c r="Y329" i="1"/>
  <c r="Y293" i="1"/>
  <c r="Y265" i="1"/>
  <c r="Y229" i="1"/>
  <c r="Y201" i="1"/>
  <c r="Y183" i="1"/>
  <c r="Y165" i="1"/>
  <c r="Y137" i="1"/>
  <c r="Y119" i="1"/>
  <c r="Y101" i="1"/>
  <c r="Y73" i="1"/>
  <c r="Y55" i="1"/>
  <c r="Y37" i="1"/>
  <c r="Z340" i="1"/>
  <c r="AA340" i="1"/>
  <c r="Z332" i="1"/>
  <c r="AA332" i="1"/>
  <c r="Z324" i="1"/>
  <c r="AA324" i="1"/>
  <c r="Z316" i="1"/>
  <c r="AA316" i="1"/>
  <c r="Z308" i="1"/>
  <c r="AA308" i="1"/>
  <c r="Z300" i="1"/>
  <c r="AA300" i="1"/>
  <c r="Z292" i="1"/>
  <c r="AA292" i="1"/>
  <c r="Z284" i="1"/>
  <c r="AA284" i="1"/>
  <c r="Z276" i="1"/>
  <c r="AA276" i="1"/>
  <c r="Z268" i="1"/>
  <c r="AA268" i="1"/>
  <c r="Z260" i="1"/>
  <c r="AA260" i="1"/>
  <c r="Z252" i="1"/>
  <c r="AA252" i="1"/>
  <c r="Z244" i="1"/>
  <c r="AA244" i="1"/>
  <c r="Z236" i="1"/>
  <c r="AA236" i="1"/>
  <c r="Z228" i="1"/>
  <c r="AA228" i="1"/>
  <c r="Z220" i="1"/>
  <c r="AA220" i="1"/>
  <c r="Z212" i="1"/>
  <c r="AA212" i="1"/>
  <c r="Z204" i="1"/>
  <c r="AA204" i="1"/>
  <c r="Z196" i="1"/>
  <c r="AA196" i="1"/>
  <c r="Z188" i="1"/>
  <c r="AA188" i="1"/>
  <c r="Z180" i="1"/>
  <c r="AA180" i="1"/>
  <c r="Z172" i="1"/>
  <c r="AA172" i="1"/>
  <c r="Z164" i="1"/>
  <c r="AA164" i="1"/>
  <c r="Z156" i="1"/>
  <c r="AA156" i="1"/>
  <c r="Z148" i="1"/>
  <c r="AA148" i="1"/>
  <c r="Z140" i="1"/>
  <c r="AA140" i="1"/>
  <c r="Z132" i="1"/>
  <c r="AA132" i="1"/>
  <c r="Z124" i="1"/>
  <c r="AA124" i="1"/>
  <c r="Z116" i="1"/>
  <c r="AA116" i="1"/>
  <c r="Z108" i="1"/>
  <c r="AA108" i="1"/>
  <c r="Z100" i="1"/>
  <c r="AA100" i="1"/>
  <c r="Z92" i="1"/>
  <c r="AA92" i="1"/>
  <c r="Z84" i="1"/>
  <c r="AA84" i="1"/>
  <c r="Z76" i="1"/>
  <c r="AA76" i="1"/>
  <c r="Z68" i="1"/>
  <c r="AA68" i="1"/>
  <c r="Z60" i="1"/>
  <c r="AA60" i="1"/>
  <c r="Z52" i="1"/>
  <c r="AA52" i="1"/>
  <c r="Z44" i="1"/>
  <c r="AA44" i="1"/>
  <c r="Z36" i="1"/>
  <c r="AA36" i="1"/>
  <c r="Z28" i="1"/>
  <c r="AA28" i="1"/>
  <c r="Z20" i="1"/>
  <c r="AA20" i="1"/>
  <c r="Z12" i="1"/>
  <c r="AA12" i="1"/>
  <c r="Z4" i="1"/>
  <c r="AA4" i="1"/>
  <c r="Z335" i="1"/>
  <c r="AA325" i="1"/>
  <c r="Z303" i="1"/>
  <c r="AA293" i="1"/>
  <c r="AA277" i="1"/>
  <c r="AA245" i="1"/>
  <c r="AA213" i="1"/>
  <c r="AA181" i="1"/>
  <c r="AA149" i="1"/>
  <c r="AA117" i="1"/>
  <c r="AA85" i="1"/>
  <c r="AA53" i="1"/>
  <c r="AA21" i="1"/>
  <c r="Y337" i="1"/>
  <c r="Y301" i="1"/>
  <c r="Y237" i="1"/>
  <c r="Y173" i="1"/>
  <c r="Y109" i="1"/>
  <c r="Y63" i="1"/>
  <c r="Y45" i="1"/>
  <c r="Z283" i="1"/>
  <c r="AA283" i="1"/>
  <c r="Z275" i="1"/>
  <c r="AA275" i="1"/>
  <c r="Z267" i="1"/>
  <c r="AA267" i="1"/>
  <c r="Z259" i="1"/>
  <c r="AA259" i="1"/>
  <c r="Z251" i="1"/>
  <c r="AA251" i="1"/>
  <c r="Z243" i="1"/>
  <c r="AA243" i="1"/>
  <c r="Z235" i="1"/>
  <c r="AA235" i="1"/>
  <c r="Z227" i="1"/>
  <c r="AA227" i="1"/>
  <c r="Z219" i="1"/>
  <c r="AA219" i="1"/>
  <c r="Z211" i="1"/>
  <c r="AA211" i="1"/>
  <c r="Z203" i="1"/>
  <c r="AA203" i="1"/>
  <c r="Z195" i="1"/>
  <c r="AA195" i="1"/>
  <c r="Z187" i="1"/>
  <c r="AA187" i="1"/>
  <c r="Z179" i="1"/>
  <c r="AA179" i="1"/>
  <c r="Z171" i="1"/>
  <c r="AA171" i="1"/>
  <c r="Z163" i="1"/>
  <c r="AA163" i="1"/>
  <c r="Z155" i="1"/>
  <c r="AA155" i="1"/>
  <c r="Z147" i="1"/>
  <c r="AA147" i="1"/>
  <c r="Z139" i="1"/>
  <c r="AA139" i="1"/>
  <c r="Z131" i="1"/>
  <c r="AA131" i="1"/>
  <c r="Z123" i="1"/>
  <c r="AA123" i="1"/>
  <c r="Z115" i="1"/>
  <c r="AA115" i="1"/>
  <c r="Z107" i="1"/>
  <c r="AA107" i="1"/>
  <c r="Z99" i="1"/>
  <c r="AA99" i="1"/>
  <c r="Z91" i="1"/>
  <c r="AA91" i="1"/>
  <c r="Z83" i="1"/>
  <c r="AA83" i="1"/>
  <c r="Z75" i="1"/>
  <c r="AA75" i="1"/>
  <c r="Z67" i="1"/>
  <c r="AA67" i="1"/>
  <c r="Z59" i="1"/>
  <c r="AA59" i="1"/>
  <c r="Z51" i="1"/>
  <c r="AA51" i="1"/>
  <c r="Z43" i="1"/>
  <c r="AA43" i="1"/>
  <c r="Z35" i="1"/>
  <c r="AA35" i="1"/>
  <c r="Z27" i="1"/>
  <c r="AA27" i="1"/>
  <c r="Z19" i="1"/>
  <c r="AA19" i="1"/>
  <c r="Z11" i="1"/>
  <c r="AA11" i="1"/>
  <c r="Z3" i="1"/>
  <c r="AA3" i="1"/>
  <c r="AA347" i="1"/>
  <c r="AA343" i="1"/>
  <c r="Z334" i="1"/>
  <c r="Z323" i="1"/>
  <c r="AA313" i="1"/>
  <c r="Z302" i="1"/>
  <c r="Z291" i="1"/>
  <c r="AA273" i="1"/>
  <c r="AA241" i="1"/>
  <c r="AA209" i="1"/>
  <c r="AA177" i="1"/>
  <c r="AA145" i="1"/>
  <c r="AA113" i="1"/>
  <c r="AA81" i="1"/>
  <c r="AA49" i="1"/>
  <c r="AA17" i="1"/>
  <c r="Y217" i="1"/>
  <c r="Y199" i="1"/>
  <c r="Y181" i="1"/>
  <c r="Y153" i="1"/>
  <c r="Y135" i="1"/>
  <c r="Y117" i="1"/>
  <c r="Y89" i="1"/>
  <c r="Y71" i="1"/>
  <c r="Y53" i="1"/>
  <c r="Y7" i="1"/>
  <c r="Y338" i="1"/>
  <c r="AA338" i="1"/>
  <c r="Y330" i="1"/>
  <c r="AA330" i="1"/>
  <c r="Y322" i="1"/>
  <c r="AA322" i="1"/>
  <c r="Y314" i="1"/>
  <c r="AA314" i="1"/>
  <c r="Y306" i="1"/>
  <c r="AA306" i="1"/>
  <c r="Y298" i="1"/>
  <c r="AA298" i="1"/>
  <c r="Y290" i="1"/>
  <c r="AA290" i="1"/>
  <c r="Y282" i="1"/>
  <c r="Z282" i="1"/>
  <c r="AA282" i="1"/>
  <c r="Y274" i="1"/>
  <c r="Z274" i="1"/>
  <c r="AA274" i="1"/>
  <c r="Y266" i="1"/>
  <c r="Z266" i="1"/>
  <c r="AA266" i="1"/>
  <c r="Y258" i="1"/>
  <c r="Z258" i="1"/>
  <c r="AA258" i="1"/>
  <c r="Y250" i="1"/>
  <c r="Z250" i="1"/>
  <c r="AA250" i="1"/>
  <c r="Y242" i="1"/>
  <c r="Z242" i="1"/>
  <c r="AA242" i="1"/>
  <c r="Y234" i="1"/>
  <c r="Z234" i="1"/>
  <c r="AA234" i="1"/>
  <c r="Y226" i="1"/>
  <c r="Z226" i="1"/>
  <c r="AA226" i="1"/>
  <c r="Y218" i="1"/>
  <c r="Z218" i="1"/>
  <c r="AA218" i="1"/>
  <c r="Y210" i="1"/>
  <c r="Z210" i="1"/>
  <c r="AA210" i="1"/>
  <c r="Y202" i="1"/>
  <c r="Z202" i="1"/>
  <c r="AA202" i="1"/>
  <c r="Y194" i="1"/>
  <c r="Z194" i="1"/>
  <c r="AA194" i="1"/>
  <c r="Y186" i="1"/>
  <c r="Z186" i="1"/>
  <c r="AA186" i="1"/>
  <c r="Y178" i="1"/>
  <c r="Z178" i="1"/>
  <c r="AA178" i="1"/>
  <c r="Y170" i="1"/>
  <c r="Z170" i="1"/>
  <c r="AA170" i="1"/>
  <c r="Y162" i="1"/>
  <c r="Z162" i="1"/>
  <c r="AA162" i="1"/>
  <c r="Y154" i="1"/>
  <c r="Z154" i="1"/>
  <c r="AA154" i="1"/>
  <c r="Y146" i="1"/>
  <c r="Z146" i="1"/>
  <c r="AA146" i="1"/>
  <c r="Y138" i="1"/>
  <c r="Z138" i="1"/>
  <c r="AA138" i="1"/>
  <c r="Y130" i="1"/>
  <c r="Z130" i="1"/>
  <c r="AA130" i="1"/>
  <c r="Y122" i="1"/>
  <c r="Z122" i="1"/>
  <c r="AA122" i="1"/>
  <c r="Z114" i="1"/>
  <c r="AA114" i="1"/>
  <c r="Z106" i="1"/>
  <c r="AA106" i="1"/>
  <c r="Z98" i="1"/>
  <c r="AA98" i="1"/>
  <c r="Z90" i="1"/>
  <c r="AA90" i="1"/>
  <c r="Z82" i="1"/>
  <c r="AA82" i="1"/>
  <c r="Z74" i="1"/>
  <c r="AA74" i="1"/>
  <c r="Z66" i="1"/>
  <c r="AA66" i="1"/>
  <c r="Z58" i="1"/>
  <c r="AA58" i="1"/>
  <c r="Z50" i="1"/>
  <c r="AA50" i="1"/>
  <c r="Z42" i="1"/>
  <c r="AA42" i="1"/>
  <c r="Z34" i="1"/>
  <c r="AA34" i="1"/>
  <c r="Z26" i="1"/>
  <c r="AA26" i="1"/>
  <c r="Z18" i="1"/>
  <c r="AA18" i="1"/>
  <c r="Z10" i="1"/>
  <c r="AA10" i="1"/>
  <c r="Y2" i="1"/>
  <c r="AA333" i="1"/>
  <c r="Z322" i="1"/>
  <c r="Z311" i="1"/>
  <c r="AA301" i="1"/>
  <c r="Z290" i="1"/>
  <c r="AA269" i="1"/>
  <c r="AA237" i="1"/>
  <c r="AA205" i="1"/>
  <c r="AA173" i="1"/>
  <c r="AA141" i="1"/>
  <c r="AA109" i="1"/>
  <c r="AA77" i="1"/>
  <c r="AA45" i="1"/>
  <c r="AA13" i="1"/>
  <c r="Y309" i="1"/>
  <c r="Y317" i="1"/>
  <c r="Y189" i="1"/>
  <c r="Z2" i="1"/>
  <c r="AA346" i="1"/>
  <c r="Z342" i="1"/>
  <c r="Z331" i="1"/>
  <c r="AA321" i="1"/>
  <c r="Z310" i="1"/>
  <c r="Z299" i="1"/>
  <c r="AA289" i="1"/>
  <c r="AA265" i="1"/>
  <c r="AA233" i="1"/>
  <c r="AA201" i="1"/>
  <c r="AA169" i="1"/>
  <c r="AA137" i="1"/>
  <c r="AA105" i="1"/>
  <c r="AA73" i="1"/>
  <c r="AA41" i="1"/>
  <c r="AA9" i="1"/>
  <c r="Y253" i="1"/>
  <c r="Y325" i="1"/>
  <c r="Y297" i="1"/>
  <c r="Y261" i="1"/>
  <c r="Y233" i="1"/>
  <c r="Y215" i="1"/>
  <c r="Y197" i="1"/>
  <c r="Y169" i="1"/>
  <c r="Y151" i="1"/>
  <c r="Y133" i="1"/>
  <c r="Y105" i="1"/>
  <c r="Y87" i="1"/>
  <c r="Y69" i="1"/>
  <c r="Y23" i="1"/>
  <c r="Y5" i="1"/>
  <c r="Z336" i="1"/>
  <c r="AA336" i="1"/>
  <c r="Z328" i="1"/>
  <c r="AA328" i="1"/>
  <c r="Z320" i="1"/>
  <c r="AA320" i="1"/>
  <c r="Z312" i="1"/>
  <c r="AA312" i="1"/>
  <c r="Z304" i="1"/>
  <c r="AA304" i="1"/>
  <c r="Z296" i="1"/>
  <c r="AA296" i="1"/>
  <c r="Z288" i="1"/>
  <c r="AA288" i="1"/>
  <c r="Z280" i="1"/>
  <c r="AA280" i="1"/>
  <c r="Z272" i="1"/>
  <c r="AA272" i="1"/>
  <c r="Z264" i="1"/>
  <c r="AA264" i="1"/>
  <c r="Z256" i="1"/>
  <c r="AA256" i="1"/>
  <c r="Z248" i="1"/>
  <c r="AA248" i="1"/>
  <c r="Z240" i="1"/>
  <c r="AA240" i="1"/>
  <c r="Z232" i="1"/>
  <c r="AA232" i="1"/>
  <c r="Z224" i="1"/>
  <c r="AA224" i="1"/>
  <c r="Z216" i="1"/>
  <c r="AA216" i="1"/>
  <c r="Z208" i="1"/>
  <c r="AA208" i="1"/>
  <c r="Z200" i="1"/>
  <c r="AA200" i="1"/>
  <c r="Z192" i="1"/>
  <c r="AA192" i="1"/>
  <c r="Z184" i="1"/>
  <c r="AA184" i="1"/>
  <c r="Z176" i="1"/>
  <c r="AA176" i="1"/>
  <c r="Z168" i="1"/>
  <c r="AA168" i="1"/>
  <c r="Z160" i="1"/>
  <c r="AA160" i="1"/>
  <c r="Z152" i="1"/>
  <c r="AA152" i="1"/>
  <c r="Z144" i="1"/>
  <c r="AA144" i="1"/>
  <c r="Z136" i="1"/>
  <c r="AA136" i="1"/>
  <c r="Z128" i="1"/>
  <c r="AA128" i="1"/>
  <c r="Z120" i="1"/>
  <c r="AA120" i="1"/>
  <c r="Z112" i="1"/>
  <c r="AA112" i="1"/>
  <c r="Z104" i="1"/>
  <c r="AA104" i="1"/>
  <c r="Z96" i="1"/>
  <c r="AA96" i="1"/>
  <c r="Z88" i="1"/>
  <c r="AA88" i="1"/>
  <c r="Z80" i="1"/>
  <c r="AA80" i="1"/>
  <c r="Z72" i="1"/>
  <c r="AA72" i="1"/>
  <c r="Z64" i="1"/>
  <c r="AA64" i="1"/>
  <c r="Z56" i="1"/>
  <c r="AA56" i="1"/>
  <c r="Z48" i="1"/>
  <c r="AA48" i="1"/>
  <c r="Z40" i="1"/>
  <c r="AA40" i="1"/>
  <c r="Z32" i="1"/>
  <c r="AA32" i="1"/>
  <c r="Z24" i="1"/>
  <c r="AA24" i="1"/>
  <c r="Z16" i="1"/>
  <c r="AA16" i="1"/>
  <c r="Z8" i="1"/>
  <c r="AA8" i="1"/>
  <c r="Z346" i="1"/>
  <c r="AA341" i="1"/>
  <c r="Z330" i="1"/>
  <c r="Z319" i="1"/>
  <c r="AA309" i="1"/>
  <c r="Z298" i="1"/>
  <c r="Z287" i="1"/>
  <c r="AA261" i="1"/>
  <c r="AA229" i="1"/>
  <c r="AA197" i="1"/>
  <c r="AA165" i="1"/>
  <c r="AA133" i="1"/>
  <c r="AA101" i="1"/>
  <c r="AA69" i="1"/>
  <c r="AA37" i="1"/>
  <c r="AA5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W347" i="1" l="1"/>
  <c r="W348" i="1" s="1"/>
  <c r="W349" i="1" s="1"/>
  <c r="W343" i="1"/>
  <c r="W344" i="1" s="1"/>
  <c r="W345" i="1" s="1"/>
  <c r="W339" i="1"/>
  <c r="W340" i="1" s="1"/>
  <c r="W341" i="1" s="1"/>
  <c r="W327" i="1"/>
  <c r="W328" i="1" s="1"/>
  <c r="W329" i="1" s="1"/>
  <c r="W323" i="1"/>
  <c r="W324" i="1" s="1"/>
  <c r="W325" i="1" s="1"/>
  <c r="W335" i="1"/>
  <c r="W336" i="1" s="1"/>
  <c r="W337" i="1" s="1"/>
  <c r="W331" i="1"/>
  <c r="W332" i="1" s="1"/>
  <c r="W333" i="1" s="1"/>
  <c r="AB321" i="1"/>
  <c r="W319" i="1"/>
  <c r="W320" i="1" s="1"/>
  <c r="W321" i="1" s="1"/>
  <c r="W315" i="1"/>
  <c r="W316" i="1" s="1"/>
  <c r="W317" i="1" s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W311" i="1"/>
  <c r="W312" i="1" s="1"/>
  <c r="W313" i="1" s="1"/>
  <c r="W307" i="1"/>
  <c r="W308" i="1" s="1"/>
  <c r="W309" i="1" s="1"/>
  <c r="W303" i="1"/>
  <c r="W304" i="1" s="1"/>
  <c r="W305" i="1" s="1"/>
  <c r="W299" i="1"/>
  <c r="W300" i="1" s="1"/>
  <c r="W301" i="1" s="1"/>
  <c r="W295" i="1"/>
  <c r="W296" i="1" s="1"/>
  <c r="W297" i="1" s="1"/>
  <c r="W291" i="1"/>
  <c r="W292" i="1" s="1"/>
  <c r="W293" i="1" s="1"/>
  <c r="W287" i="1"/>
  <c r="W288" i="1" s="1"/>
  <c r="W289" i="1" s="1"/>
  <c r="W283" i="1"/>
  <c r="W284" i="1" s="1"/>
  <c r="W285" i="1" s="1"/>
  <c r="W279" i="1"/>
  <c r="W280" i="1" s="1"/>
  <c r="W281" i="1" s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W203" i="1"/>
  <c r="W204" i="1" s="1"/>
  <c r="W205" i="1" s="1"/>
  <c r="W199" i="1"/>
  <c r="W200" i="1" s="1"/>
  <c r="W201" i="1" s="1"/>
  <c r="W195" i="1"/>
  <c r="W196" i="1" s="1"/>
  <c r="W197" i="1" s="1"/>
  <c r="W191" i="1"/>
  <c r="W192" i="1" s="1"/>
  <c r="W193" i="1" s="1"/>
  <c r="W187" i="1"/>
  <c r="W188" i="1" s="1"/>
  <c r="W189" i="1" s="1"/>
  <c r="W183" i="1"/>
  <c r="W184" i="1" s="1"/>
  <c r="W185" i="1" s="1"/>
  <c r="W179" i="1"/>
  <c r="W180" i="1" s="1"/>
  <c r="W181" i="1" s="1"/>
  <c r="W175" i="1"/>
  <c r="W176" i="1" s="1"/>
  <c r="W177" i="1" s="1"/>
  <c r="W171" i="1"/>
  <c r="W172" i="1" s="1"/>
  <c r="W173" i="1" s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W167" i="1"/>
  <c r="W168" i="1" s="1"/>
  <c r="W169" i="1" s="1"/>
  <c r="W163" i="1"/>
  <c r="W164" i="1" s="1"/>
  <c r="W165" i="1" s="1"/>
  <c r="W159" i="1"/>
  <c r="W160" i="1" s="1"/>
  <c r="W161" i="1" s="1"/>
  <c r="W155" i="1"/>
  <c r="W156" i="1" s="1"/>
  <c r="W157" i="1" s="1"/>
  <c r="W151" i="1"/>
  <c r="W152" i="1" s="1"/>
  <c r="W153" i="1" s="1"/>
  <c r="W147" i="1"/>
  <c r="W148" i="1" s="1"/>
  <c r="W149" i="1" s="1"/>
  <c r="W143" i="1"/>
  <c r="W144" i="1" s="1"/>
  <c r="W145" i="1" s="1"/>
  <c r="AB141" i="1"/>
  <c r="W139" i="1"/>
  <c r="W140" i="1" s="1"/>
  <c r="W141" i="1" s="1"/>
  <c r="W135" i="1"/>
  <c r="W136" i="1" s="1"/>
  <c r="W137" i="1" s="1"/>
  <c r="W131" i="1"/>
  <c r="W132" i="1" s="1"/>
  <c r="W133" i="1" s="1"/>
  <c r="W127" i="1"/>
  <c r="W128" i="1" s="1"/>
  <c r="W129" i="1" s="1"/>
  <c r="W123" i="1"/>
  <c r="W124" i="1" s="1"/>
  <c r="W125" i="1" s="1"/>
  <c r="W119" i="1"/>
  <c r="W120" i="1" s="1"/>
  <c r="W121" i="1" s="1"/>
  <c r="W115" i="1"/>
  <c r="W116" i="1" s="1"/>
  <c r="W117" i="1" s="1"/>
  <c r="W111" i="1"/>
  <c r="W112" i="1" s="1"/>
  <c r="W113" i="1" s="1"/>
  <c r="W107" i="1"/>
  <c r="W108" i="1" s="1"/>
  <c r="W109" i="1" s="1"/>
  <c r="W103" i="1"/>
  <c r="W104" i="1" s="1"/>
  <c r="W105" i="1" s="1"/>
  <c r="W99" i="1"/>
  <c r="W100" i="1" s="1"/>
  <c r="W101" i="1" s="1"/>
  <c r="W95" i="1"/>
  <c r="W96" i="1" s="1"/>
  <c r="W97" i="1" s="1"/>
  <c r="W91" i="1"/>
  <c r="W92" i="1" s="1"/>
  <c r="W93" i="1" s="1"/>
  <c r="W87" i="1"/>
  <c r="W88" i="1" s="1"/>
  <c r="W89" i="1" s="1"/>
  <c r="W83" i="1"/>
  <c r="W84" i="1" s="1"/>
  <c r="W85" i="1" s="1"/>
  <c r="W79" i="1"/>
  <c r="W80" i="1" s="1"/>
  <c r="W81" i="1" s="1"/>
  <c r="W75" i="1"/>
  <c r="W76" i="1" s="1"/>
  <c r="W77" i="1" s="1"/>
  <c r="W71" i="1"/>
  <c r="W72" i="1" s="1"/>
  <c r="W73" i="1" s="1"/>
  <c r="W67" i="1"/>
  <c r="W68" i="1" s="1"/>
  <c r="W69" i="1" s="1"/>
  <c r="W63" i="1"/>
  <c r="W64" i="1" s="1"/>
  <c r="W65" i="1" s="1"/>
  <c r="W55" i="1"/>
  <c r="W51" i="1"/>
  <c r="W52" i="1" s="1"/>
  <c r="W53" i="1" s="1"/>
  <c r="W47" i="1"/>
  <c r="W48" i="1" s="1"/>
  <c r="W49" i="1" s="1"/>
  <c r="W43" i="1"/>
  <c r="W44" i="1" s="1"/>
  <c r="W45" i="1" s="1"/>
  <c r="W39" i="1"/>
  <c r="W40" i="1" s="1"/>
  <c r="W41" i="1" s="1"/>
  <c r="W31" i="1"/>
  <c r="W32" i="1" s="1"/>
  <c r="W33" i="1" s="1"/>
  <c r="W27" i="1"/>
  <c r="W28" i="1" s="1"/>
  <c r="W29" i="1" s="1"/>
  <c r="W23" i="1"/>
  <c r="W24" i="1" s="1"/>
  <c r="W25" i="1" s="1"/>
  <c r="W15" i="1"/>
  <c r="W16" i="1" s="1"/>
  <c r="W17" i="1" s="1"/>
  <c r="W11" i="1"/>
  <c r="W12" i="1" s="1"/>
  <c r="W13" i="1" s="1"/>
  <c r="P204" i="1" l="1"/>
  <c r="P246" i="1"/>
  <c r="P254" i="1"/>
  <c r="P262" i="1"/>
  <c r="P265" i="1"/>
  <c r="P270" i="1"/>
  <c r="P278" i="1"/>
  <c r="P286" i="1"/>
  <c r="P247" i="1"/>
  <c r="P255" i="1"/>
  <c r="P263" i="1"/>
  <c r="P271" i="1"/>
  <c r="P253" i="1"/>
  <c r="P345" i="1"/>
  <c r="P329" i="1"/>
  <c r="P277" i="1"/>
  <c r="P319" i="1"/>
  <c r="P327" i="1"/>
  <c r="P335" i="1"/>
  <c r="P343" i="1"/>
  <c r="P245" i="1"/>
  <c r="P257" i="1"/>
  <c r="P273" i="1"/>
  <c r="P261" i="1"/>
  <c r="P337" i="1"/>
  <c r="P249" i="1"/>
  <c r="P317" i="1"/>
  <c r="P325" i="1"/>
  <c r="P333" i="1"/>
  <c r="P341" i="1"/>
  <c r="P221" i="1"/>
  <c r="P269" i="1"/>
  <c r="P244" i="1"/>
  <c r="P252" i="1"/>
  <c r="P242" i="1"/>
  <c r="P250" i="1"/>
  <c r="P258" i="1"/>
  <c r="P266" i="1"/>
  <c r="P274" i="1"/>
  <c r="P314" i="1"/>
  <c r="P322" i="1"/>
  <c r="P330" i="1"/>
  <c r="P338" i="1"/>
  <c r="P346" i="1"/>
  <c r="P349" i="1"/>
  <c r="P194" i="1"/>
  <c r="P202" i="1"/>
  <c r="P279" i="1"/>
  <c r="P287" i="1"/>
  <c r="P295" i="1"/>
  <c r="P303" i="1"/>
  <c r="P311" i="1"/>
  <c r="P208" i="1"/>
  <c r="P216" i="1"/>
  <c r="P224" i="1"/>
  <c r="P232" i="1"/>
  <c r="P240" i="1"/>
  <c r="P248" i="1"/>
  <c r="P256" i="1"/>
  <c r="P264" i="1"/>
  <c r="P272" i="1"/>
  <c r="P320" i="1"/>
  <c r="P328" i="1"/>
  <c r="P336" i="1"/>
  <c r="P344" i="1"/>
  <c r="P267" i="1"/>
  <c r="P315" i="1"/>
  <c r="P323" i="1"/>
  <c r="P331" i="1"/>
  <c r="P339" i="1"/>
  <c r="P318" i="1"/>
  <c r="P326" i="1"/>
  <c r="P334" i="1"/>
  <c r="P342" i="1"/>
  <c r="P275" i="1"/>
  <c r="P347" i="1"/>
  <c r="P321" i="1"/>
  <c r="P243" i="1"/>
  <c r="P259" i="1"/>
  <c r="P260" i="1"/>
  <c r="P268" i="1"/>
  <c r="P276" i="1"/>
  <c r="P316" i="1"/>
  <c r="P324" i="1"/>
  <c r="P332" i="1"/>
  <c r="P340" i="1"/>
  <c r="P348" i="1"/>
  <c r="P251" i="1"/>
  <c r="P198" i="1"/>
  <c r="P209" i="1"/>
  <c r="P217" i="1"/>
  <c r="P225" i="1"/>
  <c r="P233" i="1"/>
  <c r="P241" i="1"/>
  <c r="P212" i="1"/>
  <c r="P220" i="1"/>
  <c r="P228" i="1"/>
  <c r="P236" i="1"/>
  <c r="P196" i="1"/>
  <c r="P199" i="1"/>
  <c r="P213" i="1"/>
  <c r="P229" i="1"/>
  <c r="P237" i="1"/>
  <c r="P211" i="1"/>
  <c r="P219" i="1"/>
  <c r="P227" i="1"/>
  <c r="P235" i="1"/>
  <c r="P206" i="1"/>
  <c r="P214" i="1"/>
  <c r="P222" i="1"/>
  <c r="P230" i="1"/>
  <c r="P238" i="1"/>
  <c r="P283" i="1"/>
  <c r="P291" i="1"/>
  <c r="P294" i="1"/>
  <c r="P302" i="1"/>
  <c r="P207" i="1"/>
  <c r="P215" i="1"/>
  <c r="P223" i="1"/>
  <c r="P231" i="1"/>
  <c r="P239" i="1"/>
  <c r="P289" i="1"/>
  <c r="P297" i="1"/>
  <c r="P305" i="1"/>
  <c r="P210" i="1"/>
  <c r="P218" i="1"/>
  <c r="P226" i="1"/>
  <c r="P234" i="1"/>
  <c r="P281" i="1"/>
  <c r="P205" i="1"/>
  <c r="P285" i="1"/>
  <c r="P293" i="1"/>
  <c r="P201" i="1"/>
  <c r="P280" i="1"/>
  <c r="P288" i="1"/>
  <c r="P296" i="1"/>
  <c r="P282" i="1"/>
  <c r="P197" i="1"/>
  <c r="P290" i="1"/>
  <c r="P284" i="1"/>
  <c r="P292" i="1"/>
  <c r="P298" i="1"/>
  <c r="P300" i="1"/>
  <c r="P308" i="1"/>
  <c r="P306" i="1"/>
  <c r="P200" i="1"/>
  <c r="P301" i="1"/>
  <c r="P309" i="1"/>
  <c r="P304" i="1"/>
  <c r="P312" i="1"/>
  <c r="P299" i="1"/>
  <c r="P307" i="1"/>
  <c r="P195" i="1"/>
  <c r="P310" i="1"/>
  <c r="P313" i="1"/>
  <c r="P203" i="1"/>
  <c r="W56" i="1"/>
  <c r="W57" i="1" s="1"/>
  <c r="W58" i="1" s="1"/>
  <c r="W59" i="1" s="1"/>
  <c r="W60" i="1" s="1"/>
  <c r="W6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3" i="1"/>
  <c r="I4" i="1"/>
  <c r="I5" i="1"/>
  <c r="I2" i="1"/>
  <c r="W7" i="1"/>
  <c r="W8" i="1" s="1"/>
  <c r="W9" i="1" s="1"/>
  <c r="W4" i="1"/>
  <c r="W5" i="1" s="1"/>
  <c r="P19" i="1" l="1"/>
  <c r="P144" i="1"/>
  <c r="P32" i="1"/>
  <c r="P24" i="1"/>
  <c r="P159" i="1"/>
  <c r="P135" i="1"/>
  <c r="P111" i="1"/>
  <c r="P87" i="1"/>
  <c r="P63" i="1"/>
  <c r="P39" i="1"/>
  <c r="P15" i="1"/>
  <c r="P7" i="1"/>
  <c r="P151" i="1"/>
  <c r="P119" i="1"/>
  <c r="P95" i="1"/>
  <c r="P71" i="1"/>
  <c r="P47" i="1"/>
  <c r="P23" i="1"/>
  <c r="P143" i="1"/>
  <c r="P127" i="1"/>
  <c r="P103" i="1"/>
  <c r="P79" i="1"/>
  <c r="P55" i="1"/>
  <c r="P31" i="1"/>
  <c r="P133" i="1"/>
  <c r="P101" i="1"/>
  <c r="P85" i="1"/>
  <c r="P61" i="1"/>
  <c r="P53" i="1"/>
  <c r="P45" i="1"/>
  <c r="P37" i="1"/>
  <c r="P29" i="1"/>
  <c r="P21" i="1"/>
  <c r="P13" i="1"/>
  <c r="P157" i="1"/>
  <c r="P125" i="1"/>
  <c r="P93" i="1"/>
  <c r="P141" i="1"/>
  <c r="P109" i="1"/>
  <c r="P69" i="1"/>
  <c r="P35" i="1"/>
  <c r="P165" i="1"/>
  <c r="P149" i="1"/>
  <c r="P117" i="1"/>
  <c r="P77" i="1"/>
  <c r="P166" i="1"/>
  <c r="P150" i="1"/>
  <c r="P110" i="1"/>
  <c r="P102" i="1"/>
  <c r="P94" i="1"/>
  <c r="P86" i="1"/>
  <c r="P46" i="1"/>
  <c r="P38" i="1"/>
  <c r="P30" i="1"/>
  <c r="P22" i="1"/>
  <c r="P186" i="1"/>
  <c r="P178" i="1"/>
  <c r="P170" i="1"/>
  <c r="P164" i="1"/>
  <c r="P140" i="1"/>
  <c r="P4" i="1"/>
  <c r="P192" i="1"/>
  <c r="P184" i="1"/>
  <c r="P176" i="1"/>
  <c r="P88" i="1"/>
  <c r="P48" i="1"/>
  <c r="P40" i="1"/>
  <c r="P16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20" i="1"/>
  <c r="P12" i="1"/>
  <c r="P193" i="1"/>
  <c r="P185" i="1"/>
  <c r="P177" i="1"/>
  <c r="P191" i="1"/>
  <c r="P183" i="1"/>
  <c r="P175" i="1"/>
  <c r="P167" i="1"/>
  <c r="P190" i="1"/>
  <c r="P182" i="1"/>
  <c r="P174" i="1"/>
  <c r="P8" i="1"/>
  <c r="P189" i="1"/>
  <c r="P181" i="1"/>
  <c r="P173" i="1"/>
  <c r="P188" i="1"/>
  <c r="P180" i="1"/>
  <c r="P172" i="1"/>
  <c r="P187" i="1"/>
  <c r="P179" i="1"/>
  <c r="P171" i="1"/>
  <c r="P156" i="1"/>
  <c r="P148" i="1"/>
  <c r="P91" i="1"/>
  <c r="P43" i="1"/>
  <c r="P27" i="1"/>
  <c r="P11" i="1"/>
  <c r="P3" i="1"/>
  <c r="P163" i="1"/>
  <c r="P155" i="1"/>
  <c r="P147" i="1"/>
  <c r="P139" i="1"/>
  <c r="P131" i="1"/>
  <c r="P123" i="1"/>
  <c r="P115" i="1"/>
  <c r="P107" i="1"/>
  <c r="P99" i="1"/>
  <c r="P83" i="1"/>
  <c r="P75" i="1"/>
  <c r="P67" i="1"/>
  <c r="P59" i="1"/>
  <c r="P51" i="1"/>
  <c r="P168" i="1"/>
  <c r="P160" i="1"/>
  <c r="P152" i="1"/>
  <c r="P136" i="1"/>
  <c r="P128" i="1"/>
  <c r="P120" i="1"/>
  <c r="P112" i="1"/>
  <c r="P96" i="1"/>
  <c r="P80" i="1"/>
  <c r="P72" i="1"/>
  <c r="P64" i="1"/>
  <c r="P56" i="1"/>
  <c r="P162" i="1"/>
  <c r="P154" i="1"/>
  <c r="P138" i="1"/>
  <c r="P130" i="1"/>
  <c r="P122" i="1"/>
  <c r="P106" i="1"/>
  <c r="P98" i="1"/>
  <c r="P90" i="1"/>
  <c r="P74" i="1"/>
  <c r="P50" i="1"/>
  <c r="P158" i="1"/>
  <c r="P100" i="1"/>
  <c r="P104" i="1"/>
  <c r="P66" i="1"/>
  <c r="P58" i="1"/>
  <c r="P169" i="1"/>
  <c r="P161" i="1"/>
  <c r="P153" i="1"/>
  <c r="P49" i="1"/>
  <c r="P137" i="1"/>
  <c r="P129" i="1"/>
  <c r="P121" i="1"/>
  <c r="P105" i="1"/>
  <c r="P97" i="1"/>
  <c r="P89" i="1"/>
  <c r="P73" i="1"/>
  <c r="P65" i="1"/>
  <c r="P57" i="1"/>
  <c r="P41" i="1"/>
  <c r="P33" i="1"/>
  <c r="P25" i="1"/>
  <c r="P9" i="1"/>
  <c r="P145" i="1"/>
  <c r="P113" i="1"/>
  <c r="P81" i="1"/>
  <c r="P17" i="1"/>
  <c r="P142" i="1"/>
  <c r="P134" i="1"/>
  <c r="P126" i="1"/>
  <c r="P118" i="1"/>
  <c r="P78" i="1"/>
  <c r="P70" i="1"/>
  <c r="P62" i="1"/>
  <c r="P54" i="1"/>
  <c r="P14" i="1"/>
  <c r="P6" i="1"/>
  <c r="P5" i="1"/>
  <c r="P42" i="1"/>
  <c r="P34" i="1"/>
  <c r="P26" i="1"/>
  <c r="P10" i="1"/>
  <c r="P146" i="1"/>
  <c r="P114" i="1"/>
  <c r="P82" i="1"/>
  <c r="P18" i="1"/>
  <c r="P2" i="1"/>
</calcChain>
</file>

<file path=xl/sharedStrings.xml><?xml version="1.0" encoding="utf-8"?>
<sst xmlns="http://schemas.openxmlformats.org/spreadsheetml/2006/main" count="6760" uniqueCount="1454">
  <si>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</si>
  <si>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</si>
  <si>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</si>
  <si>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</si>
  <si>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</si>
  <si>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</si>
  <si>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</si>
  <si>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</si>
  <si>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</si>
  <si>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</si>
  <si>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</si>
  <si>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</si>
  <si>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</si>
  <si>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</si>
  <si>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</si>
  <si>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</si>
  <si>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Sample_time</t>
  </si>
  <si>
    <t>Sample_hour</t>
  </si>
  <si>
    <t xml:space="preserve">Sample_time_min </t>
  </si>
  <si>
    <t>TRA</t>
  </si>
  <si>
    <t>T0</t>
  </si>
  <si>
    <t>T1</t>
  </si>
  <si>
    <t>T2</t>
  </si>
  <si>
    <t>T3</t>
  </si>
  <si>
    <t>MME</t>
  </si>
  <si>
    <t>CER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</si>
  <si>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</si>
  <si>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</si>
  <si>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</si>
  <si>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</si>
  <si>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</si>
  <si>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</si>
  <si>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</si>
  <si>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</si>
  <si>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</si>
  <si>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CCH4_ppm</t>
  </si>
  <si>
    <t>CCO2_ppm</t>
  </si>
  <si>
    <t>NN2O_ppm</t>
  </si>
  <si>
    <t>Chamber_temp</t>
  </si>
  <si>
    <t>P10</t>
  </si>
  <si>
    <t>CON</t>
  </si>
  <si>
    <t>MSD</t>
  </si>
  <si>
    <t>Water_level_cm</t>
  </si>
  <si>
    <t>Temp_soil</t>
  </si>
  <si>
    <t>Env_temp_final</t>
  </si>
  <si>
    <t>Env_temp_initial</t>
  </si>
  <si>
    <t>AWD</t>
  </si>
  <si>
    <t>Rice_cover_prop</t>
  </si>
  <si>
    <t>P11</t>
  </si>
  <si>
    <t>Raul</t>
  </si>
  <si>
    <t>P12</t>
  </si>
  <si>
    <t>David M</t>
  </si>
  <si>
    <t>13:02:00 PM</t>
  </si>
  <si>
    <t>Seba</t>
  </si>
  <si>
    <t>LLJ</t>
  </si>
  <si>
    <t>LLM</t>
  </si>
  <si>
    <t>Marina</t>
  </si>
  <si>
    <t>Guillem</t>
  </si>
  <si>
    <t>Fecha Muestreo</t>
  </si>
  <si>
    <t>Ref Lab</t>
  </si>
  <si>
    <t>Ref Cliente</t>
  </si>
  <si>
    <t>CH4 (ppm)</t>
  </si>
  <si>
    <t>CO2 (ppm)</t>
  </si>
  <si>
    <t>N2O (ppm)</t>
  </si>
  <si>
    <t>C-CH4-BL (ppm)</t>
  </si>
  <si>
    <t>C-CO2-BL (ppm)</t>
  </si>
  <si>
    <t>N-N2O-BL (ppm)</t>
  </si>
  <si>
    <t>Observaciones</t>
  </si>
  <si>
    <t>22-02839-YLM</t>
  </si>
  <si>
    <t>CER-AWD_R1_t0</t>
  </si>
  <si>
    <t>22-02840-YLM</t>
  </si>
  <si>
    <t>CER-AWD_R1_t1</t>
  </si>
  <si>
    <t>22-02841-YLM</t>
  </si>
  <si>
    <t>CER-AWD_R1_t2</t>
  </si>
  <si>
    <t>22-02842-YLM</t>
  </si>
  <si>
    <t>CER-AWD_R1_t3</t>
  </si>
  <si>
    <t>22-02843-YLM</t>
  </si>
  <si>
    <t>CER-AWD_R2_t0</t>
  </si>
  <si>
    <t>22-02844-YLM</t>
  </si>
  <si>
    <t>CER-AWD_R2_t1</t>
  </si>
  <si>
    <t>22-02845-YLM</t>
  </si>
  <si>
    <t>CER-AWD_R2_t2</t>
  </si>
  <si>
    <t>22-02846-YLM</t>
  </si>
  <si>
    <t>CER-AWD_R2_t3</t>
  </si>
  <si>
    <t>22-02847-YLM</t>
  </si>
  <si>
    <t>CER-AWD_R3_t0</t>
  </si>
  <si>
    <t>22-02848-YLM</t>
  </si>
  <si>
    <t>CER-AWD_R3_t1</t>
  </si>
  <si>
    <t>22-02849-YLM</t>
  </si>
  <si>
    <t>CER-AWD_R3_t2</t>
  </si>
  <si>
    <t>22-02850-YLM</t>
  </si>
  <si>
    <t>CER-AWD_R3_t3</t>
  </si>
  <si>
    <t>22-02851-YLM</t>
  </si>
  <si>
    <t>CER-MSD_R1_t0</t>
  </si>
  <si>
    <t>22-02852-YLM</t>
  </si>
  <si>
    <t>CER-MSD_R1_t1</t>
  </si>
  <si>
    <t>22-02853-YLM</t>
  </si>
  <si>
    <t>CER-MSD_R1_t2</t>
  </si>
  <si>
    <t>22-02854-YLM</t>
  </si>
  <si>
    <t>CER-MSD_R1_t3</t>
  </si>
  <si>
    <t>22-02855-YLM</t>
  </si>
  <si>
    <t>CER-MSD_R2_t0</t>
  </si>
  <si>
    <t>22-02856-YLM</t>
  </si>
  <si>
    <t>CER-MSD_R2_t1</t>
  </si>
  <si>
    <t>22-02857-YLM</t>
  </si>
  <si>
    <t>CER-MSD_R2_t2</t>
  </si>
  <si>
    <t>22-02858-YLM</t>
  </si>
  <si>
    <t>CER-MSD_R2_t3</t>
  </si>
  <si>
    <t>22-02859-YLM</t>
  </si>
  <si>
    <t>CER-MSD_R3_t0</t>
  </si>
  <si>
    <t>22-02860-YLM</t>
  </si>
  <si>
    <t>CER-MSD_R3_t1</t>
  </si>
  <si>
    <t>22-02861-YLM</t>
  </si>
  <si>
    <t>CER-MSD_R3_t2</t>
  </si>
  <si>
    <t>22-02862-YLM</t>
  </si>
  <si>
    <t>CER-MSD_R3_t3</t>
  </si>
  <si>
    <t>22-02863-YLM</t>
  </si>
  <si>
    <t>CER-CON_R1_t0</t>
  </si>
  <si>
    <t>22-02864-YLM</t>
  </si>
  <si>
    <t>CER-CON_R1_t1</t>
  </si>
  <si>
    <t>22-02865-YLM</t>
  </si>
  <si>
    <t>CER-CON_R1_t2</t>
  </si>
  <si>
    <t>22-02866-YLM</t>
  </si>
  <si>
    <t>CER-CON_R1_t3</t>
  </si>
  <si>
    <t>22-02867-YLM</t>
  </si>
  <si>
    <t>CER-CON_R2_t0</t>
  </si>
  <si>
    <t>22-02868-YLM</t>
  </si>
  <si>
    <t>CER-CON_R2_t1</t>
  </si>
  <si>
    <t>22-02869-YLM</t>
  </si>
  <si>
    <t>CER-CON_R2_t2</t>
  </si>
  <si>
    <t>22-02870-YLM</t>
  </si>
  <si>
    <t>CER-CON_R2_t3</t>
  </si>
  <si>
    <t>22-02871-YLM</t>
  </si>
  <si>
    <t>CER-CON_R3_t0</t>
  </si>
  <si>
    <t>22-02872-YLM</t>
  </si>
  <si>
    <t>CER-CON_R3_t1</t>
  </si>
  <si>
    <t>22-02873-YLM</t>
  </si>
  <si>
    <t>CER-CON_R3_t2</t>
  </si>
  <si>
    <t>22-02874-YLM</t>
  </si>
  <si>
    <t>CER-CON_R3_t3</t>
  </si>
  <si>
    <t>22-03175-JNA</t>
  </si>
  <si>
    <t>22-03176-JNA</t>
  </si>
  <si>
    <t>22-03177-JNA</t>
  </si>
  <si>
    <t>22-03178-JNA</t>
  </si>
  <si>
    <t>22-03179-JNA</t>
  </si>
  <si>
    <t>22-03180-JNA</t>
  </si>
  <si>
    <t>22-03181-JNA</t>
  </si>
  <si>
    <t>22-03182-JNA</t>
  </si>
  <si>
    <t>22-03183-JNA</t>
  </si>
  <si>
    <t>22-03184-JNA</t>
  </si>
  <si>
    <t>22-03185-JNA</t>
  </si>
  <si>
    <t>22-03186-JNA</t>
  </si>
  <si>
    <t>22-03187-JNA</t>
  </si>
  <si>
    <t>22-03188-JNA</t>
  </si>
  <si>
    <t>22-03189-JNA</t>
  </si>
  <si>
    <t>22-03190-JNA</t>
  </si>
  <si>
    <t>22-03191-JNA</t>
  </si>
  <si>
    <t>22-03192-JNA</t>
  </si>
  <si>
    <t>22-03193-JNA</t>
  </si>
  <si>
    <t>22-03194-JNA</t>
  </si>
  <si>
    <t>22-03195-JNA</t>
  </si>
  <si>
    <t>22-03196-JNA</t>
  </si>
  <si>
    <t>22-03197-JNA</t>
  </si>
  <si>
    <t>22-03198-JNA</t>
  </si>
  <si>
    <t>22-03199-JNA</t>
  </si>
  <si>
    <t>22-03200-JNA</t>
  </si>
  <si>
    <t>22-03201-JNA</t>
  </si>
  <si>
    <t>22-03202-JNA</t>
  </si>
  <si>
    <t>22-03203-JNA</t>
  </si>
  <si>
    <t>22-03204-JNA</t>
  </si>
  <si>
    <t>22-03205-JNA</t>
  </si>
  <si>
    <t>22-03206-JNA</t>
  </si>
  <si>
    <t>22-03207-JNA</t>
  </si>
  <si>
    <t>22-03208-JNA</t>
  </si>
  <si>
    <t>22-03209-JNA</t>
  </si>
  <si>
    <t>22-03210-JNA</t>
  </si>
  <si>
    <t>22-04454-JNA</t>
  </si>
  <si>
    <t>22-04455-JNA</t>
  </si>
  <si>
    <t>22-04456-JNA</t>
  </si>
  <si>
    <t>22-04457-JNA</t>
  </si>
  <si>
    <t>22-04458-JNA</t>
  </si>
  <si>
    <t>22-04459-JNA</t>
  </si>
  <si>
    <t>22-04460-JNA</t>
  </si>
  <si>
    <t>22-04461-JNA</t>
  </si>
  <si>
    <t>22-04462-JNA</t>
  </si>
  <si>
    <t>22-04463-JNA</t>
  </si>
  <si>
    <t>22-04464-JNA</t>
  </si>
  <si>
    <t>22-04465-JNA</t>
  </si>
  <si>
    <t>22-04466-JNA</t>
  </si>
  <si>
    <t>22-04467-JNA</t>
  </si>
  <si>
    <t>22-04468-JNA</t>
  </si>
  <si>
    <t>22-04469-JNA</t>
  </si>
  <si>
    <t>22-04470-JNA</t>
  </si>
  <si>
    <t>22-04471-JNA</t>
  </si>
  <si>
    <t>22-04472-JNA</t>
  </si>
  <si>
    <t>22-04473-JNA</t>
  </si>
  <si>
    <t>22-04474-JNA</t>
  </si>
  <si>
    <t>22-04475-JNA</t>
  </si>
  <si>
    <t>22-04476-JNA</t>
  </si>
  <si>
    <t>22-04477-JNA</t>
  </si>
  <si>
    <t>22-04478-JNA</t>
  </si>
  <si>
    <t>22-04479-JNA</t>
  </si>
  <si>
    <t>22-04480-JNA</t>
  </si>
  <si>
    <t>22-04481-JNA</t>
  </si>
  <si>
    <t>22-04482-JNA</t>
  </si>
  <si>
    <t>22-04483-JNA</t>
  </si>
  <si>
    <t>22-04484-JNA</t>
  </si>
  <si>
    <t>22-04485-JNA</t>
  </si>
  <si>
    <t>22-04486-JNA</t>
  </si>
  <si>
    <t>22-04487-JNA</t>
  </si>
  <si>
    <t>22-04488-JNA</t>
  </si>
  <si>
    <t>22-04489-JNA</t>
  </si>
  <si>
    <t>22-04490-JNA</t>
  </si>
  <si>
    <t>22-04491-JNA</t>
  </si>
  <si>
    <t>22-04492-JNA</t>
  </si>
  <si>
    <t>22-04493-JNA</t>
  </si>
  <si>
    <t>22-04494-JNA</t>
  </si>
  <si>
    <t>22-04495-JNA</t>
  </si>
  <si>
    <t>22-04496-JNA</t>
  </si>
  <si>
    <t>22-04497-JNA</t>
  </si>
  <si>
    <t>22-04498-JNA</t>
  </si>
  <si>
    <t>22-04499-JNA</t>
  </si>
  <si>
    <t>22-04500-JNA</t>
  </si>
  <si>
    <t>22-04501-JNA</t>
  </si>
  <si>
    <t>22-04502-JNA</t>
  </si>
  <si>
    <t>22-04503-JNA</t>
  </si>
  <si>
    <t>22-04504-JNA</t>
  </si>
  <si>
    <t>22-04505-JNA</t>
  </si>
  <si>
    <t>22-04506-JNA</t>
  </si>
  <si>
    <t>22-04507-JNA</t>
  </si>
  <si>
    <t>22-04508-JNA</t>
  </si>
  <si>
    <t>22-04509-JNA</t>
  </si>
  <si>
    <t>22-04510-JNA</t>
  </si>
  <si>
    <t>22-04511-JNA</t>
  </si>
  <si>
    <t>22-04512-JNA</t>
  </si>
  <si>
    <t>22-04513-JNA</t>
  </si>
  <si>
    <t>22-04514-JNA</t>
  </si>
  <si>
    <t>22-04515-JNA</t>
  </si>
  <si>
    <t>22-04516-JNA</t>
  </si>
  <si>
    <t>22-04517-JNA</t>
  </si>
  <si>
    <t>22-04518-JNA</t>
  </si>
  <si>
    <t>22-04519-JNA</t>
  </si>
  <si>
    <t>22-04520-JNA</t>
  </si>
  <si>
    <t>22-04521-JNA</t>
  </si>
  <si>
    <t>22-04522-JNA</t>
  </si>
  <si>
    <t>22-04523-JNA</t>
  </si>
  <si>
    <t>22-04524-JNA</t>
  </si>
  <si>
    <t>22-04525-JNA</t>
  </si>
  <si>
    <t>22-04526-JNA</t>
  </si>
  <si>
    <t>22-04527-JNA</t>
  </si>
  <si>
    <t>22-04528-JNA</t>
  </si>
  <si>
    <t>22-04529-JNA</t>
  </si>
  <si>
    <t>22-04530-JNA</t>
  </si>
  <si>
    <t>22-04531-JNA</t>
  </si>
  <si>
    <t>22-04532-JNA</t>
  </si>
  <si>
    <t>22-04533-JNA</t>
  </si>
  <si>
    <t>22-04534-JNA</t>
  </si>
  <si>
    <t>22-04535-JNA</t>
  </si>
  <si>
    <t>22-04536-JNA</t>
  </si>
  <si>
    <t>22-04537-JNA</t>
  </si>
  <si>
    <t>22-04538-JNA</t>
  </si>
  <si>
    <t>22-04539-JNA</t>
  </si>
  <si>
    <t>22-04540-JNA</t>
  </si>
  <si>
    <t>22-04541-JNA</t>
  </si>
  <si>
    <t>22-04542-JNA</t>
  </si>
  <si>
    <t>22-04543-JNA</t>
  </si>
  <si>
    <t>22-04544-JNA</t>
  </si>
  <si>
    <t>22-04545-JNA</t>
  </si>
  <si>
    <t>22-04546-JNA</t>
  </si>
  <si>
    <t>22-04547-JNA</t>
  </si>
  <si>
    <t>22-04548-JNA</t>
  </si>
  <si>
    <t>22-04549-JNA</t>
  </si>
  <si>
    <t>22-04550-JNA</t>
  </si>
  <si>
    <t>22-04551-JNA</t>
  </si>
  <si>
    <t>22-04552-JNA</t>
  </si>
  <si>
    <t>22-04553-JNA</t>
  </si>
  <si>
    <t>22-04554-JNA</t>
  </si>
  <si>
    <t>22-04555-JNA</t>
  </si>
  <si>
    <t>22-04556-JNA</t>
  </si>
  <si>
    <t>22-04557-JNA</t>
  </si>
  <si>
    <t>22-04558-JNA</t>
  </si>
  <si>
    <t>22-04559-JNA</t>
  </si>
  <si>
    <t>22-04560-JNA</t>
  </si>
  <si>
    <t>22-04561-JNA</t>
  </si>
  <si>
    <t>22-04562-JNA</t>
  </si>
  <si>
    <t>22-04563-JNA</t>
  </si>
  <si>
    <t>22-04564-JNA</t>
  </si>
  <si>
    <t>22-04565-JNA</t>
  </si>
  <si>
    <t>22-04566-JNA</t>
  </si>
  <si>
    <t>22-04567-JNA</t>
  </si>
  <si>
    <t>22-04568-JNA</t>
  </si>
  <si>
    <t>22-04569-JNA</t>
  </si>
  <si>
    <t>22-04570-JNA</t>
  </si>
  <si>
    <t>22-04571-JNA</t>
  </si>
  <si>
    <t>22-04572-JNA</t>
  </si>
  <si>
    <t>22-04573-JNA</t>
  </si>
  <si>
    <t>22-04574-JNA</t>
  </si>
  <si>
    <t>22-04575-JNA</t>
  </si>
  <si>
    <t>22-04576-JNA</t>
  </si>
  <si>
    <t>22-04577-JNA</t>
  </si>
  <si>
    <t>22-04578-JNA</t>
  </si>
  <si>
    <t>22-04579-JNA</t>
  </si>
  <si>
    <t>22-04580-JNA</t>
  </si>
  <si>
    <t>22-04581-JNA</t>
  </si>
  <si>
    <t>22-04582-JNA</t>
  </si>
  <si>
    <t>22-04583-JNA</t>
  </si>
  <si>
    <t>22-04584-JNA</t>
  </si>
  <si>
    <t>22-04585-JNA</t>
  </si>
  <si>
    <t>22-04586-JNA</t>
  </si>
  <si>
    <t>22-04587-JNA</t>
  </si>
  <si>
    <t>22-04588-JNA</t>
  </si>
  <si>
    <t>22-04589-JNA</t>
  </si>
  <si>
    <t>22-04590-JNA</t>
  </si>
  <si>
    <t>22-04591-JNA</t>
  </si>
  <si>
    <t>22-04592-JNA</t>
  </si>
  <si>
    <t>22-04593-JNA</t>
  </si>
  <si>
    <t>22-04594-JNA</t>
  </si>
  <si>
    <t>22-04595-JNA</t>
  </si>
  <si>
    <t>22-04596-JNA</t>
  </si>
  <si>
    <t>22-04597-JNA</t>
  </si>
  <si>
    <t>22-05861-JNA</t>
  </si>
  <si>
    <t>22-05862-JNA</t>
  </si>
  <si>
    <t>22-05863-JNA</t>
  </si>
  <si>
    <t>22-05864-JNA</t>
  </si>
  <si>
    <t>22-05865-JNA</t>
  </si>
  <si>
    <t>22-05866-JNA</t>
  </si>
  <si>
    <t>22-05867-JNA</t>
  </si>
  <si>
    <t>22-05868-JNA</t>
  </si>
  <si>
    <t>22-05869-JNA</t>
  </si>
  <si>
    <t>22-05870-JNA</t>
  </si>
  <si>
    <t>22-05871-JNA</t>
  </si>
  <si>
    <t>22-05872-JNA</t>
  </si>
  <si>
    <t>22-05873-JNA</t>
  </si>
  <si>
    <t>22-05874-JNA</t>
  </si>
  <si>
    <t>22-05875-JNA</t>
  </si>
  <si>
    <t>22-05876-JNA</t>
  </si>
  <si>
    <t>22-05877-JNA</t>
  </si>
  <si>
    <t>22-05878-JNA</t>
  </si>
  <si>
    <t>22-05879-JNA</t>
  </si>
  <si>
    <t>22-05880-JNA</t>
  </si>
  <si>
    <t>22-05881-JNA</t>
  </si>
  <si>
    <t>22-05882-JNA</t>
  </si>
  <si>
    <t>22-05883-JNA</t>
  </si>
  <si>
    <t>22-05884-JNA</t>
  </si>
  <si>
    <t>22-05885-JNA</t>
  </si>
  <si>
    <t>22-05886-JNA</t>
  </si>
  <si>
    <t>22-05887-JNA</t>
  </si>
  <si>
    <t>22-05888-JNA</t>
  </si>
  <si>
    <t>22-05889-JNA</t>
  </si>
  <si>
    <t>22-05890-JNA</t>
  </si>
  <si>
    <t>22-05891-JNA</t>
  </si>
  <si>
    <t>22-05892-JNA</t>
  </si>
  <si>
    <t>22-05893-JNA</t>
  </si>
  <si>
    <t>22-05894-JNA</t>
  </si>
  <si>
    <t>22-05895-JNA</t>
  </si>
  <si>
    <t>22-05896-JNA</t>
  </si>
  <si>
    <t>22-05897-JNA</t>
  </si>
  <si>
    <t>22-05898-JNA</t>
  </si>
  <si>
    <t>22-05899-JNA</t>
  </si>
  <si>
    <t>22-05900-JNA</t>
  </si>
  <si>
    <t>22-05901-JNA</t>
  </si>
  <si>
    <t>22-05902-JNA</t>
  </si>
  <si>
    <t>22-05903-JNA</t>
  </si>
  <si>
    <t>22-05904-JNA</t>
  </si>
  <si>
    <t>22-05905-JNA</t>
  </si>
  <si>
    <t>22-05906-JNA</t>
  </si>
  <si>
    <t>22-05907-JNA</t>
  </si>
  <si>
    <t>22-05908-JNA</t>
  </si>
  <si>
    <t>22-05909-JNA</t>
  </si>
  <si>
    <t>22-05910-JNA</t>
  </si>
  <si>
    <t>22-05911-JNA</t>
  </si>
  <si>
    <t>22-05912-JNA</t>
  </si>
  <si>
    <t>22-05913-JNA</t>
  </si>
  <si>
    <t>22-05914-JNA</t>
  </si>
  <si>
    <t>22-05915-JNA</t>
  </si>
  <si>
    <t>22-05916-JNA</t>
  </si>
  <si>
    <t>22-05917-JNA</t>
  </si>
  <si>
    <t>22-05918-JNA</t>
  </si>
  <si>
    <t>22-05919-JNA</t>
  </si>
  <si>
    <t>22-05920-JNA</t>
  </si>
  <si>
    <t>22-05921-JNA</t>
  </si>
  <si>
    <t>22-05922-JNA</t>
  </si>
  <si>
    <t>22-05923-JNA</t>
  </si>
  <si>
    <t>22-05924-JNA</t>
  </si>
  <si>
    <t>22-05925-JNA</t>
  </si>
  <si>
    <t>22-05926-JNA</t>
  </si>
  <si>
    <t>22-05927-JNA</t>
  </si>
  <si>
    <t>22-05928-JNA</t>
  </si>
  <si>
    <t>22-05929-JNA</t>
  </si>
  <si>
    <t>22-05930-JNA</t>
  </si>
  <si>
    <t>22-05931-JNA</t>
  </si>
  <si>
    <t>22-05932-JNA</t>
  </si>
  <si>
    <t>22-05933-JNA</t>
  </si>
  <si>
    <t>22-05934-JNA</t>
  </si>
  <si>
    <t>22-05935-JNA</t>
  </si>
  <si>
    <t>22-05936-JNA</t>
  </si>
  <si>
    <t>22-05937-JNA</t>
  </si>
  <si>
    <t>22-05938-JNA</t>
  </si>
  <si>
    <t>22-05939-JNA</t>
  </si>
  <si>
    <t>22-05940-JNA</t>
  </si>
  <si>
    <t>22-05941-JNA</t>
  </si>
  <si>
    <t>22-05942-JNA</t>
  </si>
  <si>
    <t>22-05943-JNA</t>
  </si>
  <si>
    <t>22-05944-JNA</t>
  </si>
  <si>
    <t>22-05945-JNA</t>
  </si>
  <si>
    <t>22-05946-JNA</t>
  </si>
  <si>
    <t>22-05947-JNA</t>
  </si>
  <si>
    <t>22-05948-JNA</t>
  </si>
  <si>
    <t>22-05949-JNA</t>
  </si>
  <si>
    <t>22-05950-JNA</t>
  </si>
  <si>
    <t>22-05951-JNA</t>
  </si>
  <si>
    <t>22-05952-JNA</t>
  </si>
  <si>
    <t>22-05953-JNA</t>
  </si>
  <si>
    <t>22-05954-JNA</t>
  </si>
  <si>
    <t>22-05955-JNA</t>
  </si>
  <si>
    <t>22-05956-JNA</t>
  </si>
  <si>
    <t>22-05957-JNA</t>
  </si>
  <si>
    <t>22-05958-JNA</t>
  </si>
  <si>
    <t>22-05959-JNA</t>
  </si>
  <si>
    <t>22-05960-JNA</t>
  </si>
  <si>
    <t>22-05961-JNA</t>
  </si>
  <si>
    <t>22-05962-JNA</t>
  </si>
  <si>
    <t>22-05963-JNA</t>
  </si>
  <si>
    <t>22-05964-JNA</t>
  </si>
  <si>
    <t>22-05965-JNA</t>
  </si>
  <si>
    <t>22-05966-JNA</t>
  </si>
  <si>
    <t>22-05967-JNA</t>
  </si>
  <si>
    <t>22-05968-JNA</t>
  </si>
  <si>
    <t>22-05969-JNA</t>
  </si>
  <si>
    <t>22-05970-JNA</t>
  </si>
  <si>
    <t>22-05971-JNA</t>
  </si>
  <si>
    <t>22-05972-JNA</t>
  </si>
  <si>
    <t>22-05973-JNA</t>
  </si>
  <si>
    <t>22-05974-JNA</t>
  </si>
  <si>
    <t>22-05975-JNA</t>
  </si>
  <si>
    <t>22-05976-JNA</t>
  </si>
  <si>
    <t>22-05977-JNA</t>
  </si>
  <si>
    <t>22-05978-JNA</t>
  </si>
  <si>
    <t>22-05979-JNA</t>
  </si>
  <si>
    <t>22-05980-JNA</t>
  </si>
  <si>
    <t>22-05981-JNA</t>
  </si>
  <si>
    <t>22-05982-JNA</t>
  </si>
  <si>
    <t>22-05983-JNA</t>
  </si>
  <si>
    <t>22-05984-JNA</t>
  </si>
  <si>
    <t>22-05985-JNA</t>
  </si>
  <si>
    <t>22-05986-JNA</t>
  </si>
  <si>
    <t>22-05987-JNA</t>
  </si>
  <si>
    <t>22-05988-JNA</t>
  </si>
  <si>
    <t>22-05989-JNA</t>
  </si>
  <si>
    <t>22-05990-JNA</t>
  </si>
  <si>
    <t>22-05991-JNA</t>
  </si>
  <si>
    <t>22-05992-JNA</t>
  </si>
  <si>
    <t>22-05993-JNA</t>
  </si>
  <si>
    <t>22-05994-JNA</t>
  </si>
  <si>
    <t>22-05995-JNA</t>
  </si>
  <si>
    <t>22-05996-JNA</t>
  </si>
  <si>
    <t>22-05997-JNA</t>
  </si>
  <si>
    <t>22-05998-JNA</t>
  </si>
  <si>
    <t>22-05999-JNA</t>
  </si>
  <si>
    <t>22-06000-JNA</t>
  </si>
  <si>
    <t>22-06001-JNA</t>
  </si>
  <si>
    <t>22-06002-JNA</t>
  </si>
  <si>
    <t>22-06003-JNA</t>
  </si>
  <si>
    <t>22-06004-JNA</t>
  </si>
  <si>
    <t>22-06005-JNA</t>
  </si>
  <si>
    <t>CER-AWD_R1_t0 D</t>
  </si>
  <si>
    <t>22-06006-JNA</t>
  </si>
  <si>
    <t>CER-AWD_R1_t1 D</t>
  </si>
  <si>
    <t>22-06007-JNA</t>
  </si>
  <si>
    <t>CER-AWD_R1_t2 D</t>
  </si>
  <si>
    <t>22-06008-JNA</t>
  </si>
  <si>
    <t>CER-AWD_R1_t3 D</t>
  </si>
  <si>
    <t>22-06009-JNA</t>
  </si>
  <si>
    <t>CER-AWD_R2_t0 D</t>
  </si>
  <si>
    <t>22-06010-JNA</t>
  </si>
  <si>
    <t>CER-AWD_R2_t1 D</t>
  </si>
  <si>
    <t>22-06011-JNA</t>
  </si>
  <si>
    <t>CER-AWD_R2_t2 D</t>
  </si>
  <si>
    <t>22-06012-JNA</t>
  </si>
  <si>
    <t>CER-AWD_R2_t3 D</t>
  </si>
  <si>
    <t>22-06013-JNA</t>
  </si>
  <si>
    <t>CER-AWD_R3_t0 D</t>
  </si>
  <si>
    <t>22-06014-JNA</t>
  </si>
  <si>
    <t>CER-AWD_R3_t1 D</t>
  </si>
  <si>
    <t>22-06015-JNA</t>
  </si>
  <si>
    <t>CER-AWD_R3_t2 D</t>
  </si>
  <si>
    <t>22-06016-JNA</t>
  </si>
  <si>
    <t>CER-AWD_R3_t3 D</t>
  </si>
  <si>
    <t>22-06017-JNA</t>
  </si>
  <si>
    <t>CER-MSD_R1_t0 D</t>
  </si>
  <si>
    <t>22-06018-JNA</t>
  </si>
  <si>
    <t>CER-MSD_R1_t1 D</t>
  </si>
  <si>
    <t>22-06019-JNA</t>
  </si>
  <si>
    <t>CER-MSD_R1_t2 D</t>
  </si>
  <si>
    <t>22-06020-JNA</t>
  </si>
  <si>
    <t>CER-MSD_R1_t3 D</t>
  </si>
  <si>
    <t>22-06021-JNA</t>
  </si>
  <si>
    <t>CER-MSD_R2_t0 D</t>
  </si>
  <si>
    <t>22-06022-JNA</t>
  </si>
  <si>
    <t>CER-MSD_R2_t1 D</t>
  </si>
  <si>
    <t>22-06023-JNA</t>
  </si>
  <si>
    <t>CER-MSD_R2_t2 D</t>
  </si>
  <si>
    <t>22-06024-JNA</t>
  </si>
  <si>
    <t>CER-MSD_R2_t3 D</t>
  </si>
  <si>
    <t>22-06025-JNA</t>
  </si>
  <si>
    <t>CER-MSD_R3_t0 D</t>
  </si>
  <si>
    <t>22-06026-JNA</t>
  </si>
  <si>
    <t>CER-MSD_R3_t1 D</t>
  </si>
  <si>
    <t>22-06027-JNA</t>
  </si>
  <si>
    <t>CER-MSD_R3_t2 D</t>
  </si>
  <si>
    <t>22-06028-JNA</t>
  </si>
  <si>
    <t>CER-MSD_R3_t3 D</t>
  </si>
  <si>
    <t>22-06029-JNA</t>
  </si>
  <si>
    <t>CER-CON_R1_t0 D</t>
  </si>
  <si>
    <t>22-06030-JNA</t>
  </si>
  <si>
    <t>CER-CON_R1_t1 D</t>
  </si>
  <si>
    <t>22-06031-JNA</t>
  </si>
  <si>
    <t>CER-CON_R1_t2 D</t>
  </si>
  <si>
    <t>22-06032-JNA</t>
  </si>
  <si>
    <t>CER-CON_R1_t3 D</t>
  </si>
  <si>
    <t>22-06033-JNA</t>
  </si>
  <si>
    <t>CER-CON_R2_t0 D</t>
  </si>
  <si>
    <t>22-06034-JNA</t>
  </si>
  <si>
    <t>CER-CON_R2_t1 D</t>
  </si>
  <si>
    <t>22-06035-JNA</t>
  </si>
  <si>
    <t>CER-CON_R2_t2 D</t>
  </si>
  <si>
    <t>22-06036-JNA</t>
  </si>
  <si>
    <t>CER-CON_R2_t3 D</t>
  </si>
  <si>
    <t>22-06037-JNA</t>
  </si>
  <si>
    <t>CER-CON_R3_t0 D</t>
  </si>
  <si>
    <t>22-06038-JNA</t>
  </si>
  <si>
    <t>CER-CON_R3_t1 D</t>
  </si>
  <si>
    <t>22-06039-JNA</t>
  </si>
  <si>
    <t>CER-CON_R3_t2 D</t>
  </si>
  <si>
    <t>22-06040-JNA</t>
  </si>
  <si>
    <t>CER-CON_R3_t3 D</t>
  </si>
  <si>
    <t>22-06041-JNA</t>
  </si>
  <si>
    <t>22-06042-JNA</t>
  </si>
  <si>
    <t>22-06043-JNA</t>
  </si>
  <si>
    <t>22-06044-JNA</t>
  </si>
  <si>
    <t>22-06045-JNA</t>
  </si>
  <si>
    <t>22-06046-JNA</t>
  </si>
  <si>
    <t>22-06047-JNA</t>
  </si>
  <si>
    <t>22-06048-JNA</t>
  </si>
  <si>
    <t>22-06049-JNA</t>
  </si>
  <si>
    <t>22-06050-JNA</t>
  </si>
  <si>
    <t>22-06051-JNA</t>
  </si>
  <si>
    <t>22-06052-JNA</t>
  </si>
  <si>
    <t>22-06053-JNA</t>
  </si>
  <si>
    <t>22-06054-JNA</t>
  </si>
  <si>
    <t>22-06055-JNA</t>
  </si>
  <si>
    <t>22-06056-JNA</t>
  </si>
  <si>
    <t>22-06057-JNA</t>
  </si>
  <si>
    <t>22-06058-JNA</t>
  </si>
  <si>
    <t>22-06059-JNA</t>
  </si>
  <si>
    <t>22-06060-JNA</t>
  </si>
  <si>
    <t>22-06061-JNA</t>
  </si>
  <si>
    <t>22-06062-JNA</t>
  </si>
  <si>
    <t>22-06063-JNA</t>
  </si>
  <si>
    <t>22-06064-JNA</t>
  </si>
  <si>
    <t>22-06065-JNA</t>
  </si>
  <si>
    <t>22-06066-JNA</t>
  </si>
  <si>
    <t>22-06067-JNA</t>
  </si>
  <si>
    <t>22-06068-JNA</t>
  </si>
  <si>
    <t>22-06069-JNA</t>
  </si>
  <si>
    <t>22-06070-JNA</t>
  </si>
  <si>
    <t>22-06071-JNA</t>
  </si>
  <si>
    <t>22-06072-JNA</t>
  </si>
  <si>
    <t>22-06073-JNA</t>
  </si>
  <si>
    <t>22-06074-JNA</t>
  </si>
  <si>
    <t>22-06075-JNA</t>
  </si>
  <si>
    <t>22-06076-JNA</t>
  </si>
  <si>
    <t>22-06077-JNA</t>
  </si>
  <si>
    <t>22-06078-JNA</t>
  </si>
  <si>
    <t>22-06079-JNA</t>
  </si>
  <si>
    <t>22-06080-JNA</t>
  </si>
  <si>
    <t>22-06081-JNA</t>
  </si>
  <si>
    <t>22-06082-JNA</t>
  </si>
  <si>
    <t>22-06083-JNA</t>
  </si>
  <si>
    <t>22-06084-JNA</t>
  </si>
  <si>
    <t>22-06085-JNA</t>
  </si>
  <si>
    <t>22-06086-JNA</t>
  </si>
  <si>
    <t>22-06087-JNA</t>
  </si>
  <si>
    <t>22-06088-JNA</t>
  </si>
  <si>
    <t>22-06089-JNA</t>
  </si>
  <si>
    <t>22-06090-JNA</t>
  </si>
  <si>
    <t>22-06091-JNA</t>
  </si>
  <si>
    <t>22-06092-JNA</t>
  </si>
  <si>
    <t>22-06093-JNA</t>
  </si>
  <si>
    <t>22-06094-JNA</t>
  </si>
  <si>
    <t>22-06095-JNA</t>
  </si>
  <si>
    <t>22-06096-JNA</t>
  </si>
  <si>
    <t>22-06097-JNA</t>
  </si>
  <si>
    <t>22-06098-JNA</t>
  </si>
  <si>
    <t>22-06099-JNA</t>
  </si>
  <si>
    <t>22-06100-JNA</t>
  </si>
  <si>
    <t>22-06101-JNA</t>
  </si>
  <si>
    <t>22-06102-JNA</t>
  </si>
  <si>
    <t>22-06103-JNA</t>
  </si>
  <si>
    <t>22-06104-JNA</t>
  </si>
  <si>
    <t>22-06105-JNA</t>
  </si>
  <si>
    <t>22-06106-JNA</t>
  </si>
  <si>
    <t>22-06107-JNA</t>
  </si>
  <si>
    <t>22-06108-JNA</t>
  </si>
  <si>
    <t>22-06109-JNA</t>
  </si>
  <si>
    <t>22-06110-JNA</t>
  </si>
  <si>
    <t>22-06111-JNA</t>
  </si>
  <si>
    <t>22-06112-JNA</t>
  </si>
  <si>
    <t>ERM-23-06330</t>
  </si>
  <si>
    <t>ERM-23-06331</t>
  </si>
  <si>
    <t>ERM-23-06332</t>
  </si>
  <si>
    <t>ERM-23-06333</t>
  </si>
  <si>
    <t>ERM-23-06334</t>
  </si>
  <si>
    <t>ERM-23-06335</t>
  </si>
  <si>
    <t>ERM-23-06336</t>
  </si>
  <si>
    <t>ERM-23-06337</t>
  </si>
  <si>
    <t>ERM-23-06338</t>
  </si>
  <si>
    <t>ERM-23-06339</t>
  </si>
  <si>
    <t>ERM-23-06340</t>
  </si>
  <si>
    <t>ERM-23-06341</t>
  </si>
  <si>
    <t>ERM-23-06342</t>
  </si>
  <si>
    <t>ERM-23-06343</t>
  </si>
  <si>
    <t>ERM-23-06344</t>
  </si>
  <si>
    <t>ERM-23-06345</t>
  </si>
  <si>
    <t>ERM-23-06346</t>
  </si>
  <si>
    <t>ERM-23-06347</t>
  </si>
  <si>
    <t>ERM-23-06348</t>
  </si>
  <si>
    <t>ERM-23-06349</t>
  </si>
  <si>
    <t>ERM-23-06350</t>
  </si>
  <si>
    <t>ERM-23-06351</t>
  </si>
  <si>
    <t>ERM-23-06352</t>
  </si>
  <si>
    <t>ERM-23-06353</t>
  </si>
  <si>
    <t>ERM-23-06354</t>
  </si>
  <si>
    <t>ERM-23-06355</t>
  </si>
  <si>
    <t>ERM-23-06356</t>
  </si>
  <si>
    <t>ERM-23-06357</t>
  </si>
  <si>
    <t>ERM-23-06358</t>
  </si>
  <si>
    <t>ERM-23-06359</t>
  </si>
  <si>
    <t>ERM-23-06360</t>
  </si>
  <si>
    <t>ERM-23-06361</t>
  </si>
  <si>
    <t>ERM-23-06362</t>
  </si>
  <si>
    <t>ERM-23-06363</t>
  </si>
  <si>
    <t>ERM-23-06364</t>
  </si>
  <si>
    <t>ERM-23-06365</t>
  </si>
  <si>
    <t>ERM-23-06369</t>
  </si>
  <si>
    <t>ERM-23-06370</t>
  </si>
  <si>
    <t>ERM-23-06371</t>
  </si>
  <si>
    <t>ERM-23-06372</t>
  </si>
  <si>
    <t>ERM-23-06373</t>
  </si>
  <si>
    <t>ERM-23-06374</t>
  </si>
  <si>
    <t>ERM-23-06375</t>
  </si>
  <si>
    <t>ERM-23-06376</t>
  </si>
  <si>
    <t>ERM-23-06377</t>
  </si>
  <si>
    <t>ERM-23-06378</t>
  </si>
  <si>
    <t>ERM-23-06379</t>
  </si>
  <si>
    <t>ERM-23-06380</t>
  </si>
  <si>
    <t>ERM-23-06381</t>
  </si>
  <si>
    <t>ERM-23-06382</t>
  </si>
  <si>
    <t>ERM-23-06383</t>
  </si>
  <si>
    <t>ERM-23-06384</t>
  </si>
  <si>
    <t>ERM-23-06385</t>
  </si>
  <si>
    <t>ERM-23-06386</t>
  </si>
  <si>
    <t>ERM-23-06387</t>
  </si>
  <si>
    <t>ERM-23-06388</t>
  </si>
  <si>
    <t>ERM-23-06389</t>
  </si>
  <si>
    <t>ERM-23-06390</t>
  </si>
  <si>
    <t>ERM-23-06391</t>
  </si>
  <si>
    <t>ERM-23-06392</t>
  </si>
  <si>
    <t>ERM-23-06393</t>
  </si>
  <si>
    <t>ERM-23-06394</t>
  </si>
  <si>
    <t>ERM-23-06395</t>
  </si>
  <si>
    <t>ERM-23-06396</t>
  </si>
  <si>
    <t>ERM-23-06397</t>
  </si>
  <si>
    <t>ERM-23-06398</t>
  </si>
  <si>
    <t>ERM-23-06399</t>
  </si>
  <si>
    <t>ERM-23-06400</t>
  </si>
  <si>
    <t>ERM-23-06401</t>
  </si>
  <si>
    <t>ERM-23-06402</t>
  </si>
  <si>
    <t>ERM-23-06403</t>
  </si>
  <si>
    <t>ERM-23-06404</t>
  </si>
  <si>
    <t>ERM-23-06405</t>
  </si>
  <si>
    <t>ERM-23-06406</t>
  </si>
  <si>
    <t>ERM-23-06407</t>
  </si>
  <si>
    <t>ERM-23-06408</t>
  </si>
  <si>
    <t>ERM-23-06409</t>
  </si>
  <si>
    <t>ERM-23-06410</t>
  </si>
  <si>
    <t>ERM-23-06411</t>
  </si>
  <si>
    <t>ERM-23-06412</t>
  </si>
  <si>
    <t>ERM-23-06413</t>
  </si>
  <si>
    <t>ERM-23-06414</t>
  </si>
  <si>
    <t>ERM-23-06415</t>
  </si>
  <si>
    <t>ERM-23-06416</t>
  </si>
  <si>
    <t>ERM-23-06417</t>
  </si>
  <si>
    <t>ERM-23-06418</t>
  </si>
  <si>
    <t>ERM-23-06419</t>
  </si>
  <si>
    <t>ERM-23-06420</t>
  </si>
  <si>
    <t>ERM-23-06421</t>
  </si>
  <si>
    <t>ERM-23-06422</t>
  </si>
  <si>
    <t>ERM-23-06423</t>
  </si>
  <si>
    <t>ERM-23-06424</t>
  </si>
  <si>
    <t>ERM-23-06425</t>
  </si>
  <si>
    <t>ERM-23-06426</t>
  </si>
  <si>
    <t>ERM-23-06427</t>
  </si>
  <si>
    <t>ERM-23-06428</t>
  </si>
  <si>
    <t>ERM-23-06429</t>
  </si>
  <si>
    <t>ERM-23-06430</t>
  </si>
  <si>
    <t>ERM-23-06431</t>
  </si>
  <si>
    <t>ERM-23-06432</t>
  </si>
  <si>
    <t>ERM-23-06433</t>
  </si>
  <si>
    <t>ERM-23-06434</t>
  </si>
  <si>
    <t>ERM-23-06435</t>
  </si>
  <si>
    <t>ERM-23-06436</t>
  </si>
  <si>
    <t>ERM-23-06437</t>
  </si>
  <si>
    <t>ERM-23-06438</t>
  </si>
  <si>
    <t>ERM-23-06439</t>
  </si>
  <si>
    <t>ERM-23-06440</t>
  </si>
  <si>
    <t>ERM-23-06441</t>
  </si>
  <si>
    <t>ERM-23-06442</t>
  </si>
  <si>
    <t>ERM-23-06443</t>
  </si>
  <si>
    <t>ERM-23-06444</t>
  </si>
  <si>
    <t>ERM-23-06445</t>
  </si>
  <si>
    <t>ERM-23-06446</t>
  </si>
  <si>
    <t>ERM-23-06447</t>
  </si>
  <si>
    <t>ERM-23-06448</t>
  </si>
  <si>
    <t>ERM-23-06449</t>
  </si>
  <si>
    <t>ERM-23-06450</t>
  </si>
  <si>
    <t>ERM-23-06451</t>
  </si>
  <si>
    <t>ERM-23-06452</t>
  </si>
  <si>
    <t>ERM-23-06453</t>
  </si>
  <si>
    <t>ERM-23-06454</t>
  </si>
  <si>
    <t>ERM-23-06455</t>
  </si>
  <si>
    <t>ERM-23-06456</t>
  </si>
  <si>
    <t>ERM-23-06457</t>
  </si>
  <si>
    <t>ERM-23-06458</t>
  </si>
  <si>
    <t>ERM-23-06459</t>
  </si>
  <si>
    <t>ERM-23-06460</t>
  </si>
  <si>
    <t>ERM-23-06461</t>
  </si>
  <si>
    <t>ERM-23-06462</t>
  </si>
  <si>
    <t>ERM-23-06463</t>
  </si>
  <si>
    <t>ERM-23-06464</t>
  </si>
  <si>
    <t>ERM-23-06465</t>
  </si>
  <si>
    <t>ERM-23-06466</t>
  </si>
  <si>
    <t>ERM-23-06467</t>
  </si>
  <si>
    <t>ERM-23-06468</t>
  </si>
  <si>
    <t>ERM-23-06469</t>
  </si>
  <si>
    <t>ERM-23-06470</t>
  </si>
  <si>
    <t>ERM-23-06471</t>
  </si>
  <si>
    <t>ERM-23-06472</t>
  </si>
  <si>
    <t>ERM-23-06473</t>
  </si>
  <si>
    <t>ERM-23-06474</t>
  </si>
  <si>
    <t>ERM-23-06475</t>
  </si>
  <si>
    <t>ERM-23-06476</t>
  </si>
  <si>
    <t>ERM-23-06477</t>
  </si>
  <si>
    <t>P1 t0</t>
  </si>
  <si>
    <t>ERM-23-06478</t>
  </si>
  <si>
    <t>P1 t1</t>
  </si>
  <si>
    <t>ERM-23-06479</t>
  </si>
  <si>
    <t>P1 t2</t>
  </si>
  <si>
    <t>ERM-23-06480</t>
  </si>
  <si>
    <t>P1 t3</t>
  </si>
  <si>
    <t>ERM-23-06481</t>
  </si>
  <si>
    <t>P2 t0</t>
  </si>
  <si>
    <t>ERM-23-06482</t>
  </si>
  <si>
    <t>P2 t1</t>
  </si>
  <si>
    <t>ERM-23-06483</t>
  </si>
  <si>
    <t>P2 t2</t>
  </si>
  <si>
    <t>ERM-23-06484</t>
  </si>
  <si>
    <t>P2 t3</t>
  </si>
  <si>
    <t>ERM-23-06485</t>
  </si>
  <si>
    <t>P3 t0</t>
  </si>
  <si>
    <t>ERM-23-06486</t>
  </si>
  <si>
    <t>P3 t1</t>
  </si>
  <si>
    <t>ERM-23-06487</t>
  </si>
  <si>
    <t>P3 t2</t>
  </si>
  <si>
    <t>ERM-23-06488</t>
  </si>
  <si>
    <t>P3 t3</t>
  </si>
  <si>
    <t>ERM-23-06489</t>
  </si>
  <si>
    <t>P4 t0</t>
  </si>
  <si>
    <t>ERM-23-06490</t>
  </si>
  <si>
    <t>P4 t1</t>
  </si>
  <si>
    <t>ERM-23-06491</t>
  </si>
  <si>
    <t>P4 t2</t>
  </si>
  <si>
    <t>ERM-23-06492</t>
  </si>
  <si>
    <t>P4 t3</t>
  </si>
  <si>
    <t>ERM-23-06493</t>
  </si>
  <si>
    <t>P5 t0</t>
  </si>
  <si>
    <t>ERM-23-06494</t>
  </si>
  <si>
    <t>P5 t1</t>
  </si>
  <si>
    <t>ERM-23-06495</t>
  </si>
  <si>
    <t>P5 t2</t>
  </si>
  <si>
    <t>ERM-23-06496</t>
  </si>
  <si>
    <t>P5 t3</t>
  </si>
  <si>
    <t>ERM-23-06497</t>
  </si>
  <si>
    <t>P6 t0</t>
  </si>
  <si>
    <t>ERM-23-06498</t>
  </si>
  <si>
    <t>P6 t1</t>
  </si>
  <si>
    <t>ERM-23-06499</t>
  </si>
  <si>
    <t>P6 t2</t>
  </si>
  <si>
    <t>ERM-23-06500</t>
  </si>
  <si>
    <t>P6 t3</t>
  </si>
  <si>
    <t>ERM-23-06501</t>
  </si>
  <si>
    <t>P7 t0</t>
  </si>
  <si>
    <t>ERM-23-06502</t>
  </si>
  <si>
    <t>P7 t1</t>
  </si>
  <si>
    <t>ERM-23-06503</t>
  </si>
  <si>
    <t>P7 t2</t>
  </si>
  <si>
    <t>ERM-23-06504</t>
  </si>
  <si>
    <t>P7 t3</t>
  </si>
  <si>
    <t>ERM-23-06505</t>
  </si>
  <si>
    <t>P8 t0</t>
  </si>
  <si>
    <t>ERM-23-06506</t>
  </si>
  <si>
    <t>P8 t1</t>
  </si>
  <si>
    <t>ERM-23-06507</t>
  </si>
  <si>
    <t>P8 t2</t>
  </si>
  <si>
    <t>ERM-23-06508</t>
  </si>
  <si>
    <t>P8 t3</t>
  </si>
  <si>
    <t>ERM-23-06509</t>
  </si>
  <si>
    <t>P9 t0</t>
  </si>
  <si>
    <t>ERM-23-06510</t>
  </si>
  <si>
    <t>P9 t1</t>
  </si>
  <si>
    <t>ERM-23-06511</t>
  </si>
  <si>
    <t>P9 t2</t>
  </si>
  <si>
    <t>ERM-23-06512</t>
  </si>
  <si>
    <t>P9 t3</t>
  </si>
  <si>
    <t>ERM-23-06513</t>
  </si>
  <si>
    <t>ERM-23-06514</t>
  </si>
  <si>
    <t>ERM-23-06515</t>
  </si>
  <si>
    <t>ERM-23-06516</t>
  </si>
  <si>
    <t>ERM-23-06517</t>
  </si>
  <si>
    <t>ERM-23-06518</t>
  </si>
  <si>
    <t>ERM-23-06519</t>
  </si>
  <si>
    <t>ERM-23-06520</t>
  </si>
  <si>
    <t>ERM-23-06521</t>
  </si>
  <si>
    <t>ERM-23-06522</t>
  </si>
  <si>
    <t>ERM-23-06523</t>
  </si>
  <si>
    <t>ERM-23-06524</t>
  </si>
  <si>
    <t>ERM-23-06525</t>
  </si>
  <si>
    <t>ERM-23-06526</t>
  </si>
  <si>
    <t>ERM-23-06527</t>
  </si>
  <si>
    <t>ERM-23-06528</t>
  </si>
  <si>
    <t>ERM-23-06529</t>
  </si>
  <si>
    <t>ERM-23-06530</t>
  </si>
  <si>
    <t>ERM-23-06531</t>
  </si>
  <si>
    <t>ERM-23-06532</t>
  </si>
  <si>
    <t>ERM-23-06533</t>
  </si>
  <si>
    <t>ERM-23-06534</t>
  </si>
  <si>
    <t>ERM-23-06535</t>
  </si>
  <si>
    <t>ERM-23-06536</t>
  </si>
  <si>
    <t>ERM-23-06537</t>
  </si>
  <si>
    <t>ERM-23-06538</t>
  </si>
  <si>
    <t>ERM-23-06539</t>
  </si>
  <si>
    <t>ERM-23-06540</t>
  </si>
  <si>
    <t>ERM-23-06541</t>
  </si>
  <si>
    <t>ERM-23-06542</t>
  </si>
  <si>
    <t>ERM-23-06543</t>
  </si>
  <si>
    <t>ERM-23-06544</t>
  </si>
  <si>
    <t>ERM-23-06545</t>
  </si>
  <si>
    <t>ERM-23-06546</t>
  </si>
  <si>
    <t>ERM-23-06547</t>
  </si>
  <si>
    <t>ERM-23-06548</t>
  </si>
  <si>
    <t>ERM-23-06549</t>
  </si>
  <si>
    <t>ERM-23-06550</t>
  </si>
  <si>
    <t>ERM-23-06551</t>
  </si>
  <si>
    <t>ERM-23-06552</t>
  </si>
  <si>
    <t>ERM-23-06553</t>
  </si>
  <si>
    <t>ERM-23-06554</t>
  </si>
  <si>
    <t>ERM-23-06555</t>
  </si>
  <si>
    <t>ERM-23-06556</t>
  </si>
  <si>
    <t>ERM-23-06557</t>
  </si>
  <si>
    <t>ERM-23-06558</t>
  </si>
  <si>
    <t>ERM-23-06559</t>
  </si>
  <si>
    <t>ERM-23-06560</t>
  </si>
  <si>
    <t>ERM-23-06561</t>
  </si>
  <si>
    <t>ERM-23-06562</t>
  </si>
  <si>
    <t>ERM-23-06563</t>
  </si>
  <si>
    <t>ERM-23-06564</t>
  </si>
  <si>
    <t>ERM-23-06565</t>
  </si>
  <si>
    <t>ERM-23-06566</t>
  </si>
  <si>
    <t>ERM-23-06567</t>
  </si>
  <si>
    <t>ERM-23-06568</t>
  </si>
  <si>
    <t>ERM-23-06569</t>
  </si>
  <si>
    <t>ERM-23-06570</t>
  </si>
  <si>
    <t>ERM-23-06571</t>
  </si>
  <si>
    <t>ERM-23-06572</t>
  </si>
  <si>
    <t>ERM-23-06573</t>
  </si>
  <si>
    <t>ERM-23-06574</t>
  </si>
  <si>
    <t>ERM-23-06575</t>
  </si>
  <si>
    <t>ERM-23-06576</t>
  </si>
  <si>
    <t>ERM-23-06577</t>
  </si>
  <si>
    <t>ERM-23-06578</t>
  </si>
  <si>
    <t>ERM-23-06579</t>
  </si>
  <si>
    <t>ERM-23-06580</t>
  </si>
  <si>
    <t>ERM-23-06581</t>
  </si>
  <si>
    <t>ERM-23-06582</t>
  </si>
  <si>
    <t>ERM-23-06583</t>
  </si>
  <si>
    <t>ERM-23-06584</t>
  </si>
  <si>
    <t>ERM-23-06585</t>
  </si>
  <si>
    <t>ERM-23-06586</t>
  </si>
  <si>
    <t>ERM-23-06587</t>
  </si>
  <si>
    <t>ERM-23-06588</t>
  </si>
  <si>
    <t>ERM-23-06589</t>
  </si>
  <si>
    <t>ERM-23-06590</t>
  </si>
  <si>
    <t>ERM-23-06591</t>
  </si>
  <si>
    <t>ERM-23-06592</t>
  </si>
  <si>
    <t>ERM-23-06593</t>
  </si>
  <si>
    <t>ERM-23-06594</t>
  </si>
  <si>
    <t>ERM-23-06595</t>
  </si>
  <si>
    <t>ERM-23-06596</t>
  </si>
  <si>
    <t>ERM-23-06597</t>
  </si>
  <si>
    <t>ERM-23-06598</t>
  </si>
  <si>
    <t>ERM-23-06599</t>
  </si>
  <si>
    <t>ERM-23-06600</t>
  </si>
  <si>
    <t>ERM-23-06601</t>
  </si>
  <si>
    <t>ERM-23-06602</t>
  </si>
  <si>
    <t>ERM-23-06603</t>
  </si>
  <si>
    <t>ERM-23-06604</t>
  </si>
  <si>
    <t>ERM-23-06605</t>
  </si>
  <si>
    <t>ERM-23-06606</t>
  </si>
  <si>
    <t>ERM-23-06607</t>
  </si>
  <si>
    <t>ERM-23-06608</t>
  </si>
  <si>
    <t>ERM-23-06609</t>
  </si>
  <si>
    <t>ERM-23-06610</t>
  </si>
  <si>
    <t>ERM-23-06611</t>
  </si>
  <si>
    <t>ERM-23-06612</t>
  </si>
  <si>
    <t>ERM-23-06613</t>
  </si>
  <si>
    <t>ERM-23-06614</t>
  </si>
  <si>
    <t>ERM-23-06615</t>
  </si>
  <si>
    <t>ERM-23-06616</t>
  </si>
  <si>
    <t>ERM-23-06617</t>
  </si>
  <si>
    <t>ERM-23-06618</t>
  </si>
  <si>
    <t>ERM-23-06619</t>
  </si>
  <si>
    <t>ERM-23-06620</t>
  </si>
  <si>
    <t>ERM-23-06621</t>
  </si>
  <si>
    <t>ERM-23-06622</t>
  </si>
  <si>
    <t>ERM-23-06623</t>
  </si>
  <si>
    <t>ERM-23-06624</t>
  </si>
  <si>
    <t>ERM-23-06625</t>
  </si>
  <si>
    <t>ERM-23-06626</t>
  </si>
  <si>
    <t>ERM-23-06627</t>
  </si>
  <si>
    <t>ERM-23-06628</t>
  </si>
  <si>
    <t>ERM-23-06629</t>
  </si>
  <si>
    <t>ERM-23-06630</t>
  </si>
  <si>
    <t>ERM-23-06631</t>
  </si>
  <si>
    <t>ERM-23-06632</t>
  </si>
  <si>
    <t>ERM-23-06633</t>
  </si>
  <si>
    <t>ERM-23-06634</t>
  </si>
  <si>
    <t>ERM-23-06635</t>
  </si>
  <si>
    <t>ERM-23-06636</t>
  </si>
  <si>
    <t>ERM-23-06637</t>
  </si>
  <si>
    <t>ERM-23-06638</t>
  </si>
  <si>
    <t>ERM-23-06639</t>
  </si>
  <si>
    <t>ERM-23-06640</t>
  </si>
  <si>
    <t>ERM-23-06641</t>
  </si>
  <si>
    <t>ERM-23-06642</t>
  </si>
  <si>
    <t>ERM-23-06643</t>
  </si>
  <si>
    <t>ERM-23-06644</t>
  </si>
  <si>
    <t>ERM-23-06645</t>
  </si>
  <si>
    <t>ERM-23-06646</t>
  </si>
  <si>
    <t>ERM-23-06647</t>
  </si>
  <si>
    <t>ERM-23-06648</t>
  </si>
  <si>
    <t>ERM-23-06649</t>
  </si>
  <si>
    <t>ERM-23-06650</t>
  </si>
  <si>
    <t>ERM-23-06651</t>
  </si>
  <si>
    <t>ERM-23-06652</t>
  </si>
  <si>
    <t>ERM-23-06653</t>
  </si>
  <si>
    <t>ERM-23-06654</t>
  </si>
  <si>
    <t>ERM-23-06655</t>
  </si>
  <si>
    <t>ERM-23-06656</t>
  </si>
  <si>
    <t>ERM-23-06657</t>
  </si>
  <si>
    <t>ERM-23-06658</t>
  </si>
  <si>
    <t>ERM-23-06659</t>
  </si>
  <si>
    <t>ERM-23-06660</t>
  </si>
  <si>
    <t>ERM-23-06661</t>
  </si>
  <si>
    <t>ERM-23-06662</t>
  </si>
  <si>
    <t>ERM-23-06663</t>
  </si>
  <si>
    <t>ERM-23-06664</t>
  </si>
  <si>
    <t>ERM-23-06665</t>
  </si>
  <si>
    <t>ERM-23-06666</t>
  </si>
  <si>
    <t>ERM-23-06667</t>
  </si>
  <si>
    <t>ERM-23-06668</t>
  </si>
  <si>
    <t>ERM-23-06669</t>
  </si>
  <si>
    <t>ERM-23-06670</t>
  </si>
  <si>
    <t>ERM-23-06671</t>
  </si>
  <si>
    <t>ERM-23-06672</t>
  </si>
  <si>
    <t>ERM-23-06673</t>
  </si>
  <si>
    <t>ERM-23-06674</t>
  </si>
  <si>
    <t>ERM-23-06675</t>
  </si>
  <si>
    <t>ERM-23-06676</t>
  </si>
  <si>
    <t>ERM-23-06677</t>
  </si>
  <si>
    <t>ERM-23-06678</t>
  </si>
  <si>
    <t>ERM-23-06679</t>
  </si>
  <si>
    <t>ERM-23-06680</t>
  </si>
  <si>
    <t>ERM-23-06681</t>
  </si>
  <si>
    <t>ERM-23-06682</t>
  </si>
  <si>
    <t>ERM-23-06683</t>
  </si>
  <si>
    <t>ERM-23-06684</t>
  </si>
  <si>
    <t>ERM-23-06685</t>
  </si>
  <si>
    <t>ERM-23-06686</t>
  </si>
  <si>
    <t>ERM-23-06687</t>
  </si>
  <si>
    <t>ERM-23-06688</t>
  </si>
  <si>
    <t>ERM-23-06689</t>
  </si>
  <si>
    <t>ERM-23-06690</t>
  </si>
  <si>
    <t>ERM-23-06691</t>
  </si>
  <si>
    <t>ERM-23-06692</t>
  </si>
  <si>
    <t>ERM-23-06693</t>
  </si>
  <si>
    <t>ERM-23-06694</t>
  </si>
  <si>
    <t>ERM-23-06695</t>
  </si>
  <si>
    <t>ERM-23-06696</t>
  </si>
  <si>
    <t>ERM-23-06697</t>
  </si>
  <si>
    <t>ERM-23-06698</t>
  </si>
  <si>
    <t>ERM-23-06699</t>
  </si>
  <si>
    <t>ERM-23-06700</t>
  </si>
  <si>
    <t>ERM-23-06701</t>
  </si>
  <si>
    <t>ERM-23-06702</t>
  </si>
  <si>
    <t>ERM-23-06703</t>
  </si>
  <si>
    <t>ERM-23-06704</t>
  </si>
  <si>
    <t>ERM-23-06705</t>
  </si>
  <si>
    <t>ERM-23-06706</t>
  </si>
  <si>
    <t>ERM-23-06707</t>
  </si>
  <si>
    <t>ERM-23-06708</t>
  </si>
  <si>
    <t>ERM-23-06709</t>
  </si>
  <si>
    <t>ERM-23-06710</t>
  </si>
  <si>
    <t>ERM-23-06711</t>
  </si>
  <si>
    <t>ERM-23-06712</t>
  </si>
  <si>
    <t>ERM-23-06713</t>
  </si>
  <si>
    <t>ERM-23-06714</t>
  </si>
  <si>
    <t>ERM-23-06715</t>
  </si>
  <si>
    <t>ERM-23-06716</t>
  </si>
  <si>
    <t>ERM-23-06717</t>
  </si>
  <si>
    <t>ERM-23-06718</t>
  </si>
  <si>
    <t>ERM-23-06719</t>
  </si>
  <si>
    <t>ERM-23-06720</t>
  </si>
  <si>
    <t>ERM-23-06721</t>
  </si>
  <si>
    <t>ERM-23-06722</t>
  </si>
  <si>
    <t>ERM-23-06723</t>
  </si>
  <si>
    <t>ERM-23-06724</t>
  </si>
  <si>
    <t>ERM-23-06725</t>
  </si>
  <si>
    <t>ERM-23-06726</t>
  </si>
  <si>
    <t>ERM-23-06727</t>
  </si>
  <si>
    <t>ERM-23-06728</t>
  </si>
  <si>
    <t>MCS-23-07074</t>
  </si>
  <si>
    <t>MCS-23-07075</t>
  </si>
  <si>
    <t>MCS-23-07076</t>
  </si>
  <si>
    <t>MCS-23-07077</t>
  </si>
  <si>
    <t>MCS-23-07078</t>
  </si>
  <si>
    <t>MCS-23-07079</t>
  </si>
  <si>
    <t>MCS-23-07080</t>
  </si>
  <si>
    <t>MCS-23-07081</t>
  </si>
  <si>
    <t>MCS-23-07082</t>
  </si>
  <si>
    <t>MCS-23-07083</t>
  </si>
  <si>
    <t>MCS-23-07084</t>
  </si>
  <si>
    <t>MCS-23-07085</t>
  </si>
  <si>
    <t>MCS-23-07086</t>
  </si>
  <si>
    <t>MCS-23-07087</t>
  </si>
  <si>
    <t>MCS-23-07088</t>
  </si>
  <si>
    <t>MCS-23-07089</t>
  </si>
  <si>
    <t>MCS-23-07090</t>
  </si>
  <si>
    <t>MCS-23-07091</t>
  </si>
  <si>
    <t>MCS-23-07092</t>
  </si>
  <si>
    <t>MCS-23-07093</t>
  </si>
  <si>
    <t>MCS-23-07094</t>
  </si>
  <si>
    <t>MCS-23-07095</t>
  </si>
  <si>
    <t>MCS-23-07096</t>
  </si>
  <si>
    <t>MCS-23-07097</t>
  </si>
  <si>
    <t>MCS-23-07098</t>
  </si>
  <si>
    <t>MCS-23-07099</t>
  </si>
  <si>
    <t>MCS-23-07100</t>
  </si>
  <si>
    <t>MCS-23-07101</t>
  </si>
  <si>
    <t>MCS-23-07102</t>
  </si>
  <si>
    <t>MCS-23-07103</t>
  </si>
  <si>
    <t>MCS-23-07104</t>
  </si>
  <si>
    <t>MCS-23-07105</t>
  </si>
  <si>
    <t>MCS-23-07106</t>
  </si>
  <si>
    <t>MCS-23-07107</t>
  </si>
  <si>
    <t>MCS-23-07108</t>
  </si>
  <si>
    <t>MCS-23-07109</t>
  </si>
  <si>
    <t>MCS-23-07110</t>
  </si>
  <si>
    <t>MCS-23-07111</t>
  </si>
  <si>
    <t>MCS-23-07112</t>
  </si>
  <si>
    <t>MCS-23-07113</t>
  </si>
  <si>
    <t>MCS-23-07114</t>
  </si>
  <si>
    <t>MCS-23-07115</t>
  </si>
  <si>
    <t>MCS-23-07116</t>
  </si>
  <si>
    <t>MCS-23-07117</t>
  </si>
  <si>
    <t>MCS-23-07118</t>
  </si>
  <si>
    <t>MCS-23-07119</t>
  </si>
  <si>
    <t>MCS-23-07120</t>
  </si>
  <si>
    <t>MCS-23-07121</t>
  </si>
  <si>
    <t>MCS-23-07122</t>
  </si>
  <si>
    <t>MCS-23-07123</t>
  </si>
  <si>
    <t>MCS-23-07124</t>
  </si>
  <si>
    <t>MCS-23-07125</t>
  </si>
  <si>
    <t>MCS-23-07126</t>
  </si>
  <si>
    <t>MCS-23-07127</t>
  </si>
  <si>
    <t>MCS-23-07128</t>
  </si>
  <si>
    <t>MCS-23-07129</t>
  </si>
  <si>
    <t>MCS-23-07130</t>
  </si>
  <si>
    <t>MCS-23-07131</t>
  </si>
  <si>
    <t>MCS-23-07132</t>
  </si>
  <si>
    <t>MCS-23-07133</t>
  </si>
  <si>
    <t>MCS-23-07134</t>
  </si>
  <si>
    <t>MCS-23-07135</t>
  </si>
  <si>
    <t>MCS-23-07136</t>
  </si>
  <si>
    <t>MCS-23-07137</t>
  </si>
  <si>
    <t>MCS-23-07138</t>
  </si>
  <si>
    <t>MCS-23-07139</t>
  </si>
  <si>
    <t>MCS-23-07140</t>
  </si>
  <si>
    <t>MCS-23-07141</t>
  </si>
  <si>
    <t>MCS-23-07142</t>
  </si>
  <si>
    <t>MCS-23-07143</t>
  </si>
  <si>
    <t>MCS-23-07144</t>
  </si>
  <si>
    <t>MCS-23-07145</t>
  </si>
  <si>
    <t>MCS-23-07146</t>
  </si>
  <si>
    <t>MCS-23-07147</t>
  </si>
  <si>
    <t>MCS-23-07148</t>
  </si>
  <si>
    <t>MCS-23-07149</t>
  </si>
  <si>
    <t>MCS-23-07150</t>
  </si>
  <si>
    <t>MCS-23-07151</t>
  </si>
  <si>
    <t>MCS-23-07152</t>
  </si>
  <si>
    <t>MCS-23-07153</t>
  </si>
  <si>
    <t>MCS-23-07154</t>
  </si>
  <si>
    <t>MCS-23-07155</t>
  </si>
  <si>
    <t>MCS-23-07156</t>
  </si>
  <si>
    <t>MCS-23-07157</t>
  </si>
  <si>
    <t>MCS-23-07158</t>
  </si>
  <si>
    <t>MCS-23-07159</t>
  </si>
  <si>
    <t>MCS-23-07160</t>
  </si>
  <si>
    <t>MCS-23-07161</t>
  </si>
  <si>
    <t>MCS-23-07162</t>
  </si>
  <si>
    <t>MCS-23-07163</t>
  </si>
  <si>
    <t>MCS-23-07164</t>
  </si>
  <si>
    <t>MCS-23-07165</t>
  </si>
  <si>
    <t>MCS-23-07166</t>
  </si>
  <si>
    <t>MCS-23-07167</t>
  </si>
  <si>
    <t>MCS-23-07168</t>
  </si>
  <si>
    <t>MCS-23-07169</t>
  </si>
  <si>
    <t>MCS-23-07212</t>
  </si>
  <si>
    <t>Vial sin tapon</t>
  </si>
  <si>
    <t>MCS-23-07213</t>
  </si>
  <si>
    <t>MCS-23-07214</t>
  </si>
  <si>
    <t>MCS-23-07215</t>
  </si>
  <si>
    <t>MCS-23-07216</t>
  </si>
  <si>
    <t>MCS-23-07217</t>
  </si>
  <si>
    <t>MCS-23-07218</t>
  </si>
  <si>
    <t>MCS-23-07219</t>
  </si>
  <si>
    <t>MCS-23-07220</t>
  </si>
  <si>
    <t>MCS-23-07221</t>
  </si>
  <si>
    <t>MCS-23-07222</t>
  </si>
  <si>
    <t>MCS-23-07223</t>
  </si>
  <si>
    <t>MCS-23-07224</t>
  </si>
  <si>
    <t>MCS-23-07225</t>
  </si>
  <si>
    <t>MCS-23-07226</t>
  </si>
  <si>
    <t>MCS-23-07227</t>
  </si>
  <si>
    <t>MCS-23-07228</t>
  </si>
  <si>
    <t>MCS-23-07229</t>
  </si>
  <si>
    <t>MCS-23-07230</t>
  </si>
  <si>
    <t>MCS-23-07231</t>
  </si>
  <si>
    <t>MCS-23-07232</t>
  </si>
  <si>
    <t>MCS-23-07233</t>
  </si>
  <si>
    <t>MCS-23-07234</t>
  </si>
  <si>
    <t>MCS-23-07235</t>
  </si>
  <si>
    <t>MCS-23-07236</t>
  </si>
  <si>
    <t>MCS-23-07237</t>
  </si>
  <si>
    <t>MCS-23-07238</t>
  </si>
  <si>
    <t>MCS-23-07239</t>
  </si>
  <si>
    <t>MCS-23-07240</t>
  </si>
  <si>
    <t>MCS-23-07241</t>
  </si>
  <si>
    <t>MCS-23-07242</t>
  </si>
  <si>
    <t>MCS-23-07243</t>
  </si>
  <si>
    <t>MCS-23-07244</t>
  </si>
  <si>
    <t>MCS-23-07245</t>
  </si>
  <si>
    <t>MCS-23-07246</t>
  </si>
  <si>
    <t>MCS-23-07247</t>
  </si>
  <si>
    <t>MCS-23-07248</t>
  </si>
  <si>
    <t>MCS-23-07249</t>
  </si>
  <si>
    <t>MCS-23-07250</t>
  </si>
  <si>
    <t>MCS-23-07251</t>
  </si>
  <si>
    <t>MCS-23-07252</t>
  </si>
  <si>
    <t>MCS-23-07253</t>
  </si>
  <si>
    <t>MCS-23-07254</t>
  </si>
  <si>
    <t>MCS-23-07255</t>
  </si>
  <si>
    <t>MCS-23-07256</t>
  </si>
  <si>
    <t>MCS-23-07257</t>
  </si>
  <si>
    <t>MCS-23-07258</t>
  </si>
  <si>
    <t>MCS-23-07259</t>
  </si>
  <si>
    <t>MCS-23-07260</t>
  </si>
  <si>
    <t>MCS-23-07261</t>
  </si>
  <si>
    <t>MCS-23-07262</t>
  </si>
  <si>
    <t>MCS-23-07263</t>
  </si>
  <si>
    <t>MCS-23-07264</t>
  </si>
  <si>
    <t>MCS-23-07265</t>
  </si>
  <si>
    <t>MCS-23-07266</t>
  </si>
  <si>
    <t>MCS-23-07267</t>
  </si>
  <si>
    <t>MCS-23-07268</t>
  </si>
  <si>
    <t>MCS-23-07269</t>
  </si>
  <si>
    <t>MCS-23-07270</t>
  </si>
  <si>
    <t>MCS-23-07271</t>
  </si>
  <si>
    <t>MCS-23-07272</t>
  </si>
  <si>
    <t>MCS-23-07273</t>
  </si>
  <si>
    <t>MCS-23-07274</t>
  </si>
  <si>
    <t>MCS-23-07275</t>
  </si>
  <si>
    <t>MCS-23-07276</t>
  </si>
  <si>
    <t>MCS-23-07277</t>
  </si>
  <si>
    <t>MCS-23-07278</t>
  </si>
  <si>
    <t>MCS-23-07279</t>
  </si>
  <si>
    <t>MCS-23-07280</t>
  </si>
  <si>
    <t>MCS-23-07281</t>
  </si>
  <si>
    <t>MCS-23-07282</t>
  </si>
  <si>
    <t>MCS-23-07283</t>
  </si>
  <si>
    <t>MCS-23-07704</t>
  </si>
  <si>
    <t>MCS-23-07705</t>
  </si>
  <si>
    <t>MCS-23-07706</t>
  </si>
  <si>
    <t>MCS-23-07707</t>
  </si>
  <si>
    <t>MCS-23-07708</t>
  </si>
  <si>
    <t>MCS-23-07709</t>
  </si>
  <si>
    <t>MCS-23-07710</t>
  </si>
  <si>
    <t>MCS-23-07711</t>
  </si>
  <si>
    <t>MCS-23-07712</t>
  </si>
  <si>
    <t>MCS-23-07713</t>
  </si>
  <si>
    <t>MCS-23-07714</t>
  </si>
  <si>
    <t>MCS-23-07715</t>
  </si>
  <si>
    <t>MCS-23-07716</t>
  </si>
  <si>
    <t>MCS-23-07717</t>
  </si>
  <si>
    <t>MCS-23-07718</t>
  </si>
  <si>
    <t>MCS-23-07719</t>
  </si>
  <si>
    <t>MCS-23-07720</t>
  </si>
  <si>
    <t>MCS-23-07721</t>
  </si>
  <si>
    <t>MCS-23-07722</t>
  </si>
  <si>
    <t>MCS-23-07723</t>
  </si>
  <si>
    <t>MCS-23-07724</t>
  </si>
  <si>
    <t>MCS-23-07725</t>
  </si>
  <si>
    <t>MCS-23-07726</t>
  </si>
  <si>
    <t>MCS-23-07727</t>
  </si>
  <si>
    <t>MCS-23-07728</t>
  </si>
  <si>
    <t>MCS-23-07729</t>
  </si>
  <si>
    <t>MCS-23-07730</t>
  </si>
  <si>
    <t>MCS-23-07731</t>
  </si>
  <si>
    <t>MCS-23-07732</t>
  </si>
  <si>
    <t>MCS-23-07733</t>
  </si>
  <si>
    <t>MCS-23-07734</t>
  </si>
  <si>
    <t>MCS-23-07735</t>
  </si>
  <si>
    <t>MCS-23-07736</t>
  </si>
  <si>
    <t>MCS-23-07737</t>
  </si>
  <si>
    <t>MCS-23-07738</t>
  </si>
  <si>
    <t>MCS-23-07739</t>
  </si>
  <si>
    <t>ID</t>
  </si>
  <si>
    <t>P08_T0_07-06-23</t>
  </si>
  <si>
    <t>P08_T1_07-06-23</t>
  </si>
  <si>
    <t>P08_T2_07-06-23</t>
  </si>
  <si>
    <t>P08_T3_07-06-23</t>
  </si>
  <si>
    <t>P08_T0_15-06-23</t>
  </si>
  <si>
    <t>P08_T1_15-06-23</t>
  </si>
  <si>
    <t>P08_T2_15-06-23</t>
  </si>
  <si>
    <t>P08_T3_15-06-23</t>
  </si>
  <si>
    <t>P08_T0_20-06-23</t>
  </si>
  <si>
    <t>P08_T1_20-06-23</t>
  </si>
  <si>
    <t>P08_T2_20-06-23</t>
  </si>
  <si>
    <t>P08_T3_20-06-23</t>
  </si>
  <si>
    <t>P08_T0_29-06-23</t>
  </si>
  <si>
    <t>P08_T1_29-06-23</t>
  </si>
  <si>
    <t>P08_T2_29-06-23</t>
  </si>
  <si>
    <t>P08_T3_29-06-23</t>
  </si>
  <si>
    <t>P08_T0_03-07-23</t>
  </si>
  <si>
    <t>P08_T1_03-07-23</t>
  </si>
  <si>
    <t>P08_T2_03-07-23</t>
  </si>
  <si>
    <t>P08_T3_03-07-23</t>
  </si>
  <si>
    <t>P01_T0_07-06-23</t>
  </si>
  <si>
    <t>P01_T1_07-06-23</t>
  </si>
  <si>
    <t>P01_T2_07-06-23</t>
  </si>
  <si>
    <t>P01_T3_07-06-23</t>
  </si>
  <si>
    <t>P010_T0_07-06-23</t>
  </si>
  <si>
    <t>P010_T1_07-06-23</t>
  </si>
  <si>
    <t>P010_T2_07-06-23</t>
  </si>
  <si>
    <t>P010_T3_07-06-23</t>
  </si>
  <si>
    <t>P011_T0_07-06-23</t>
  </si>
  <si>
    <t>P011_T1_07-06-23</t>
  </si>
  <si>
    <t>P011_T2_07-06-23</t>
  </si>
  <si>
    <t>P011_T3_07-06-23</t>
  </si>
  <si>
    <t>P012_T0_07-06-23</t>
  </si>
  <si>
    <t>P012_T1_07-06-23</t>
  </si>
  <si>
    <t>P012_T2_07-06-23</t>
  </si>
  <si>
    <t>P012_T3_07-06-23</t>
  </si>
  <si>
    <t>P01_T0_15-06-23</t>
  </si>
  <si>
    <t>P01_T1_15-06-23</t>
  </si>
  <si>
    <t>P01_T2_15-06-23</t>
  </si>
  <si>
    <t>P01_T3_15-06-23</t>
  </si>
  <si>
    <t>P010_T0_15-06-23</t>
  </si>
  <si>
    <t>P010_T1_15-06-23</t>
  </si>
  <si>
    <t>P010_T2_15-06-23</t>
  </si>
  <si>
    <t>P010_T3_15-06-23</t>
  </si>
  <si>
    <t>P011_T0_15-06-23</t>
  </si>
  <si>
    <t>P011_T1_15-06-23</t>
  </si>
  <si>
    <t>P011_T2_15-06-23</t>
  </si>
  <si>
    <t>P011_T3_15-06-23</t>
  </si>
  <si>
    <t>P012_T0_15-06-23</t>
  </si>
  <si>
    <t>P012_T1_15-06-23</t>
  </si>
  <si>
    <t>P012_T2_15-06-23</t>
  </si>
  <si>
    <t>P012_T3_15-06-23</t>
  </si>
  <si>
    <t>P01_T0_20-06-22</t>
  </si>
  <si>
    <t>P01_T1_20-06-23</t>
  </si>
  <si>
    <t>P01_T2_20-06-23</t>
  </si>
  <si>
    <t>P01_T3_20-06-23</t>
  </si>
  <si>
    <t>P01_T0_29-06-23</t>
  </si>
  <si>
    <t>P01_T1_29-06-23</t>
  </si>
  <si>
    <t>P01_T2_29-06-23</t>
  </si>
  <si>
    <t>P01_T3_29-06-23</t>
  </si>
  <si>
    <t>P01_T0_03-07-23</t>
  </si>
  <si>
    <t>P01_T1_03-07-23</t>
  </si>
  <si>
    <t>P01_T2_03-07-23</t>
  </si>
  <si>
    <t>P01_T3_03-07-23</t>
  </si>
  <si>
    <t>P02_T0_07-06-23</t>
  </si>
  <si>
    <t>P02_T1_07-06-23</t>
  </si>
  <si>
    <t>P02_T2_07-06-23</t>
  </si>
  <si>
    <t>P02_T3_07-06-23</t>
  </si>
  <si>
    <t>P02_T0_15-06-23</t>
  </si>
  <si>
    <t>P02_T1_15-06-23</t>
  </si>
  <si>
    <t>P02_T2_15-06-23</t>
  </si>
  <si>
    <t>P02_T3_15-06-23</t>
  </si>
  <si>
    <t>P02_T0_20-06-22</t>
  </si>
  <si>
    <t>P02_T1_20-06-23</t>
  </si>
  <si>
    <t>P02_T2_20-06-23</t>
  </si>
  <si>
    <t>P02_T3_20-06-23</t>
  </si>
  <si>
    <t>P02_T0_29-06-23</t>
  </si>
  <si>
    <t>P02_T1_29-06-23</t>
  </si>
  <si>
    <t>P02_T2_29-06-23</t>
  </si>
  <si>
    <t>P02_T3_29-06-23</t>
  </si>
  <si>
    <t>P02_T0_03-07-23</t>
  </si>
  <si>
    <t>P02_T1_03-07-23</t>
  </si>
  <si>
    <t>P02_T2_03-07-23</t>
  </si>
  <si>
    <t>P02_T3_03-07-23</t>
  </si>
  <si>
    <t>P03_T0_07-06-23</t>
  </si>
  <si>
    <t>P03_T1_07-06-23</t>
  </si>
  <si>
    <t>P03_T2_07-06-23</t>
  </si>
  <si>
    <t>P03_T3_07-06-23</t>
  </si>
  <si>
    <t>P03_T0_15-06-23</t>
  </si>
  <si>
    <t>P03_T1_15-06-23</t>
  </si>
  <si>
    <t>P03_T2_15-06-23</t>
  </si>
  <si>
    <t>P03_T3_15-06-23</t>
  </si>
  <si>
    <t>P03_T0_20-06-23</t>
  </si>
  <si>
    <t>P03_T1_20-06-23</t>
  </si>
  <si>
    <t>P03_T2_20-06-23</t>
  </si>
  <si>
    <t>P03_T3_20-06-23</t>
  </si>
  <si>
    <t>P03_T0_29-06-23</t>
  </si>
  <si>
    <t>P03_T1_29-06-23</t>
  </si>
  <si>
    <t>P03_T2_29-06-23</t>
  </si>
  <si>
    <t>P03_T3_29-06-23</t>
  </si>
  <si>
    <t>P03_T0_03-07-23</t>
  </si>
  <si>
    <t>P03_T1_03-07-23</t>
  </si>
  <si>
    <t>P03_T2_03-07-23</t>
  </si>
  <si>
    <t>P03_T3_03-07-23</t>
  </si>
  <si>
    <t>P04_T0_07-06-23</t>
  </si>
  <si>
    <t>P04_T1_07-06-23</t>
  </si>
  <si>
    <t>P04_T2_07-06-23</t>
  </si>
  <si>
    <t>P04_T3_07-06-23</t>
  </si>
  <si>
    <t>P04_T0_15-06-23</t>
  </si>
  <si>
    <t>P04_T1_15-06-23</t>
  </si>
  <si>
    <t>P04_T2_15-06-23</t>
  </si>
  <si>
    <t>P04_T3_15-06-23</t>
  </si>
  <si>
    <t>P04_T0_20-06-23</t>
  </si>
  <si>
    <t>P04_T1_20-06-23</t>
  </si>
  <si>
    <t>P04_T2_20-06-23</t>
  </si>
  <si>
    <t>P04_T3_20-06-23</t>
  </si>
  <si>
    <t>P04_T0_29-06-23</t>
  </si>
  <si>
    <t>P04_T1_29-06-23</t>
  </si>
  <si>
    <t>P04_T2_29-06-23</t>
  </si>
  <si>
    <t>P04_T3_29-06-23</t>
  </si>
  <si>
    <t>P04_T0_03-07-23</t>
  </si>
  <si>
    <t>P04_T1_03-07-23</t>
  </si>
  <si>
    <t>P04_T2_03-07-23</t>
  </si>
  <si>
    <t>P04_T3_03-07-23</t>
  </si>
  <si>
    <t>P05_T0_07-06-23</t>
  </si>
  <si>
    <t>P05_T1_07-06-23</t>
  </si>
  <si>
    <t>P05_T2_07-06-23</t>
  </si>
  <si>
    <t>P05_T3_07-06-23</t>
  </si>
  <si>
    <t>P05_T0_15-06-23</t>
  </si>
  <si>
    <t>P05_T1_15-06-23</t>
  </si>
  <si>
    <t>P05_T2_15-06-23</t>
  </si>
  <si>
    <t>P05_T3_15-06-23</t>
  </si>
  <si>
    <t>P05_T0_20-06-23</t>
  </si>
  <si>
    <t>P05_T1_20-06-23</t>
  </si>
  <si>
    <t>P05_T2_20-06-23</t>
  </si>
  <si>
    <t>P05_T3_20-06-23</t>
  </si>
  <si>
    <t>P05_T0_29-06-23</t>
  </si>
  <si>
    <t>P05_T1_29-06-23</t>
  </si>
  <si>
    <t>P05_T2_29-06-23</t>
  </si>
  <si>
    <t>P05_T3_29-06-23</t>
  </si>
  <si>
    <t>P05_T0_03-07-23</t>
  </si>
  <si>
    <t>P05_T1_03-07-23</t>
  </si>
  <si>
    <t>P05_T2_03-07-23</t>
  </si>
  <si>
    <t>P05_T3_03-07-23</t>
  </si>
  <si>
    <t>P06_T0_07-06-23</t>
  </si>
  <si>
    <t>P06_T1_07-06-23</t>
  </si>
  <si>
    <t>P06_T2_07-06-23</t>
  </si>
  <si>
    <t>P06_T3_07-06-23</t>
  </si>
  <si>
    <t>P06_T0_15-06-23</t>
  </si>
  <si>
    <t>P06_T1_15-06-23</t>
  </si>
  <si>
    <t>P06_T2_15-06-23</t>
  </si>
  <si>
    <t>P06_T3_15-06-23</t>
  </si>
  <si>
    <t>P06_T0_20-06-23</t>
  </si>
  <si>
    <t>P06_T1_20-06-23</t>
  </si>
  <si>
    <t>P06_T2_20-06-23</t>
  </si>
  <si>
    <t>P06_T3_20-06-23</t>
  </si>
  <si>
    <t>P06_T0_29-06-23</t>
  </si>
  <si>
    <t>P06_T1_29-06-23</t>
  </si>
  <si>
    <t>P06_T2_29-06-23</t>
  </si>
  <si>
    <t>P06_T3_29-06-23</t>
  </si>
  <si>
    <t>P06_T0_03-07-23</t>
  </si>
  <si>
    <t>P06_T1_03-07-23</t>
  </si>
  <si>
    <t>P06_T2_03-07-23</t>
  </si>
  <si>
    <t>P06_T3_03-07-23</t>
  </si>
  <si>
    <t>P07_T0_07-06-23</t>
  </si>
  <si>
    <t>P07_T1_07-06-23</t>
  </si>
  <si>
    <t>P07_T2_07-06-23</t>
  </si>
  <si>
    <t>P07_T3_07-06-23</t>
  </si>
  <si>
    <t>P07_T0_15-06-23</t>
  </si>
  <si>
    <t>P07_T1_15-06-23</t>
  </si>
  <si>
    <t>P07_T2_15-06-23</t>
  </si>
  <si>
    <t>P07_T3_15-06-23</t>
  </si>
  <si>
    <t>P07_T0_20-06-23</t>
  </si>
  <si>
    <t>P07_T1_20-06-23</t>
  </si>
  <si>
    <t>P07_T2_20-06-23</t>
  </si>
  <si>
    <t>P07_T3_20-06-23</t>
  </si>
  <si>
    <t>P07_T0_29-06-23</t>
  </si>
  <si>
    <t>P07_T1_29-06-23</t>
  </si>
  <si>
    <t>P07_T2_29-06-23</t>
  </si>
  <si>
    <t>P07_T3_29-06-23</t>
  </si>
  <si>
    <t>P07_T0_03-07-23</t>
  </si>
  <si>
    <t>P07_T1_03-07-23</t>
  </si>
  <si>
    <t>P07_T2_03-07-23</t>
  </si>
  <si>
    <t>P07_T3_03-07-23</t>
  </si>
  <si>
    <t>P09_T0_07-06-23</t>
  </si>
  <si>
    <t>P09_T1_07-06-23</t>
  </si>
  <si>
    <t>P09_T2_07-06-23</t>
  </si>
  <si>
    <t>P09_T3_07-06-23</t>
  </si>
  <si>
    <t>P09_T0_15-06-23</t>
  </si>
  <si>
    <t>P09_T1_15-06-23</t>
  </si>
  <si>
    <t>P09_T2_15-06-23</t>
  </si>
  <si>
    <t>P09_T3_15-06-23</t>
  </si>
  <si>
    <t>P09_T0_20-06-23</t>
  </si>
  <si>
    <t>P09_T1_20-06-23</t>
  </si>
  <si>
    <t>P09_T2_20-06-23</t>
  </si>
  <si>
    <t>P09_T3_20-06-23</t>
  </si>
  <si>
    <t>P09_T0_29-06-23</t>
  </si>
  <si>
    <t>P09_T1_29-06-23</t>
  </si>
  <si>
    <t>P09_T2_29-06-23</t>
  </si>
  <si>
    <t>P09_T3_29-06-23</t>
  </si>
  <si>
    <t>P09_T0_03-07-23</t>
  </si>
  <si>
    <t>P09_T1_03-07-23</t>
  </si>
  <si>
    <t>P09_T2_03-07-23</t>
  </si>
  <si>
    <t>P09_T3_03-07-23</t>
  </si>
  <si>
    <t>Alba</t>
  </si>
  <si>
    <t>Pau</t>
  </si>
  <si>
    <t>No se muestreó a los 10 mins…</t>
  </si>
  <si>
    <t>The chamber might have moved during T2 due to strong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</si>
</sst>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9"/>
      <color rgb="FF1414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21" fontId="0" fillId="0" borderId="0" xfId="0" applyNumberFormat="1"/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/>
    </xf>
    <xf numFmtId="2" fontId="4" fillId="5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14" fontId="6" fillId="0" borderId="2" xfId="1" applyNumberFormat="1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164" fontId="8" fillId="0" borderId="4" xfId="1" applyNumberFormat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2" fontId="8" fillId="0" borderId="4" xfId="1" applyNumberFormat="1" applyFon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0" fontId="8" fillId="0" borderId="6" xfId="1" applyFont="1" applyBorder="1" applyAlignment="1">
      <alignment horizontal="left" wrapText="1"/>
    </xf>
    <xf numFmtId="14" fontId="6" fillId="0" borderId="7" xfId="1" applyNumberFormat="1" applyFont="1" applyBorder="1" applyAlignment="1">
      <alignment horizontal="center" wrapText="1"/>
    </xf>
    <xf numFmtId="0" fontId="7" fillId="0" borderId="8" xfId="2" applyFont="1" applyBorder="1" applyAlignment="1">
      <alignment horizontal="center" wrapText="1"/>
    </xf>
    <xf numFmtId="164" fontId="8" fillId="0" borderId="9" xfId="1" applyNumberFormat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2" fontId="8" fillId="0" borderId="9" xfId="1" applyNumberFormat="1" applyFont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8" fillId="0" borderId="11" xfId="1" applyFont="1" applyBorder="1" applyAlignment="1">
      <alignment horizontal="left" wrapText="1"/>
    </xf>
    <xf numFmtId="14" fontId="6" fillId="0" borderId="12" xfId="1" applyNumberFormat="1" applyFont="1" applyBorder="1" applyAlignment="1">
      <alignment horizontal="center" wrapText="1"/>
    </xf>
    <xf numFmtId="0" fontId="7" fillId="0" borderId="13" xfId="2" applyFont="1" applyBorder="1" applyAlignment="1">
      <alignment horizontal="center" wrapText="1"/>
    </xf>
    <xf numFmtId="164" fontId="8" fillId="0" borderId="14" xfId="1" applyNumberFormat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2" fontId="8" fillId="0" borderId="14" xfId="1" applyNumberFormat="1" applyFont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8" fillId="0" borderId="16" xfId="1" applyFont="1" applyBorder="1" applyAlignment="1">
      <alignment horizontal="left" wrapText="1"/>
    </xf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0" fontId="7" fillId="0" borderId="22" xfId="2" applyFont="1" applyBorder="1" applyAlignment="1">
      <alignment horizontal="center" wrapText="1"/>
    </xf>
    <xf numFmtId="0" fontId="0" fillId="9" borderId="18" xfId="0" applyFill="1" applyBorder="1" applyAlignment="1">
      <alignment horizontal="center"/>
    </xf>
    <xf numFmtId="0" fontId="7" fillId="0" borderId="23" xfId="2" applyFont="1" applyBorder="1" applyAlignment="1">
      <alignment horizontal="center" wrapText="1"/>
    </xf>
    <xf numFmtId="1" fontId="8" fillId="0" borderId="4" xfId="1" applyNumberFormat="1" applyFont="1" applyBorder="1" applyAlignment="1">
      <alignment horizontal="center" wrapText="1"/>
    </xf>
    <xf numFmtId="0" fontId="7" fillId="0" borderId="24" xfId="2" applyFont="1" applyBorder="1" applyAlignment="1">
      <alignment horizontal="center" wrapText="1"/>
    </xf>
    <xf numFmtId="1" fontId="8" fillId="0" borderId="9" xfId="1" applyNumberFormat="1" applyFont="1" applyBorder="1" applyAlignment="1">
      <alignment horizontal="center" wrapText="1"/>
    </xf>
    <xf numFmtId="0" fontId="7" fillId="0" borderId="25" xfId="2" applyFont="1" applyBorder="1" applyAlignment="1">
      <alignment horizontal="center" wrapText="1"/>
    </xf>
    <xf numFmtId="1" fontId="8" fillId="0" borderId="14" xfId="1" applyNumberFormat="1" applyFont="1" applyBorder="1" applyAlignment="1">
      <alignment horizontal="center" wrapText="1"/>
    </xf>
    <xf numFmtId="14" fontId="1" fillId="0" borderId="2" xfId="1" applyNumberFormat="1" applyFont="1" applyBorder="1" applyAlignment="1">
      <alignment horizontal="center" wrapText="1"/>
    </xf>
    <xf numFmtId="0" fontId="9" fillId="0" borderId="22" xfId="2" applyFont="1" applyBorder="1" applyAlignment="1">
      <alignment horizontal="center" wrapText="1"/>
    </xf>
    <xf numFmtId="0" fontId="9" fillId="0" borderId="23" xfId="2" applyFont="1" applyBorder="1" applyAlignment="1">
      <alignment horizontal="center" wrapText="1"/>
    </xf>
    <xf numFmtId="164" fontId="1" fillId="0" borderId="4" xfId="1" applyNumberFormat="1" applyFont="1" applyBorder="1" applyAlignment="1">
      <alignment horizontal="center" wrapText="1"/>
    </xf>
    <xf numFmtId="1" fontId="1" fillId="0" borderId="4" xfId="1" applyNumberFormat="1" applyFont="1" applyBorder="1" applyAlignment="1">
      <alignment horizontal="center" wrapText="1"/>
    </xf>
    <xf numFmtId="2" fontId="1" fillId="0" borderId="4" xfId="1" applyNumberFormat="1" applyFont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" fontId="1" fillId="7" borderId="4" xfId="0" applyNumberFormat="1" applyFont="1" applyFill="1" applyBorder="1" applyAlignment="1">
      <alignment horizontal="center"/>
    </xf>
    <xf numFmtId="2" fontId="1" fillId="8" borderId="5" xfId="0" applyNumberFormat="1" applyFont="1" applyFill="1" applyBorder="1" applyAlignment="1">
      <alignment horizontal="center"/>
    </xf>
    <xf numFmtId="0" fontId="1" fillId="0" borderId="6" xfId="1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26" xfId="0" applyFont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0" fillId="0" borderId="0" xfId="0" applyNumberFormat="1"/>
    <xf numFmtId="0" fontId="10" fillId="0" borderId="0" xfId="0" applyFont="1"/>
  </cellXfs>
  <cellStyles count="3">
    <cellStyle name="Normal" xfId="0" builtinId="0"/>
    <cellStyle name="Normal_Full1" xfId="1" xr:uid="{00DC69C4-FA53-420A-A8A8-BCB5ABF23E20}"/>
    <cellStyle name="Normal_Hoja1" xfId="2" xr:uid="{B8ACA5C5-F575-4314-B600-704ACED55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44A-CF09-42B2-9986-28CF9BE63E02}">
  <dimension ref="A1:AC1337"/>
  <sheetViews>
    <sheetView tabSelected="1" zoomScale="85" zoomScaleNormal="85" workbookViewId="0">
      <pane ySplit="1" topLeftCell="A845" activePane="bottomLeft" state="frozen"/>
      <selection pane="bottomLeft" activeCell="A889" sqref="A889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664062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5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25" max="25" width="13.5546875" bestFit="1" customWidth="1"/>
    <col min="26" max="26" width="13.77734375" bestFit="1" customWidth="1"/>
    <col min="27" max="27" width="14.1093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  <c r="R1" t="s">
        <v>43</v>
      </c>
      <c r="S1" t="s">
        <v>47</v>
      </c>
      <c r="T1" t="s">
        <v>45</v>
      </c>
      <c r="U1" t="s">
        <v>44</v>
      </c>
      <c r="V1" t="s">
        <v>16</v>
      </c>
      <c r="W1" t="s">
        <v>17</v>
      </c>
      <c r="X1" t="s">
        <v>18</v>
      </c>
      <c r="Y1" t="s">
        <v>35</v>
      </c>
      <c r="Z1" t="s">
        <v>36</v>
      </c>
      <c r="AA1" t="s">
        <v>37</v>
      </c>
      <c r="AB1" t="s">
        <v>38</v>
      </c>
    </row>
    <row r="2" spans="1:28" x14ac:dyDescent="0.3">
      <c r="A2">
        <v>1</v>
      </c>
      <c r="B2" s="63">
        <v>45084</v>
      </c>
      <c r="C2" t="str">
        <f>F2&amp;"_"&amp;V2&amp;"_"&amp;IF(DAY(B2)&lt;10,0&amp;DAY(B2),DAY(B2))&amp;"-"&amp;IF(MONTH(B2)&lt;10,0&amp;MONTH(B2),MONTH(B2))&amp;"-"&amp;MOD(YEAR(B2),100)</f>
        <v>P08_T0_07-06-23</v>
      </c>
      <c r="E2" t="s">
        <v>25</v>
      </c>
      <c r="F2" t="s">
        <v>33</v>
      </c>
      <c r="G2" t="s">
        <v>19</v>
      </c>
      <c r="H2">
        <f>YEAR(B2)</f>
        <v>2023</v>
      </c>
      <c r="I2">
        <f>MONTH(B2)</f>
        <v>6</v>
      </c>
      <c r="J2">
        <f>DAY(B2)</f>
        <v>7</v>
      </c>
      <c r="K2" t="str">
        <f>VLOOKUP(F2,Treats!$A$1:$C$9,2,0)</f>
        <v>CON</v>
      </c>
      <c r="M2">
        <v>3</v>
      </c>
      <c r="N2">
        <v>2</v>
      </c>
      <c r="O2" t="s">
        <v>24</v>
      </c>
      <c r="P2" t="str">
        <f>"E:"&amp;E2&amp;"_P:"&amp;F2&amp;"_Tr1:"&amp;K2&amp;"_Tr2:"&amp;L2&amp;"_"&amp;G2&amp;"_"&amp;M2&amp;"_D:"&amp;J2&amp;"_M:"&amp;I2&amp;"_Y:"&amp;H2</f>
        <v>E:CER_P:P08_Tr1:CON_Tr2:_TRA_3_D:7_M:6_Y:2023</v>
      </c>
      <c r="Q2">
        <v>11</v>
      </c>
      <c r="R2">
        <v>23.7</v>
      </c>
      <c r="S2">
        <v>0.25</v>
      </c>
      <c r="T2">
        <v>26</v>
      </c>
      <c r="U2">
        <v>26</v>
      </c>
      <c r="V2" t="s">
        <v>20</v>
      </c>
      <c r="W2" s="1">
        <v>0.52682870370370372</v>
      </c>
      <c r="X2">
        <v>0</v>
      </c>
      <c r="Y2" s="60">
        <f>VLOOKUP(C2,JN!$D$2:$J$1076,5,0)</f>
        <v>1.2899999999999998</v>
      </c>
      <c r="Z2" s="61">
        <f>VLOOKUP(C2,JN!$D$2:$J$1076,6,0)</f>
        <v>84.475095785440615</v>
      </c>
      <c r="AA2" s="62">
        <f>VLOOKUP(C2,JN!$D$2:$J$1076,7,0)</f>
        <v>1.0430400000000002</v>
      </c>
      <c r="AB2">
        <v>25.8</v>
      </c>
    </row>
    <row r="3" spans="1:28" x14ac:dyDescent="0.3">
      <c r="A3">
        <v>2</v>
      </c>
      <c r="B3" s="63">
        <v>45084</v>
      </c>
      <c r="C3" t="str">
        <f t="shared" ref="C3:C66" si="0">F3&amp;"_"&amp;V3&amp;"_"&amp;IF(DAY(B3)&lt;10,0&amp;DAY(B3),DAY(B3))&amp;"-"&amp;IF(MONTH(B3)&lt;10,0&amp;MONTH(B3),MONTH(B3))&amp;"-"&amp;MOD(YEAR(B3),100)</f>
        <v>P08_T1_07-06-23</v>
      </c>
      <c r="E3" t="s">
        <v>25</v>
      </c>
      <c r="F3" t="s">
        <v>33</v>
      </c>
      <c r="G3" t="s">
        <v>19</v>
      </c>
      <c r="H3">
        <f t="shared" ref="H3:H66" si="1">YEAR(B3)</f>
        <v>2023</v>
      </c>
      <c r="I3">
        <f t="shared" ref="I3:I66" si="2">MONTH(B3)</f>
        <v>6</v>
      </c>
      <c r="J3">
        <f t="shared" ref="J3:J66" si="3">DAY(B3)</f>
        <v>7</v>
      </c>
      <c r="K3" t="str">
        <f>VLOOKUP(F3,Treats!$A$1:$C$9,2,0)</f>
        <v>CON</v>
      </c>
      <c r="M3">
        <v>3</v>
      </c>
      <c r="N3">
        <v>2</v>
      </c>
      <c r="O3" t="s">
        <v>24</v>
      </c>
      <c r="P3" t="str">
        <f t="shared" ref="P3:P66" si="4">"E:"&amp;E3&amp;"_P:"&amp;F3&amp;"_Tr1:"&amp;K3&amp;"_Tr2:"&amp;L3&amp;"_"&amp;G3&amp;"_"&amp;M3&amp;"_D:"&amp;J3&amp;"_M:"&amp;I3&amp;"_Y:"&amp;H3</f>
        <v>E:CER_P:P08_Tr1:CON_Tr2:_TRA_3_D:7_M:6_Y:2023</v>
      </c>
      <c r="Q3">
        <v>11</v>
      </c>
      <c r="R3">
        <v>23.7</v>
      </c>
      <c r="S3">
        <v>0.25</v>
      </c>
      <c r="T3">
        <v>26</v>
      </c>
      <c r="U3">
        <v>26</v>
      </c>
      <c r="V3" t="s">
        <v>21</v>
      </c>
      <c r="W3" s="1">
        <v>0.53611111111111109</v>
      </c>
      <c r="X3">
        <v>10</v>
      </c>
      <c r="Y3" s="60">
        <f>VLOOKUP(C3,JN!$D$2:$J$1076,5,0)</f>
        <v>1.4025000000000001</v>
      </c>
      <c r="Z3" s="61">
        <f>VLOOKUP(C3,JN!$D$2:$J$1076,6,0)</f>
        <v>70.225900383141777</v>
      </c>
      <c r="AA3" s="62">
        <f>VLOOKUP(C3,JN!$D$2:$J$1076,7,0)</f>
        <v>1.05576</v>
      </c>
      <c r="AB3">
        <v>26.1</v>
      </c>
    </row>
    <row r="4" spans="1:28" x14ac:dyDescent="0.3">
      <c r="A4">
        <v>3</v>
      </c>
      <c r="B4" s="63">
        <v>45084</v>
      </c>
      <c r="C4" t="str">
        <f t="shared" si="0"/>
        <v>P08_T2_07-06-23</v>
      </c>
      <c r="E4" t="s">
        <v>25</v>
      </c>
      <c r="F4" t="s">
        <v>33</v>
      </c>
      <c r="G4" t="s">
        <v>19</v>
      </c>
      <c r="H4">
        <f t="shared" si="1"/>
        <v>2023</v>
      </c>
      <c r="I4">
        <f t="shared" si="2"/>
        <v>6</v>
      </c>
      <c r="J4">
        <f t="shared" si="3"/>
        <v>7</v>
      </c>
      <c r="K4" t="str">
        <f>VLOOKUP(F4,Treats!$A$1:$C$9,2,0)</f>
        <v>CON</v>
      </c>
      <c r="M4">
        <v>3</v>
      </c>
      <c r="N4">
        <v>2</v>
      </c>
      <c r="O4" t="s">
        <v>24</v>
      </c>
      <c r="P4" t="str">
        <f t="shared" si="4"/>
        <v>E:CER_P:P08_Tr1:CON_Tr2:_TRA_3_D:7_M:6_Y:2023</v>
      </c>
      <c r="Q4">
        <v>11</v>
      </c>
      <c r="R4">
        <v>23.7</v>
      </c>
      <c r="S4">
        <v>0.25</v>
      </c>
      <c r="T4">
        <v>26</v>
      </c>
      <c r="U4">
        <v>26</v>
      </c>
      <c r="V4" t="s">
        <v>22</v>
      </c>
      <c r="W4" s="1">
        <f t="shared" ref="W4:W5" si="5">W3+TIME(0,10,0)</f>
        <v>0.54305555555555551</v>
      </c>
      <c r="X4">
        <v>20</v>
      </c>
      <c r="Y4" s="60">
        <f>VLOOKUP(C4,JN!$D$2:$J$1076,5,0)</f>
        <v>1.47</v>
      </c>
      <c r="Z4" s="61">
        <f>VLOOKUP(C4,JN!$D$2:$J$1076,6,0)</f>
        <v>57.729961685823753</v>
      </c>
      <c r="AA4" s="62">
        <f>VLOOKUP(C4,JN!$D$2:$J$1076,7,0)</f>
        <v>1.0430400000000002</v>
      </c>
      <c r="AB4">
        <v>26.5</v>
      </c>
    </row>
    <row r="5" spans="1:28" x14ac:dyDescent="0.3">
      <c r="A5">
        <v>4</v>
      </c>
      <c r="B5" s="63">
        <v>45084</v>
      </c>
      <c r="C5" t="str">
        <f t="shared" si="0"/>
        <v>P08_T3_07-06-23</v>
      </c>
      <c r="E5" t="s">
        <v>25</v>
      </c>
      <c r="F5" t="s">
        <v>33</v>
      </c>
      <c r="G5" t="s">
        <v>19</v>
      </c>
      <c r="H5">
        <f t="shared" si="1"/>
        <v>2023</v>
      </c>
      <c r="I5">
        <f t="shared" si="2"/>
        <v>6</v>
      </c>
      <c r="J5">
        <f t="shared" si="3"/>
        <v>7</v>
      </c>
      <c r="K5" t="str">
        <f>VLOOKUP(F5,Treats!$A$1:$C$9,2,0)</f>
        <v>CON</v>
      </c>
      <c r="M5">
        <v>3</v>
      </c>
      <c r="N5">
        <v>2</v>
      </c>
      <c r="O5" t="s">
        <v>24</v>
      </c>
      <c r="P5" t="str">
        <f t="shared" si="4"/>
        <v>E:CER_P:P08_Tr1:CON_Tr2:_TRA_3_D:7_M:6_Y:2023</v>
      </c>
      <c r="Q5">
        <v>11</v>
      </c>
      <c r="R5">
        <v>23.7</v>
      </c>
      <c r="S5">
        <v>0.25</v>
      </c>
      <c r="T5">
        <v>26</v>
      </c>
      <c r="U5">
        <v>26</v>
      </c>
      <c r="V5" t="s">
        <v>23</v>
      </c>
      <c r="W5" s="1">
        <f t="shared" si="5"/>
        <v>0.54999999999999993</v>
      </c>
      <c r="X5">
        <v>30</v>
      </c>
      <c r="Y5" s="60">
        <f>VLOOKUP(C5,JN!$D$2:$J$1076,5,0)</f>
        <v>1.5225</v>
      </c>
      <c r="Z5" s="61">
        <f>VLOOKUP(C5,JN!$D$2:$J$1076,6,0)</f>
        <v>46.684444444444445</v>
      </c>
      <c r="AA5" s="62">
        <f>VLOOKUP(C5,JN!$D$2:$J$1076,7,0)</f>
        <v>1.0430400000000002</v>
      </c>
      <c r="AB5">
        <v>26.6</v>
      </c>
    </row>
    <row r="6" spans="1:28" x14ac:dyDescent="0.3">
      <c r="A6">
        <v>5</v>
      </c>
      <c r="B6" s="63">
        <v>45084</v>
      </c>
      <c r="C6" t="str">
        <f t="shared" si="0"/>
        <v>P10_T0_07-06-23</v>
      </c>
      <c r="E6" t="s">
        <v>25</v>
      </c>
      <c r="F6" t="s">
        <v>39</v>
      </c>
      <c r="G6" t="s">
        <v>19</v>
      </c>
      <c r="H6">
        <f t="shared" si="1"/>
        <v>2023</v>
      </c>
      <c r="I6">
        <f t="shared" si="2"/>
        <v>6</v>
      </c>
      <c r="J6">
        <f t="shared" si="3"/>
        <v>7</v>
      </c>
      <c r="K6" t="e">
        <f>VLOOKUP(F6,Treats!$A$1:$C$9,2,0)</f>
        <v>#N/A</v>
      </c>
      <c r="M6">
        <v>4</v>
      </c>
      <c r="N6">
        <v>2</v>
      </c>
      <c r="O6" t="s">
        <v>24</v>
      </c>
      <c r="P6" t="e">
        <f t="shared" si="4"/>
        <v>#N/A</v>
      </c>
      <c r="Q6">
        <v>7</v>
      </c>
      <c r="R6">
        <v>23.8</v>
      </c>
      <c r="S6">
        <v>0.25</v>
      </c>
      <c r="T6">
        <v>27</v>
      </c>
      <c r="U6">
        <v>28</v>
      </c>
      <c r="V6" t="s">
        <v>20</v>
      </c>
      <c r="W6" s="1">
        <v>0.5552083333333333</v>
      </c>
      <c r="X6">
        <v>0</v>
      </c>
      <c r="Y6" s="60" t="e">
        <f>VLOOKUP(C6,JN!$D$2:$J$1076,5,0)</f>
        <v>#N/A</v>
      </c>
      <c r="Z6" s="61" t="e">
        <f>VLOOKUP(C6,JN!$D$2:$J$1076,6,0)</f>
        <v>#N/A</v>
      </c>
      <c r="AA6" s="62" t="e">
        <f>VLOOKUP(C6,JN!$D$2:$J$1076,7,0)</f>
        <v>#N/A</v>
      </c>
      <c r="AB6">
        <v>25.8</v>
      </c>
    </row>
    <row r="7" spans="1:28" x14ac:dyDescent="0.3">
      <c r="A7">
        <v>6</v>
      </c>
      <c r="B7" s="63">
        <v>45084</v>
      </c>
      <c r="C7" t="str">
        <f t="shared" si="0"/>
        <v>P10_T1_07-06-23</v>
      </c>
      <c r="E7" t="s">
        <v>25</v>
      </c>
      <c r="F7" t="s">
        <v>39</v>
      </c>
      <c r="G7" t="s">
        <v>19</v>
      </c>
      <c r="H7">
        <f t="shared" si="1"/>
        <v>2023</v>
      </c>
      <c r="I7">
        <f t="shared" si="2"/>
        <v>6</v>
      </c>
      <c r="J7">
        <f t="shared" si="3"/>
        <v>7</v>
      </c>
      <c r="K7" t="e">
        <f>VLOOKUP(F7,Treats!$A$1:$C$9,2,0)</f>
        <v>#N/A</v>
      </c>
      <c r="M7">
        <v>4</v>
      </c>
      <c r="N7">
        <v>2</v>
      </c>
      <c r="O7" t="s">
        <v>24</v>
      </c>
      <c r="P7" t="e">
        <f t="shared" si="4"/>
        <v>#N/A</v>
      </c>
      <c r="Q7">
        <v>7</v>
      </c>
      <c r="R7">
        <v>23.8</v>
      </c>
      <c r="S7">
        <v>0.25</v>
      </c>
      <c r="T7">
        <v>27</v>
      </c>
      <c r="U7">
        <v>28</v>
      </c>
      <c r="V7" t="s">
        <v>21</v>
      </c>
      <c r="W7" s="1">
        <f>W6+TIME(0,10,0)</f>
        <v>0.56215277777777772</v>
      </c>
      <c r="X7">
        <v>10</v>
      </c>
      <c r="Y7" s="60" t="e">
        <f>VLOOKUP(C7,JN!$D$2:$J$1076,5,0)</f>
        <v>#N/A</v>
      </c>
      <c r="Z7" s="61" t="e">
        <f>VLOOKUP(C7,JN!$D$2:$J$1076,6,0)</f>
        <v>#N/A</v>
      </c>
      <c r="AA7" s="62" t="e">
        <f>VLOOKUP(C7,JN!$D$2:$J$1076,7,0)</f>
        <v>#N/A</v>
      </c>
      <c r="AB7">
        <v>27.8</v>
      </c>
    </row>
    <row r="8" spans="1:28" x14ac:dyDescent="0.3">
      <c r="A8">
        <v>7</v>
      </c>
      <c r="B8" s="63">
        <v>45084</v>
      </c>
      <c r="C8" t="str">
        <f t="shared" si="0"/>
        <v>P10_T2_07-06-23</v>
      </c>
      <c r="E8" t="s">
        <v>25</v>
      </c>
      <c r="F8" t="s">
        <v>39</v>
      </c>
      <c r="G8" t="s">
        <v>19</v>
      </c>
      <c r="H8">
        <f t="shared" si="1"/>
        <v>2023</v>
      </c>
      <c r="I8">
        <f t="shared" si="2"/>
        <v>6</v>
      </c>
      <c r="J8">
        <f t="shared" si="3"/>
        <v>7</v>
      </c>
      <c r="K8" t="e">
        <f>VLOOKUP(F8,Treats!$A$1:$C$9,2,0)</f>
        <v>#N/A</v>
      </c>
      <c r="M8">
        <v>4</v>
      </c>
      <c r="N8">
        <v>2</v>
      </c>
      <c r="O8" t="s">
        <v>24</v>
      </c>
      <c r="P8" t="e">
        <f t="shared" si="4"/>
        <v>#N/A</v>
      </c>
      <c r="Q8">
        <v>7</v>
      </c>
      <c r="R8">
        <v>23.8</v>
      </c>
      <c r="S8">
        <v>0.25</v>
      </c>
      <c r="T8">
        <v>27</v>
      </c>
      <c r="U8">
        <v>28</v>
      </c>
      <c r="V8" t="s">
        <v>22</v>
      </c>
      <c r="W8" s="1">
        <f t="shared" ref="W8:W17" si="6">W7+TIME(0,10,0)</f>
        <v>0.56909722222222214</v>
      </c>
      <c r="X8">
        <v>20</v>
      </c>
      <c r="Y8" s="60" t="e">
        <f>VLOOKUP(C8,JN!$D$2:$J$1076,5,0)</f>
        <v>#N/A</v>
      </c>
      <c r="Z8" s="61" t="e">
        <f>VLOOKUP(C8,JN!$D$2:$J$1076,6,0)</f>
        <v>#N/A</v>
      </c>
      <c r="AA8" s="62" t="e">
        <f>VLOOKUP(C8,JN!$D$2:$J$1076,7,0)</f>
        <v>#N/A</v>
      </c>
      <c r="AB8">
        <v>28</v>
      </c>
    </row>
    <row r="9" spans="1:28" x14ac:dyDescent="0.3">
      <c r="A9">
        <v>8</v>
      </c>
      <c r="B9" s="63">
        <v>45084</v>
      </c>
      <c r="C9" t="str">
        <f t="shared" si="0"/>
        <v>P10_T3_07-06-23</v>
      </c>
      <c r="E9" t="s">
        <v>25</v>
      </c>
      <c r="F9" t="s">
        <v>39</v>
      </c>
      <c r="G9" t="s">
        <v>19</v>
      </c>
      <c r="H9">
        <f t="shared" si="1"/>
        <v>2023</v>
      </c>
      <c r="I9">
        <f t="shared" si="2"/>
        <v>6</v>
      </c>
      <c r="J9">
        <f t="shared" si="3"/>
        <v>7</v>
      </c>
      <c r="K9" t="e">
        <f>VLOOKUP(F9,Treats!$A$1:$C$9,2,0)</f>
        <v>#N/A</v>
      </c>
      <c r="M9">
        <v>4</v>
      </c>
      <c r="N9">
        <v>2</v>
      </c>
      <c r="O9" t="s">
        <v>24</v>
      </c>
      <c r="P9" t="e">
        <f t="shared" si="4"/>
        <v>#N/A</v>
      </c>
      <c r="Q9">
        <v>7</v>
      </c>
      <c r="R9">
        <v>23.8</v>
      </c>
      <c r="S9">
        <v>0.25</v>
      </c>
      <c r="T9">
        <v>27</v>
      </c>
      <c r="U9">
        <v>28</v>
      </c>
      <c r="V9" t="s">
        <v>23</v>
      </c>
      <c r="W9" s="1">
        <f t="shared" si="6"/>
        <v>0.57604166666666656</v>
      </c>
      <c r="X9">
        <v>30</v>
      </c>
      <c r="Y9" s="60" t="e">
        <f>VLOOKUP(C9,JN!$D$2:$J$1076,5,0)</f>
        <v>#N/A</v>
      </c>
      <c r="Z9" s="61" t="e">
        <f>VLOOKUP(C9,JN!$D$2:$J$1076,6,0)</f>
        <v>#N/A</v>
      </c>
      <c r="AA9" s="62" t="e">
        <f>VLOOKUP(C9,JN!$D$2:$J$1076,7,0)</f>
        <v>#N/A</v>
      </c>
      <c r="AB9">
        <v>28.7</v>
      </c>
    </row>
    <row r="10" spans="1:28" x14ac:dyDescent="0.3">
      <c r="A10">
        <v>9</v>
      </c>
      <c r="B10" s="63">
        <v>45084</v>
      </c>
      <c r="C10" t="str">
        <f t="shared" si="0"/>
        <v>P02_T0_07-06-23</v>
      </c>
      <c r="E10" t="s">
        <v>25</v>
      </c>
      <c r="F10" t="s">
        <v>27</v>
      </c>
      <c r="G10" t="s">
        <v>19</v>
      </c>
      <c r="H10">
        <f t="shared" si="1"/>
        <v>2023</v>
      </c>
      <c r="I10">
        <f t="shared" si="2"/>
        <v>6</v>
      </c>
      <c r="J10">
        <f t="shared" si="3"/>
        <v>7</v>
      </c>
      <c r="K10" t="str">
        <f>VLOOKUP(F10,Treats!$A$1:$C$9,2,0)</f>
        <v>MSD</v>
      </c>
      <c r="M10">
        <v>1</v>
      </c>
      <c r="N10">
        <v>2</v>
      </c>
      <c r="O10" t="s">
        <v>24</v>
      </c>
      <c r="P10" t="str">
        <f t="shared" si="4"/>
        <v>E:CER_P:P02_Tr1:MSD_Tr2:_TRA_1_D:7_M:6_Y:2023</v>
      </c>
      <c r="Q10">
        <v>10</v>
      </c>
      <c r="R10">
        <v>23.4</v>
      </c>
      <c r="S10">
        <v>0.15</v>
      </c>
      <c r="T10">
        <v>24.5</v>
      </c>
      <c r="U10">
        <v>26</v>
      </c>
      <c r="V10" t="s">
        <v>20</v>
      </c>
      <c r="W10" s="1">
        <v>0.4753472222222222</v>
      </c>
      <c r="X10">
        <v>0</v>
      </c>
      <c r="Y10" s="60">
        <f>VLOOKUP(C10,JN!$D$2:$J$1076,5,0)</f>
        <v>1.2374999999999998</v>
      </c>
      <c r="Z10" s="61">
        <f>VLOOKUP(C10,JN!$D$2:$J$1076,6,0)</f>
        <v>76.834482758620695</v>
      </c>
      <c r="AA10" s="62">
        <f>VLOOKUP(C10,JN!$D$2:$J$1076,7,0)</f>
        <v>1.6790399999999999</v>
      </c>
      <c r="AB10">
        <v>24.9</v>
      </c>
    </row>
    <row r="11" spans="1:28" x14ac:dyDescent="0.3">
      <c r="A11">
        <v>10</v>
      </c>
      <c r="B11" s="63">
        <v>45084</v>
      </c>
      <c r="C11" t="str">
        <f t="shared" si="0"/>
        <v>P02_T1_07-06-23</v>
      </c>
      <c r="E11" t="s">
        <v>25</v>
      </c>
      <c r="F11" t="s">
        <v>27</v>
      </c>
      <c r="G11" t="s">
        <v>19</v>
      </c>
      <c r="H11">
        <f t="shared" si="1"/>
        <v>2023</v>
      </c>
      <c r="I11">
        <f t="shared" si="2"/>
        <v>6</v>
      </c>
      <c r="J11">
        <f t="shared" si="3"/>
        <v>7</v>
      </c>
      <c r="K11" t="str">
        <f>VLOOKUP(F11,Treats!$A$1:$C$9,2,0)</f>
        <v>MSD</v>
      </c>
      <c r="M11">
        <v>1</v>
      </c>
      <c r="N11">
        <v>2</v>
      </c>
      <c r="O11" t="s">
        <v>24</v>
      </c>
      <c r="P11" t="str">
        <f t="shared" si="4"/>
        <v>E:CER_P:P02_Tr1:MSD_Tr2:_TRA_1_D:7_M:6_Y:2023</v>
      </c>
      <c r="Q11">
        <v>10</v>
      </c>
      <c r="R11">
        <v>23.4</v>
      </c>
      <c r="S11">
        <v>0.15</v>
      </c>
      <c r="T11">
        <v>24.5</v>
      </c>
      <c r="U11">
        <v>26</v>
      </c>
      <c r="V11" t="s">
        <v>21</v>
      </c>
      <c r="W11" s="1">
        <f t="shared" si="6"/>
        <v>0.48229166666666662</v>
      </c>
      <c r="X11">
        <v>10</v>
      </c>
      <c r="Y11" s="60">
        <f>VLOOKUP(C11,JN!$D$2:$J$1076,5,0)</f>
        <v>1.2374999999999998</v>
      </c>
      <c r="Z11" s="61">
        <f>VLOOKUP(C11,JN!$D$2:$J$1076,6,0)</f>
        <v>78.515019157088133</v>
      </c>
      <c r="AA11" s="62">
        <f>VLOOKUP(C11,JN!$D$2:$J$1076,7,0)</f>
        <v>1.3864799999999999</v>
      </c>
      <c r="AB11">
        <v>25.9</v>
      </c>
    </row>
    <row r="12" spans="1:28" x14ac:dyDescent="0.3">
      <c r="A12">
        <v>11</v>
      </c>
      <c r="B12" s="63">
        <v>45084</v>
      </c>
      <c r="C12" t="str">
        <f t="shared" si="0"/>
        <v>P02_T2_07-06-23</v>
      </c>
      <c r="E12" t="s">
        <v>25</v>
      </c>
      <c r="F12" t="s">
        <v>27</v>
      </c>
      <c r="G12" t="s">
        <v>19</v>
      </c>
      <c r="H12">
        <f t="shared" si="1"/>
        <v>2023</v>
      </c>
      <c r="I12">
        <f t="shared" si="2"/>
        <v>6</v>
      </c>
      <c r="J12">
        <f t="shared" si="3"/>
        <v>7</v>
      </c>
      <c r="K12" t="str">
        <f>VLOOKUP(F12,Treats!$A$1:$C$9,2,0)</f>
        <v>MSD</v>
      </c>
      <c r="M12">
        <v>1</v>
      </c>
      <c r="N12">
        <v>2</v>
      </c>
      <c r="O12" t="s">
        <v>24</v>
      </c>
      <c r="P12" t="str">
        <f t="shared" si="4"/>
        <v>E:CER_P:P02_Tr1:MSD_Tr2:_TRA_1_D:7_M:6_Y:2023</v>
      </c>
      <c r="Q12">
        <v>10</v>
      </c>
      <c r="R12">
        <v>23.4</v>
      </c>
      <c r="S12">
        <v>0.15</v>
      </c>
      <c r="T12">
        <v>24.5</v>
      </c>
      <c r="U12">
        <v>26</v>
      </c>
      <c r="V12" t="s">
        <v>22</v>
      </c>
      <c r="W12" s="1">
        <f t="shared" si="6"/>
        <v>0.48923611111111104</v>
      </c>
      <c r="X12">
        <v>20</v>
      </c>
      <c r="Y12" s="60">
        <f>VLOOKUP(C12,JN!$D$2:$J$1076,5,0)</f>
        <v>1.335</v>
      </c>
      <c r="Z12" s="61">
        <f>VLOOKUP(C12,JN!$D$2:$J$1076,6,0)</f>
        <v>60.32597701149426</v>
      </c>
      <c r="AA12" s="62">
        <f>VLOOKUP(C12,JN!$D$2:$J$1076,7,0)</f>
        <v>1.2974400000000001</v>
      </c>
      <c r="AB12">
        <v>26.6</v>
      </c>
    </row>
    <row r="13" spans="1:28" x14ac:dyDescent="0.3">
      <c r="A13">
        <v>12</v>
      </c>
      <c r="B13" s="63">
        <v>45084</v>
      </c>
      <c r="C13" t="str">
        <f t="shared" si="0"/>
        <v>P02_T3_07-06-23</v>
      </c>
      <c r="E13" t="s">
        <v>25</v>
      </c>
      <c r="F13" t="s">
        <v>27</v>
      </c>
      <c r="G13" t="s">
        <v>19</v>
      </c>
      <c r="H13">
        <f t="shared" si="1"/>
        <v>2023</v>
      </c>
      <c r="I13">
        <f t="shared" si="2"/>
        <v>6</v>
      </c>
      <c r="J13">
        <f t="shared" si="3"/>
        <v>7</v>
      </c>
      <c r="K13" t="str">
        <f>VLOOKUP(F13,Treats!$A$1:$C$9,2,0)</f>
        <v>MSD</v>
      </c>
      <c r="M13">
        <v>1</v>
      </c>
      <c r="N13">
        <v>2</v>
      </c>
      <c r="O13" t="s">
        <v>24</v>
      </c>
      <c r="P13" t="str">
        <f t="shared" si="4"/>
        <v>E:CER_P:P02_Tr1:MSD_Tr2:_TRA_1_D:7_M:6_Y:2023</v>
      </c>
      <c r="Q13">
        <v>10</v>
      </c>
      <c r="R13">
        <v>23.4</v>
      </c>
      <c r="S13">
        <v>0.15</v>
      </c>
      <c r="T13">
        <v>24.5</v>
      </c>
      <c r="U13">
        <v>26</v>
      </c>
      <c r="V13" t="s">
        <v>23</v>
      </c>
      <c r="W13" s="1">
        <f t="shared" si="6"/>
        <v>0.49618055555555546</v>
      </c>
      <c r="X13">
        <v>30</v>
      </c>
      <c r="Y13" s="60">
        <f>VLOOKUP(C13,JN!$D$2:$J$1076,5,0)</f>
        <v>1.3275000000000001</v>
      </c>
      <c r="Z13" s="61">
        <f>VLOOKUP(C13,JN!$D$2:$J$1076,6,0)</f>
        <v>66.275095785440612</v>
      </c>
      <c r="AA13" s="62">
        <f>VLOOKUP(C13,JN!$D$2:$J$1076,7,0)</f>
        <v>1.38012</v>
      </c>
      <c r="AB13">
        <v>26.6</v>
      </c>
    </row>
    <row r="14" spans="1:28" x14ac:dyDescent="0.3">
      <c r="A14">
        <v>13</v>
      </c>
      <c r="B14" s="63">
        <v>45084</v>
      </c>
      <c r="C14" t="str">
        <f t="shared" si="0"/>
        <v>P04_T0_07-06-23</v>
      </c>
      <c r="E14" t="s">
        <v>25</v>
      </c>
      <c r="F14" t="s">
        <v>29</v>
      </c>
      <c r="G14" t="s">
        <v>19</v>
      </c>
      <c r="H14">
        <f t="shared" si="1"/>
        <v>2023</v>
      </c>
      <c r="I14">
        <f t="shared" si="2"/>
        <v>6</v>
      </c>
      <c r="J14">
        <f t="shared" si="3"/>
        <v>7</v>
      </c>
      <c r="K14" t="str">
        <f>VLOOKUP(F14,Treats!$A$1:$C$9,2,0)</f>
        <v>MSD</v>
      </c>
      <c r="M14">
        <v>2</v>
      </c>
      <c r="N14">
        <v>2</v>
      </c>
      <c r="O14" t="s">
        <v>24</v>
      </c>
      <c r="P14" t="str">
        <f t="shared" si="4"/>
        <v>E:CER_P:P04_Tr1:MSD_Tr2:_TRA_2_D:7_M:6_Y:2023</v>
      </c>
      <c r="Q14">
        <v>11</v>
      </c>
      <c r="R14">
        <v>23.7</v>
      </c>
      <c r="S14">
        <v>0.2</v>
      </c>
      <c r="T14">
        <v>26.2</v>
      </c>
      <c r="U14">
        <v>26</v>
      </c>
      <c r="V14" t="s">
        <v>20</v>
      </c>
      <c r="W14" s="1">
        <v>0.50113425925925925</v>
      </c>
      <c r="X14">
        <v>0</v>
      </c>
      <c r="Y14" s="60">
        <f>VLOOKUP(C14,JN!$D$2:$J$1076,5,0)</f>
        <v>1.335</v>
      </c>
      <c r="Z14" s="61">
        <f>VLOOKUP(C14,JN!$D$2:$J$1076,6,0)</f>
        <v>91.614636015325672</v>
      </c>
      <c r="AA14" s="62">
        <f>VLOOKUP(C14,JN!$D$2:$J$1076,7,0)</f>
        <v>1.2847200000000001</v>
      </c>
      <c r="AB14">
        <v>25.8</v>
      </c>
    </row>
    <row r="15" spans="1:28" x14ac:dyDescent="0.3">
      <c r="A15">
        <v>14</v>
      </c>
      <c r="B15" s="63">
        <v>45084</v>
      </c>
      <c r="C15" t="str">
        <f t="shared" si="0"/>
        <v>P04_T1_07-06-23</v>
      </c>
      <c r="E15" t="s">
        <v>25</v>
      </c>
      <c r="F15" t="s">
        <v>29</v>
      </c>
      <c r="G15" t="s">
        <v>19</v>
      </c>
      <c r="H15">
        <f t="shared" si="1"/>
        <v>2023</v>
      </c>
      <c r="I15">
        <f t="shared" si="2"/>
        <v>6</v>
      </c>
      <c r="J15">
        <f t="shared" si="3"/>
        <v>7</v>
      </c>
      <c r="K15" t="str">
        <f>VLOOKUP(F15,Treats!$A$1:$C$9,2,0)</f>
        <v>MSD</v>
      </c>
      <c r="M15">
        <v>2</v>
      </c>
      <c r="N15">
        <v>2</v>
      </c>
      <c r="O15" t="s">
        <v>24</v>
      </c>
      <c r="P15" t="str">
        <f t="shared" si="4"/>
        <v>E:CER_P:P04_Tr1:MSD_Tr2:_TRA_2_D:7_M:6_Y:2023</v>
      </c>
      <c r="Q15">
        <v>11</v>
      </c>
      <c r="R15">
        <v>23.7</v>
      </c>
      <c r="S15">
        <v>0.2</v>
      </c>
      <c r="T15">
        <v>26.2</v>
      </c>
      <c r="U15">
        <v>26</v>
      </c>
      <c r="V15" t="s">
        <v>21</v>
      </c>
      <c r="W15" s="1">
        <f t="shared" si="6"/>
        <v>0.50807870370370367</v>
      </c>
      <c r="X15">
        <v>10</v>
      </c>
      <c r="Y15" s="60">
        <f>VLOOKUP(C15,JN!$D$2:$J$1076,5,0)</f>
        <v>1.3049999999999997</v>
      </c>
      <c r="Z15" s="61">
        <f>VLOOKUP(C15,JN!$D$2:$J$1076,6,0)</f>
        <v>71.975172413793103</v>
      </c>
      <c r="AA15" s="62">
        <f>VLOOKUP(C15,JN!$D$2:$J$1076,7,0)</f>
        <v>1.25292</v>
      </c>
      <c r="AB15">
        <v>27.3</v>
      </c>
    </row>
    <row r="16" spans="1:28" x14ac:dyDescent="0.3">
      <c r="A16">
        <v>15</v>
      </c>
      <c r="B16" s="63">
        <v>45084</v>
      </c>
      <c r="C16" t="str">
        <f t="shared" si="0"/>
        <v>P04_T2_07-06-23</v>
      </c>
      <c r="E16" t="s">
        <v>25</v>
      </c>
      <c r="F16" t="s">
        <v>29</v>
      </c>
      <c r="G16" t="s">
        <v>19</v>
      </c>
      <c r="H16">
        <f t="shared" si="1"/>
        <v>2023</v>
      </c>
      <c r="I16">
        <f t="shared" si="2"/>
        <v>6</v>
      </c>
      <c r="J16">
        <f t="shared" si="3"/>
        <v>7</v>
      </c>
      <c r="K16" t="str">
        <f>VLOOKUP(F16,Treats!$A$1:$C$9,2,0)</f>
        <v>MSD</v>
      </c>
      <c r="M16">
        <v>2</v>
      </c>
      <c r="N16">
        <v>2</v>
      </c>
      <c r="O16" t="s">
        <v>24</v>
      </c>
      <c r="P16" t="str">
        <f t="shared" si="4"/>
        <v>E:CER_P:P04_Tr1:MSD_Tr2:_TRA_2_D:7_M:6_Y:2023</v>
      </c>
      <c r="Q16">
        <v>11</v>
      </c>
      <c r="R16">
        <v>23.7</v>
      </c>
      <c r="S16">
        <v>0.2</v>
      </c>
      <c r="T16">
        <v>26.2</v>
      </c>
      <c r="U16">
        <v>26</v>
      </c>
      <c r="V16" t="s">
        <v>22</v>
      </c>
      <c r="W16" s="1">
        <f t="shared" si="6"/>
        <v>0.51502314814814809</v>
      </c>
      <c r="X16">
        <v>20</v>
      </c>
      <c r="Y16" s="60">
        <f>VLOOKUP(C16,JN!$D$2:$J$1076,5,0)</f>
        <v>1.2825</v>
      </c>
      <c r="Z16" s="61">
        <f>VLOOKUP(C16,JN!$D$2:$J$1076,6,0)</f>
        <v>55.285363984674333</v>
      </c>
      <c r="AA16" s="62">
        <f>VLOOKUP(C16,JN!$D$2:$J$1076,7,0)</f>
        <v>1.1893199999999999</v>
      </c>
      <c r="AB16">
        <v>27.7</v>
      </c>
    </row>
    <row r="17" spans="1:28" x14ac:dyDescent="0.3">
      <c r="A17">
        <v>16</v>
      </c>
      <c r="B17" s="63">
        <v>45084</v>
      </c>
      <c r="C17" t="str">
        <f t="shared" si="0"/>
        <v>P04_T3_07-06-23</v>
      </c>
      <c r="E17" t="s">
        <v>25</v>
      </c>
      <c r="F17" t="s">
        <v>29</v>
      </c>
      <c r="G17" t="s">
        <v>19</v>
      </c>
      <c r="H17">
        <f t="shared" si="1"/>
        <v>2023</v>
      </c>
      <c r="I17">
        <f t="shared" si="2"/>
        <v>6</v>
      </c>
      <c r="J17">
        <f t="shared" si="3"/>
        <v>7</v>
      </c>
      <c r="K17" t="str">
        <f>VLOOKUP(F17,Treats!$A$1:$C$9,2,0)</f>
        <v>MSD</v>
      </c>
      <c r="M17">
        <v>2</v>
      </c>
      <c r="N17">
        <v>2</v>
      </c>
      <c r="O17" t="s">
        <v>24</v>
      </c>
      <c r="P17" t="str">
        <f t="shared" si="4"/>
        <v>E:CER_P:P04_Tr1:MSD_Tr2:_TRA_2_D:7_M:6_Y:2023</v>
      </c>
      <c r="Q17">
        <v>11</v>
      </c>
      <c r="R17">
        <v>23.7</v>
      </c>
      <c r="S17">
        <v>0.2</v>
      </c>
      <c r="T17">
        <v>26.2</v>
      </c>
      <c r="U17">
        <v>26</v>
      </c>
      <c r="V17" t="s">
        <v>23</v>
      </c>
      <c r="W17" s="1">
        <f t="shared" si="6"/>
        <v>0.52196759259259251</v>
      </c>
      <c r="X17">
        <v>30</v>
      </c>
      <c r="Y17" s="60">
        <f>VLOOKUP(C17,JN!$D$2:$J$1076,5,0)</f>
        <v>1.4325000000000001</v>
      </c>
      <c r="Z17" s="61">
        <f>VLOOKUP(C17,JN!$D$2:$J$1076,6,0)</f>
        <v>38.295708812260536</v>
      </c>
      <c r="AA17" s="62">
        <f>VLOOKUP(C17,JN!$D$2:$J$1076,7,0)</f>
        <v>2.1115200000000001</v>
      </c>
      <c r="AB17">
        <v>27.2</v>
      </c>
    </row>
    <row r="18" spans="1:28" x14ac:dyDescent="0.3">
      <c r="A18">
        <v>17</v>
      </c>
      <c r="B18" s="63">
        <v>45084</v>
      </c>
      <c r="C18" t="str">
        <f t="shared" si="0"/>
        <v>P07_T0_07-06-23</v>
      </c>
      <c r="E18" t="s">
        <v>25</v>
      </c>
      <c r="F18" t="s">
        <v>32</v>
      </c>
      <c r="G18" t="s">
        <v>19</v>
      </c>
      <c r="H18">
        <f t="shared" si="1"/>
        <v>2023</v>
      </c>
      <c r="I18">
        <f t="shared" si="2"/>
        <v>6</v>
      </c>
      <c r="J18">
        <f t="shared" si="3"/>
        <v>7</v>
      </c>
      <c r="K18" t="str">
        <f>VLOOKUP(F18,Treats!$A$1:$C$9,2,0)</f>
        <v>MSD</v>
      </c>
      <c r="M18">
        <v>3</v>
      </c>
      <c r="N18">
        <v>3</v>
      </c>
      <c r="O18" t="s">
        <v>49</v>
      </c>
      <c r="P18" t="str">
        <f t="shared" si="4"/>
        <v>E:CER_P:P07_Tr1:MSD_Tr2:_TRA_3_D:7_M:6_Y:2023</v>
      </c>
      <c r="Q18">
        <v>7</v>
      </c>
      <c r="R18">
        <v>22.9</v>
      </c>
      <c r="S18">
        <v>0.15</v>
      </c>
      <c r="T18">
        <v>26</v>
      </c>
      <c r="U18">
        <v>27</v>
      </c>
      <c r="V18" t="s">
        <v>20</v>
      </c>
      <c r="W18" s="1">
        <v>0.52682870370370372</v>
      </c>
      <c r="X18">
        <v>0</v>
      </c>
      <c r="Y18" s="60">
        <f>VLOOKUP(C18,JN!$D$2:$J$1076,5,0)</f>
        <v>1.2825</v>
      </c>
      <c r="Z18" s="61">
        <f>VLOOKUP(C18,JN!$D$2:$J$1076,6,0)</f>
        <v>69.873256704980847</v>
      </c>
      <c r="AA18" s="62">
        <f>VLOOKUP(C18,JN!$D$2:$J$1076,7,0)</f>
        <v>1.25292</v>
      </c>
      <c r="AB18">
        <v>25.3</v>
      </c>
    </row>
    <row r="19" spans="1:28" x14ac:dyDescent="0.3">
      <c r="A19">
        <v>18</v>
      </c>
      <c r="B19" s="63">
        <v>45084</v>
      </c>
      <c r="C19" t="str">
        <f t="shared" si="0"/>
        <v>P07_T1_07-06-23</v>
      </c>
      <c r="E19" t="s">
        <v>25</v>
      </c>
      <c r="F19" t="s">
        <v>32</v>
      </c>
      <c r="G19" t="s">
        <v>19</v>
      </c>
      <c r="H19">
        <f t="shared" si="1"/>
        <v>2023</v>
      </c>
      <c r="I19">
        <f t="shared" si="2"/>
        <v>6</v>
      </c>
      <c r="J19">
        <f t="shared" si="3"/>
        <v>7</v>
      </c>
      <c r="K19" t="str">
        <f>VLOOKUP(F19,Treats!$A$1:$C$9,2,0)</f>
        <v>MSD</v>
      </c>
      <c r="M19">
        <v>3</v>
      </c>
      <c r="N19">
        <v>3</v>
      </c>
      <c r="O19" t="s">
        <v>49</v>
      </c>
      <c r="P19" t="str">
        <f t="shared" si="4"/>
        <v>E:CER_P:P07_Tr1:MSD_Tr2:_TRA_3_D:7_M:6_Y:2023</v>
      </c>
      <c r="Q19">
        <v>7</v>
      </c>
      <c r="R19">
        <v>22.9</v>
      </c>
      <c r="S19">
        <v>0.15</v>
      </c>
      <c r="T19">
        <v>26</v>
      </c>
      <c r="U19">
        <v>27</v>
      </c>
      <c r="V19" t="s">
        <v>21</v>
      </c>
      <c r="W19" s="1">
        <v>0.53611111111111109</v>
      </c>
      <c r="X19">
        <v>10</v>
      </c>
      <c r="Y19" s="60">
        <f>VLOOKUP(C19,JN!$D$2:$J$1076,5,0)</f>
        <v>1.2524999999999999</v>
      </c>
      <c r="Z19" s="61">
        <f>VLOOKUP(C19,JN!$D$2:$J$1076,6,0)</f>
        <v>52.735172413793101</v>
      </c>
      <c r="AA19" s="62">
        <f>VLOOKUP(C19,JN!$D$2:$J$1076,7,0)</f>
        <v>1.1066400000000001</v>
      </c>
      <c r="AB19">
        <v>25.7</v>
      </c>
    </row>
    <row r="20" spans="1:28" x14ac:dyDescent="0.3">
      <c r="A20">
        <v>19</v>
      </c>
      <c r="B20" s="63">
        <v>45084</v>
      </c>
      <c r="C20" t="str">
        <f t="shared" si="0"/>
        <v>P07_T2_07-06-23</v>
      </c>
      <c r="E20" t="s">
        <v>25</v>
      </c>
      <c r="F20" t="s">
        <v>32</v>
      </c>
      <c r="G20" t="s">
        <v>19</v>
      </c>
      <c r="H20">
        <f t="shared" si="1"/>
        <v>2023</v>
      </c>
      <c r="I20">
        <f t="shared" si="2"/>
        <v>6</v>
      </c>
      <c r="J20">
        <f t="shared" si="3"/>
        <v>7</v>
      </c>
      <c r="K20" t="str">
        <f>VLOOKUP(F20,Treats!$A$1:$C$9,2,0)</f>
        <v>MSD</v>
      </c>
      <c r="M20">
        <v>3</v>
      </c>
      <c r="N20">
        <v>3</v>
      </c>
      <c r="O20" t="s">
        <v>49</v>
      </c>
      <c r="P20" t="str">
        <f t="shared" si="4"/>
        <v>E:CER_P:P07_Tr1:MSD_Tr2:_TRA_3_D:7_M:6_Y:2023</v>
      </c>
      <c r="Q20">
        <v>7</v>
      </c>
      <c r="R20">
        <v>22.9</v>
      </c>
      <c r="S20">
        <v>0.15</v>
      </c>
      <c r="T20">
        <v>26</v>
      </c>
      <c r="U20">
        <v>27</v>
      </c>
      <c r="V20" t="s">
        <v>22</v>
      </c>
      <c r="W20" s="1" t="s">
        <v>52</v>
      </c>
      <c r="X20">
        <v>20</v>
      </c>
      <c r="Y20" s="60">
        <f>VLOOKUP(C20,JN!$D$2:$J$1076,5,0)</f>
        <v>1.3425</v>
      </c>
      <c r="Z20" s="61">
        <f>VLOOKUP(C20,JN!$D$2:$J$1076,6,0)</f>
        <v>51.770881226053646</v>
      </c>
      <c r="AA20" s="62">
        <f>VLOOKUP(C20,JN!$D$2:$J$1076,7,0)</f>
        <v>1.113</v>
      </c>
      <c r="AB20">
        <v>26.3</v>
      </c>
    </row>
    <row r="21" spans="1:28" x14ac:dyDescent="0.3">
      <c r="A21">
        <v>20</v>
      </c>
      <c r="B21" s="63">
        <v>45084</v>
      </c>
      <c r="C21" t="str">
        <f t="shared" si="0"/>
        <v>P07_T3_07-06-23</v>
      </c>
      <c r="E21" t="s">
        <v>25</v>
      </c>
      <c r="F21" t="s">
        <v>32</v>
      </c>
      <c r="G21" t="s">
        <v>19</v>
      </c>
      <c r="H21">
        <f t="shared" si="1"/>
        <v>2023</v>
      </c>
      <c r="I21">
        <f t="shared" si="2"/>
        <v>6</v>
      </c>
      <c r="J21">
        <f t="shared" si="3"/>
        <v>7</v>
      </c>
      <c r="K21" t="str">
        <f>VLOOKUP(F21,Treats!$A$1:$C$9,2,0)</f>
        <v>MSD</v>
      </c>
      <c r="M21">
        <v>3</v>
      </c>
      <c r="N21">
        <v>3</v>
      </c>
      <c r="O21" t="s">
        <v>49</v>
      </c>
      <c r="P21" t="str">
        <f t="shared" si="4"/>
        <v>E:CER_P:P07_Tr1:MSD_Tr2:_TRA_3_D:7_M:6_Y:2023</v>
      </c>
      <c r="Q21">
        <v>7</v>
      </c>
      <c r="R21">
        <v>22.9</v>
      </c>
      <c r="S21">
        <v>0.15</v>
      </c>
      <c r="T21">
        <v>26</v>
      </c>
      <c r="U21">
        <v>27</v>
      </c>
      <c r="V21" t="s">
        <v>23</v>
      </c>
      <c r="W21" s="1">
        <v>0.54766203703703698</v>
      </c>
      <c r="X21">
        <v>30</v>
      </c>
      <c r="Y21" s="60">
        <f>VLOOKUP(C21,JN!$D$2:$J$1076,5,0)</f>
        <v>1.3049999999999997</v>
      </c>
      <c r="Z21" s="61">
        <f>VLOOKUP(C21,JN!$D$2:$J$1076,6,0)</f>
        <v>44.224904214559388</v>
      </c>
      <c r="AA21" s="62">
        <f>VLOOKUP(C21,JN!$D$2:$J$1076,7,0)</f>
        <v>1.0684800000000001</v>
      </c>
      <c r="AB21">
        <v>27.1</v>
      </c>
    </row>
    <row r="22" spans="1:28" x14ac:dyDescent="0.3">
      <c r="A22">
        <v>21</v>
      </c>
      <c r="B22" s="63">
        <v>45084</v>
      </c>
      <c r="C22" t="str">
        <f t="shared" si="0"/>
        <v>P11_T0_07-06-23</v>
      </c>
      <c r="E22" t="s">
        <v>25</v>
      </c>
      <c r="F22" t="s">
        <v>48</v>
      </c>
      <c r="G22" t="s">
        <v>19</v>
      </c>
      <c r="H22">
        <f t="shared" si="1"/>
        <v>2023</v>
      </c>
      <c r="I22">
        <f t="shared" si="2"/>
        <v>6</v>
      </c>
      <c r="J22">
        <f t="shared" si="3"/>
        <v>7</v>
      </c>
      <c r="K22" t="e">
        <f>VLOOKUP(F22,Treats!$A$1:$C$9,2,0)</f>
        <v>#N/A</v>
      </c>
      <c r="M22">
        <v>4</v>
      </c>
      <c r="N22">
        <v>3</v>
      </c>
      <c r="O22" t="s">
        <v>49</v>
      </c>
      <c r="P22" t="e">
        <f t="shared" si="4"/>
        <v>#N/A</v>
      </c>
      <c r="Q22">
        <v>8</v>
      </c>
      <c r="R22">
        <v>23.2</v>
      </c>
      <c r="S22">
        <v>0.15</v>
      </c>
      <c r="T22">
        <v>27</v>
      </c>
      <c r="U22">
        <v>28</v>
      </c>
      <c r="V22" t="s">
        <v>20</v>
      </c>
      <c r="W22" s="1">
        <v>0.5552083333333333</v>
      </c>
      <c r="X22">
        <v>0</v>
      </c>
      <c r="Y22" s="60" t="e">
        <f>VLOOKUP(C22,JN!$D$2:$J$1076,5,0)</f>
        <v>#N/A</v>
      </c>
      <c r="Z22" s="61" t="e">
        <f>VLOOKUP(C22,JN!$D$2:$J$1076,6,0)</f>
        <v>#N/A</v>
      </c>
      <c r="AA22" s="62" t="e">
        <f>VLOOKUP(C22,JN!$D$2:$J$1076,7,0)</f>
        <v>#N/A</v>
      </c>
      <c r="AB22">
        <v>26.7</v>
      </c>
    </row>
    <row r="23" spans="1:28" x14ac:dyDescent="0.3">
      <c r="A23">
        <v>22</v>
      </c>
      <c r="B23" s="63">
        <v>45084</v>
      </c>
      <c r="C23" t="str">
        <f t="shared" si="0"/>
        <v>P11_T1_07-06-23</v>
      </c>
      <c r="E23" t="s">
        <v>25</v>
      </c>
      <c r="F23" t="s">
        <v>48</v>
      </c>
      <c r="G23" t="s">
        <v>19</v>
      </c>
      <c r="H23">
        <f t="shared" si="1"/>
        <v>2023</v>
      </c>
      <c r="I23">
        <f t="shared" si="2"/>
        <v>6</v>
      </c>
      <c r="J23">
        <f t="shared" si="3"/>
        <v>7</v>
      </c>
      <c r="K23" t="e">
        <f>VLOOKUP(F23,Treats!$A$1:$C$9,2,0)</f>
        <v>#N/A</v>
      </c>
      <c r="M23">
        <v>4</v>
      </c>
      <c r="N23">
        <v>3</v>
      </c>
      <c r="O23" t="s">
        <v>49</v>
      </c>
      <c r="P23" t="e">
        <f t="shared" si="4"/>
        <v>#N/A</v>
      </c>
      <c r="Q23">
        <v>8</v>
      </c>
      <c r="R23">
        <v>23.2</v>
      </c>
      <c r="S23">
        <v>0.15</v>
      </c>
      <c r="T23">
        <v>27</v>
      </c>
      <c r="U23">
        <v>28</v>
      </c>
      <c r="V23" t="s">
        <v>21</v>
      </c>
      <c r="W23" s="1">
        <f>W22+TIME(0,10,0)</f>
        <v>0.56215277777777772</v>
      </c>
      <c r="X23">
        <v>10</v>
      </c>
      <c r="Y23" s="60" t="e">
        <f>VLOOKUP(C23,JN!$D$2:$J$1076,5,0)</f>
        <v>#N/A</v>
      </c>
      <c r="Z23" s="61" t="e">
        <f>VLOOKUP(C23,JN!$D$2:$J$1076,6,0)</f>
        <v>#N/A</v>
      </c>
      <c r="AA23" s="62" t="e">
        <f>VLOOKUP(C23,JN!$D$2:$J$1076,7,0)</f>
        <v>#N/A</v>
      </c>
      <c r="AB23">
        <v>27.8</v>
      </c>
    </row>
    <row r="24" spans="1:28" x14ac:dyDescent="0.3">
      <c r="A24">
        <v>23</v>
      </c>
      <c r="B24" s="63">
        <v>45084</v>
      </c>
      <c r="C24" t="str">
        <f t="shared" si="0"/>
        <v>P11_T2_07-06-23</v>
      </c>
      <c r="E24" t="s">
        <v>25</v>
      </c>
      <c r="F24" t="s">
        <v>48</v>
      </c>
      <c r="G24" t="s">
        <v>19</v>
      </c>
      <c r="H24">
        <f t="shared" si="1"/>
        <v>2023</v>
      </c>
      <c r="I24">
        <f t="shared" si="2"/>
        <v>6</v>
      </c>
      <c r="J24">
        <f t="shared" si="3"/>
        <v>7</v>
      </c>
      <c r="K24" t="e">
        <f>VLOOKUP(F24,Treats!$A$1:$C$9,2,0)</f>
        <v>#N/A</v>
      </c>
      <c r="M24">
        <v>4</v>
      </c>
      <c r="N24">
        <v>3</v>
      </c>
      <c r="O24" t="s">
        <v>49</v>
      </c>
      <c r="P24" t="e">
        <f t="shared" si="4"/>
        <v>#N/A</v>
      </c>
      <c r="Q24">
        <v>8</v>
      </c>
      <c r="R24">
        <v>23.2</v>
      </c>
      <c r="S24">
        <v>0.15</v>
      </c>
      <c r="T24">
        <v>27</v>
      </c>
      <c r="U24">
        <v>28</v>
      </c>
      <c r="V24" t="s">
        <v>22</v>
      </c>
      <c r="W24" s="1">
        <f>W23+TIME(0,10,0)</f>
        <v>0.56909722222222214</v>
      </c>
      <c r="X24">
        <v>20</v>
      </c>
      <c r="Y24" s="60" t="e">
        <f>VLOOKUP(C24,JN!$D$2:$J$1076,5,0)</f>
        <v>#N/A</v>
      </c>
      <c r="Z24" s="61" t="e">
        <f>VLOOKUP(C24,JN!$D$2:$J$1076,6,0)</f>
        <v>#N/A</v>
      </c>
      <c r="AA24" s="62" t="e">
        <f>VLOOKUP(C24,JN!$D$2:$J$1076,7,0)</f>
        <v>#N/A</v>
      </c>
      <c r="AB24">
        <v>27.7</v>
      </c>
    </row>
    <row r="25" spans="1:28" x14ac:dyDescent="0.3">
      <c r="A25">
        <v>24</v>
      </c>
      <c r="B25" s="63">
        <v>45084</v>
      </c>
      <c r="C25" t="str">
        <f t="shared" si="0"/>
        <v>P11_T3_07-06-23</v>
      </c>
      <c r="E25" t="s">
        <v>25</v>
      </c>
      <c r="F25" t="s">
        <v>48</v>
      </c>
      <c r="G25" t="s">
        <v>19</v>
      </c>
      <c r="H25">
        <f t="shared" si="1"/>
        <v>2023</v>
      </c>
      <c r="I25">
        <f t="shared" si="2"/>
        <v>6</v>
      </c>
      <c r="J25">
        <f t="shared" si="3"/>
        <v>7</v>
      </c>
      <c r="K25" t="e">
        <f>VLOOKUP(F25,Treats!$A$1:$C$9,2,0)</f>
        <v>#N/A</v>
      </c>
      <c r="M25">
        <v>4</v>
      </c>
      <c r="N25">
        <v>3</v>
      </c>
      <c r="O25" t="s">
        <v>49</v>
      </c>
      <c r="P25" t="e">
        <f t="shared" si="4"/>
        <v>#N/A</v>
      </c>
      <c r="Q25">
        <v>8</v>
      </c>
      <c r="R25">
        <v>23.2</v>
      </c>
      <c r="S25">
        <v>0.15</v>
      </c>
      <c r="T25">
        <v>27</v>
      </c>
      <c r="U25">
        <v>28</v>
      </c>
      <c r="V25" t="s">
        <v>23</v>
      </c>
      <c r="W25" s="1">
        <f>W24+TIME(0,10,0)</f>
        <v>0.57604166666666656</v>
      </c>
      <c r="X25">
        <v>30</v>
      </c>
      <c r="Y25" s="60" t="e">
        <f>VLOOKUP(C25,JN!$D$2:$J$1076,5,0)</f>
        <v>#N/A</v>
      </c>
      <c r="Z25" s="61" t="e">
        <f>VLOOKUP(C25,JN!$D$2:$J$1076,6,0)</f>
        <v>#N/A</v>
      </c>
      <c r="AA25" s="62" t="e">
        <f>VLOOKUP(C25,JN!$D$2:$J$1076,7,0)</f>
        <v>#N/A</v>
      </c>
      <c r="AB25">
        <v>28.5</v>
      </c>
    </row>
    <row r="26" spans="1:28" x14ac:dyDescent="0.3">
      <c r="A26">
        <v>25</v>
      </c>
      <c r="B26" s="63">
        <v>45084</v>
      </c>
      <c r="C26" t="str">
        <f t="shared" si="0"/>
        <v>P01_T0_07-06-23</v>
      </c>
      <c r="E26" t="s">
        <v>25</v>
      </c>
      <c r="F26" t="s">
        <v>26</v>
      </c>
      <c r="G26" t="s">
        <v>19</v>
      </c>
      <c r="H26">
        <f t="shared" si="1"/>
        <v>2023</v>
      </c>
      <c r="I26">
        <f t="shared" si="2"/>
        <v>6</v>
      </c>
      <c r="J26">
        <f t="shared" si="3"/>
        <v>7</v>
      </c>
      <c r="K26" t="str">
        <f>VLOOKUP(F26,Treats!$A$1:$C$9,2,0)</f>
        <v>AWD</v>
      </c>
      <c r="M26">
        <v>1</v>
      </c>
      <c r="N26">
        <v>3</v>
      </c>
      <c r="O26" t="s">
        <v>49</v>
      </c>
      <c r="P26" t="str">
        <f t="shared" si="4"/>
        <v>E:CER_P:P01_Tr1:AWD_Tr2:_TRA_1_D:7_M:6_Y:2023</v>
      </c>
      <c r="Q26">
        <v>7.75</v>
      </c>
      <c r="R26">
        <v>23</v>
      </c>
      <c r="S26">
        <v>0.15</v>
      </c>
      <c r="T26">
        <v>24.5</v>
      </c>
      <c r="U26">
        <v>26</v>
      </c>
      <c r="V26" t="s">
        <v>20</v>
      </c>
      <c r="W26" s="1">
        <v>0.4753472222222222</v>
      </c>
      <c r="X26">
        <v>0</v>
      </c>
      <c r="Y26" s="60">
        <f>VLOOKUP(C26,JN!$D$2:$J$1076,5,0)</f>
        <v>1.2524999999999999</v>
      </c>
      <c r="Z26" s="61">
        <f>VLOOKUP(C26,JN!$D$2:$J$1076,6,0)</f>
        <v>82.738773946360155</v>
      </c>
      <c r="AA26" s="62">
        <f>VLOOKUP(C26,JN!$D$2:$J$1076,7,0)</f>
        <v>1.5009599999999998</v>
      </c>
      <c r="AB26">
        <v>24.5</v>
      </c>
    </row>
    <row r="27" spans="1:28" x14ac:dyDescent="0.3">
      <c r="A27">
        <v>26</v>
      </c>
      <c r="B27" s="63">
        <v>45084</v>
      </c>
      <c r="C27" t="str">
        <f t="shared" si="0"/>
        <v>P01_T1_07-06-23</v>
      </c>
      <c r="E27" t="s">
        <v>25</v>
      </c>
      <c r="F27" t="s">
        <v>26</v>
      </c>
      <c r="G27" t="s">
        <v>19</v>
      </c>
      <c r="H27">
        <f t="shared" si="1"/>
        <v>2023</v>
      </c>
      <c r="I27">
        <f t="shared" si="2"/>
        <v>6</v>
      </c>
      <c r="J27">
        <f t="shared" si="3"/>
        <v>7</v>
      </c>
      <c r="K27" t="str">
        <f>VLOOKUP(F27,Treats!$A$1:$C$9,2,0)</f>
        <v>AWD</v>
      </c>
      <c r="M27">
        <v>1</v>
      </c>
      <c r="N27">
        <v>3</v>
      </c>
      <c r="O27" t="s">
        <v>49</v>
      </c>
      <c r="P27" t="str">
        <f t="shared" si="4"/>
        <v>E:CER_P:P01_Tr1:AWD_Tr2:_TRA_1_D:7_M:6_Y:2023</v>
      </c>
      <c r="Q27">
        <v>7.75</v>
      </c>
      <c r="R27">
        <v>23</v>
      </c>
      <c r="S27">
        <v>0.15</v>
      </c>
      <c r="T27">
        <v>24.5</v>
      </c>
      <c r="U27">
        <v>26</v>
      </c>
      <c r="V27" t="s">
        <v>21</v>
      </c>
      <c r="W27" s="1">
        <f t="shared" ref="W27:W33" si="7">W26+TIME(0,10,0)</f>
        <v>0.48229166666666662</v>
      </c>
      <c r="X27">
        <v>10</v>
      </c>
      <c r="Y27" s="60">
        <f>VLOOKUP(C27,JN!$D$2:$J$1076,5,0)</f>
        <v>1.2825</v>
      </c>
      <c r="Z27" s="61">
        <f>VLOOKUP(C27,JN!$D$2:$J$1076,6,0)</f>
        <v>62.420919540229882</v>
      </c>
      <c r="AA27" s="62">
        <f>VLOOKUP(C27,JN!$D$2:$J$1076,7,0)</f>
        <v>1.5836399999999999</v>
      </c>
      <c r="AB27">
        <v>25.5</v>
      </c>
    </row>
    <row r="28" spans="1:28" x14ac:dyDescent="0.3">
      <c r="A28">
        <v>27</v>
      </c>
      <c r="B28" s="63">
        <v>45084</v>
      </c>
      <c r="C28" t="str">
        <f t="shared" si="0"/>
        <v>P01_T2_07-06-23</v>
      </c>
      <c r="E28" t="s">
        <v>25</v>
      </c>
      <c r="F28" t="s">
        <v>26</v>
      </c>
      <c r="G28" t="s">
        <v>19</v>
      </c>
      <c r="H28">
        <f t="shared" si="1"/>
        <v>2023</v>
      </c>
      <c r="I28">
        <f t="shared" si="2"/>
        <v>6</v>
      </c>
      <c r="J28">
        <f t="shared" si="3"/>
        <v>7</v>
      </c>
      <c r="K28" t="str">
        <f>VLOOKUP(F28,Treats!$A$1:$C$9,2,0)</f>
        <v>AWD</v>
      </c>
      <c r="M28">
        <v>1</v>
      </c>
      <c r="N28">
        <v>3</v>
      </c>
      <c r="O28" t="s">
        <v>49</v>
      </c>
      <c r="P28" t="str">
        <f t="shared" si="4"/>
        <v>E:CER_P:P01_Tr1:AWD_Tr2:_TRA_1_D:7_M:6_Y:2023</v>
      </c>
      <c r="Q28">
        <v>7.75</v>
      </c>
      <c r="R28">
        <v>23</v>
      </c>
      <c r="S28">
        <v>0.15</v>
      </c>
      <c r="T28">
        <v>24.5</v>
      </c>
      <c r="U28">
        <v>26</v>
      </c>
      <c r="V28" t="s">
        <v>22</v>
      </c>
      <c r="W28" s="1">
        <f t="shared" si="7"/>
        <v>0.48923611111111104</v>
      </c>
      <c r="X28">
        <v>20</v>
      </c>
      <c r="Y28" s="60">
        <f>VLOOKUP(C28,JN!$D$2:$J$1076,5,0)</f>
        <v>1.2974999999999999</v>
      </c>
      <c r="Z28" s="61">
        <f>VLOOKUP(C28,JN!$D$2:$J$1076,6,0)</f>
        <v>58.602605363984679</v>
      </c>
      <c r="AA28" s="62">
        <f>VLOOKUP(C28,JN!$D$2:$J$1076,7,0)</f>
        <v>1.4818799999999999</v>
      </c>
      <c r="AB28">
        <v>26.2</v>
      </c>
    </row>
    <row r="29" spans="1:28" x14ac:dyDescent="0.3">
      <c r="A29">
        <v>28</v>
      </c>
      <c r="B29" s="63">
        <v>45084</v>
      </c>
      <c r="C29" t="str">
        <f t="shared" si="0"/>
        <v>P01_T3_07-06-23</v>
      </c>
      <c r="E29" t="s">
        <v>25</v>
      </c>
      <c r="F29" t="s">
        <v>26</v>
      </c>
      <c r="G29" t="s">
        <v>19</v>
      </c>
      <c r="H29">
        <f t="shared" si="1"/>
        <v>2023</v>
      </c>
      <c r="I29">
        <f t="shared" si="2"/>
        <v>6</v>
      </c>
      <c r="J29">
        <f t="shared" si="3"/>
        <v>7</v>
      </c>
      <c r="K29" t="str">
        <f>VLOOKUP(F29,Treats!$A$1:$C$9,2,0)</f>
        <v>AWD</v>
      </c>
      <c r="M29">
        <v>1</v>
      </c>
      <c r="N29">
        <v>3</v>
      </c>
      <c r="O29" t="s">
        <v>49</v>
      </c>
      <c r="P29" t="str">
        <f t="shared" si="4"/>
        <v>E:CER_P:P01_Tr1:AWD_Tr2:_TRA_1_D:7_M:6_Y:2023</v>
      </c>
      <c r="Q29">
        <v>7.75</v>
      </c>
      <c r="R29">
        <v>23</v>
      </c>
      <c r="S29">
        <v>0.15</v>
      </c>
      <c r="T29">
        <v>24.5</v>
      </c>
      <c r="U29">
        <v>26</v>
      </c>
      <c r="V29" t="s">
        <v>23</v>
      </c>
      <c r="W29" s="1">
        <f t="shared" si="7"/>
        <v>0.49618055555555546</v>
      </c>
      <c r="X29">
        <v>30</v>
      </c>
      <c r="Y29" s="60">
        <f>VLOOKUP(C29,JN!$D$2:$J$1076,5,0)</f>
        <v>1.3199999999999998</v>
      </c>
      <c r="Z29" s="61">
        <f>VLOOKUP(C29,JN!$D$2:$J$1076,6,0)</f>
        <v>45.428275862068965</v>
      </c>
      <c r="AA29" s="62">
        <f>VLOOKUP(C29,JN!$D$2:$J$1076,7,0)</f>
        <v>1.3928400000000001</v>
      </c>
      <c r="AB29">
        <v>26.3</v>
      </c>
    </row>
    <row r="30" spans="1:28" x14ac:dyDescent="0.3">
      <c r="A30">
        <v>29</v>
      </c>
      <c r="B30" s="63">
        <v>45084</v>
      </c>
      <c r="C30" t="str">
        <f t="shared" si="0"/>
        <v>P05_T0_07-06-23</v>
      </c>
      <c r="E30" t="s">
        <v>25</v>
      </c>
      <c r="F30" t="s">
        <v>30</v>
      </c>
      <c r="G30" t="s">
        <v>19</v>
      </c>
      <c r="H30">
        <f t="shared" si="1"/>
        <v>2023</v>
      </c>
      <c r="I30">
        <f t="shared" si="2"/>
        <v>6</v>
      </c>
      <c r="J30">
        <f t="shared" si="3"/>
        <v>7</v>
      </c>
      <c r="K30" t="str">
        <f>VLOOKUP(F30,Treats!$A$1:$C$9,2,0)</f>
        <v>AWD</v>
      </c>
      <c r="M30">
        <v>2</v>
      </c>
      <c r="N30">
        <v>3</v>
      </c>
      <c r="O30" t="s">
        <v>49</v>
      </c>
      <c r="P30" t="str">
        <f t="shared" si="4"/>
        <v>E:CER_P:P05_Tr1:AWD_Tr2:_TRA_2_D:7_M:6_Y:2023</v>
      </c>
      <c r="Q30">
        <v>10</v>
      </c>
      <c r="R30">
        <v>23.1</v>
      </c>
      <c r="S30">
        <v>0.15</v>
      </c>
      <c r="T30">
        <v>26</v>
      </c>
      <c r="U30">
        <v>26</v>
      </c>
      <c r="V30" t="s">
        <v>20</v>
      </c>
      <c r="W30" s="1">
        <v>0.50113425925925925</v>
      </c>
      <c r="X30">
        <v>0</v>
      </c>
      <c r="Y30" s="60">
        <f>VLOOKUP(C30,JN!$D$2:$J$1076,5,0)</f>
        <v>1.2449999999999999</v>
      </c>
      <c r="Z30" s="61">
        <f>VLOOKUP(C30,JN!$D$2:$J$1076,6,0)</f>
        <v>98.694406130268206</v>
      </c>
      <c r="AA30" s="62">
        <f>VLOOKUP(C30,JN!$D$2:$J$1076,7,0)</f>
        <v>1.3165199999999999</v>
      </c>
      <c r="AB30">
        <v>25.3</v>
      </c>
    </row>
    <row r="31" spans="1:28" x14ac:dyDescent="0.3">
      <c r="A31">
        <v>30</v>
      </c>
      <c r="B31" s="63">
        <v>45084</v>
      </c>
      <c r="C31" t="str">
        <f t="shared" si="0"/>
        <v>P05_T1_07-06-23</v>
      </c>
      <c r="E31" t="s">
        <v>25</v>
      </c>
      <c r="F31" t="s">
        <v>30</v>
      </c>
      <c r="G31" t="s">
        <v>19</v>
      </c>
      <c r="H31">
        <f t="shared" si="1"/>
        <v>2023</v>
      </c>
      <c r="I31">
        <f t="shared" si="2"/>
        <v>6</v>
      </c>
      <c r="J31">
        <f t="shared" si="3"/>
        <v>7</v>
      </c>
      <c r="K31" t="str">
        <f>VLOOKUP(F31,Treats!$A$1:$C$9,2,0)</f>
        <v>AWD</v>
      </c>
      <c r="M31">
        <v>2</v>
      </c>
      <c r="N31">
        <v>3</v>
      </c>
      <c r="O31" t="s">
        <v>49</v>
      </c>
      <c r="P31" t="str">
        <f t="shared" si="4"/>
        <v>E:CER_P:P05_Tr1:AWD_Tr2:_TRA_2_D:7_M:6_Y:2023</v>
      </c>
      <c r="Q31">
        <v>10</v>
      </c>
      <c r="R31">
        <v>23.1</v>
      </c>
      <c r="S31">
        <v>0.15</v>
      </c>
      <c r="T31">
        <v>26</v>
      </c>
      <c r="U31">
        <v>26</v>
      </c>
      <c r="V31" t="s">
        <v>21</v>
      </c>
      <c r="W31" s="1">
        <f t="shared" si="7"/>
        <v>0.50807870370370367</v>
      </c>
      <c r="X31">
        <v>10</v>
      </c>
      <c r="Y31" s="60">
        <f>VLOOKUP(C31,JN!$D$2:$J$1076,5,0)</f>
        <v>1.2899999999999998</v>
      </c>
      <c r="Z31" s="61">
        <f>VLOOKUP(C31,JN!$D$2:$J$1076,6,0)</f>
        <v>49.101149425287353</v>
      </c>
      <c r="AA31" s="62">
        <f>VLOOKUP(C31,JN!$D$2:$J$1076,7,0)</f>
        <v>1.5200399999999998</v>
      </c>
      <c r="AB31">
        <v>27</v>
      </c>
    </row>
    <row r="32" spans="1:28" x14ac:dyDescent="0.3">
      <c r="A32">
        <v>31</v>
      </c>
      <c r="B32" s="63">
        <v>45084</v>
      </c>
      <c r="C32" t="str">
        <f t="shared" si="0"/>
        <v>P05_T2_07-06-23</v>
      </c>
      <c r="E32" t="s">
        <v>25</v>
      </c>
      <c r="F32" t="s">
        <v>30</v>
      </c>
      <c r="G32" t="s">
        <v>19</v>
      </c>
      <c r="H32">
        <f t="shared" si="1"/>
        <v>2023</v>
      </c>
      <c r="I32">
        <f t="shared" si="2"/>
        <v>6</v>
      </c>
      <c r="J32">
        <f t="shared" si="3"/>
        <v>7</v>
      </c>
      <c r="K32" t="str">
        <f>VLOOKUP(F32,Treats!$A$1:$C$9,2,0)</f>
        <v>AWD</v>
      </c>
      <c r="M32">
        <v>2</v>
      </c>
      <c r="N32">
        <v>3</v>
      </c>
      <c r="O32" t="s">
        <v>49</v>
      </c>
      <c r="P32" t="str">
        <f t="shared" si="4"/>
        <v>E:CER_P:P05_Tr1:AWD_Tr2:_TRA_2_D:7_M:6_Y:2023</v>
      </c>
      <c r="Q32">
        <v>10</v>
      </c>
      <c r="R32">
        <v>23.1</v>
      </c>
      <c r="S32">
        <v>0.15</v>
      </c>
      <c r="T32">
        <v>26</v>
      </c>
      <c r="U32">
        <v>26</v>
      </c>
      <c r="V32" t="s">
        <v>22</v>
      </c>
      <c r="W32" s="1">
        <f t="shared" si="7"/>
        <v>0.51502314814814809</v>
      </c>
      <c r="X32">
        <v>20</v>
      </c>
      <c r="Y32" s="60">
        <f>VLOOKUP(C32,JN!$D$2:$J$1076,5,0)</f>
        <v>1.3425</v>
      </c>
      <c r="Z32" s="61">
        <f>VLOOKUP(C32,JN!$D$2:$J$1076,6,0)</f>
        <v>39.362605363984677</v>
      </c>
      <c r="AA32" s="62">
        <f>VLOOKUP(C32,JN!$D$2:$J$1076,7,0)</f>
        <v>1.4500799999999998</v>
      </c>
      <c r="AB32">
        <v>27.4</v>
      </c>
    </row>
    <row r="33" spans="1:28" x14ac:dyDescent="0.3">
      <c r="A33">
        <v>32</v>
      </c>
      <c r="B33" s="63">
        <v>45084</v>
      </c>
      <c r="C33" t="str">
        <f t="shared" si="0"/>
        <v>P05_T3_07-06-23</v>
      </c>
      <c r="E33" t="s">
        <v>25</v>
      </c>
      <c r="F33" t="s">
        <v>30</v>
      </c>
      <c r="G33" t="s">
        <v>19</v>
      </c>
      <c r="H33">
        <f t="shared" si="1"/>
        <v>2023</v>
      </c>
      <c r="I33">
        <f t="shared" si="2"/>
        <v>6</v>
      </c>
      <c r="J33">
        <f t="shared" si="3"/>
        <v>7</v>
      </c>
      <c r="K33" t="str">
        <f>VLOOKUP(F33,Treats!$A$1:$C$9,2,0)</f>
        <v>AWD</v>
      </c>
      <c r="M33">
        <v>2</v>
      </c>
      <c r="N33">
        <v>3</v>
      </c>
      <c r="O33" t="s">
        <v>49</v>
      </c>
      <c r="P33" t="str">
        <f t="shared" si="4"/>
        <v>E:CER_P:P05_Tr1:AWD_Tr2:_TRA_2_D:7_M:6_Y:2023</v>
      </c>
      <c r="Q33">
        <v>10</v>
      </c>
      <c r="R33">
        <v>23.1</v>
      </c>
      <c r="S33">
        <v>0.15</v>
      </c>
      <c r="T33">
        <v>26</v>
      </c>
      <c r="U33">
        <v>26</v>
      </c>
      <c r="V33" t="s">
        <v>23</v>
      </c>
      <c r="W33" s="1">
        <f t="shared" si="7"/>
        <v>0.52196759259259251</v>
      </c>
      <c r="X33">
        <v>30</v>
      </c>
      <c r="Y33" s="60">
        <f>VLOOKUP(C33,JN!$D$2:$J$1076,5,0)</f>
        <v>1.4475000000000002</v>
      </c>
      <c r="Z33" s="61">
        <f>VLOOKUP(C33,JN!$D$2:$J$1076,6,0)</f>
        <v>28.296168582375479</v>
      </c>
      <c r="AA33" s="62">
        <f>VLOOKUP(C33,JN!$D$2:$J$1076,7,0)</f>
        <v>1.6535999999999997</v>
      </c>
      <c r="AB33">
        <v>26.9</v>
      </c>
    </row>
    <row r="34" spans="1:28" x14ac:dyDescent="0.3">
      <c r="A34">
        <v>33</v>
      </c>
      <c r="B34" s="63">
        <v>45084</v>
      </c>
      <c r="C34" t="str">
        <f t="shared" si="0"/>
        <v>P09_T0_07-06-23</v>
      </c>
      <c r="E34" t="s">
        <v>25</v>
      </c>
      <c r="F34" t="s">
        <v>34</v>
      </c>
      <c r="G34" t="s">
        <v>19</v>
      </c>
      <c r="H34">
        <f t="shared" si="1"/>
        <v>2023</v>
      </c>
      <c r="I34">
        <f t="shared" si="2"/>
        <v>6</v>
      </c>
      <c r="J34">
        <f t="shared" si="3"/>
        <v>7</v>
      </c>
      <c r="K34" t="str">
        <f>VLOOKUP(F34,Treats!$A$1:$C$9,2,0)</f>
        <v>AWD</v>
      </c>
      <c r="M34">
        <v>3</v>
      </c>
      <c r="N34">
        <v>6</v>
      </c>
      <c r="O34" t="s">
        <v>51</v>
      </c>
      <c r="P34" t="str">
        <f t="shared" si="4"/>
        <v>E:CER_P:P09_Tr1:AWD_Tr2:_TRA_3_D:7_M:6_Y:2023</v>
      </c>
      <c r="Q34">
        <v>7</v>
      </c>
      <c r="R34">
        <v>23.4</v>
      </c>
      <c r="S34">
        <v>0.15</v>
      </c>
      <c r="T34">
        <v>26</v>
      </c>
      <c r="U34">
        <v>27</v>
      </c>
      <c r="V34" t="s">
        <v>20</v>
      </c>
      <c r="W34" s="1">
        <v>0.52682870370370372</v>
      </c>
      <c r="X34">
        <v>0</v>
      </c>
      <c r="Y34" s="60">
        <f>VLOOKUP(C34,JN!$D$2:$J$1076,5,0)</f>
        <v>1.26</v>
      </c>
      <c r="Z34" s="61">
        <f>VLOOKUP(C34,JN!$D$2:$J$1076,6,0)</f>
        <v>104.1912643678161</v>
      </c>
      <c r="AA34" s="62">
        <f>VLOOKUP(C34,JN!$D$2:$J$1076,7,0)</f>
        <v>1.0176000000000001</v>
      </c>
      <c r="AB34">
        <v>25.6</v>
      </c>
    </row>
    <row r="35" spans="1:28" x14ac:dyDescent="0.3">
      <c r="A35">
        <v>34</v>
      </c>
      <c r="B35" s="63">
        <v>45084</v>
      </c>
      <c r="C35" t="str">
        <f t="shared" si="0"/>
        <v>P09_T1_07-06-23</v>
      </c>
      <c r="E35" t="s">
        <v>25</v>
      </c>
      <c r="F35" t="s">
        <v>34</v>
      </c>
      <c r="G35" t="s">
        <v>19</v>
      </c>
      <c r="H35">
        <f t="shared" si="1"/>
        <v>2023</v>
      </c>
      <c r="I35">
        <f t="shared" si="2"/>
        <v>6</v>
      </c>
      <c r="J35">
        <f t="shared" si="3"/>
        <v>7</v>
      </c>
      <c r="K35" t="str">
        <f>VLOOKUP(F35,Treats!$A$1:$C$9,2,0)</f>
        <v>AWD</v>
      </c>
      <c r="M35">
        <v>3</v>
      </c>
      <c r="N35">
        <v>6</v>
      </c>
      <c r="O35" t="s">
        <v>51</v>
      </c>
      <c r="P35" t="str">
        <f t="shared" si="4"/>
        <v>E:CER_P:P09_Tr1:AWD_Tr2:_TRA_3_D:7_M:6_Y:2023</v>
      </c>
      <c r="Q35">
        <v>7</v>
      </c>
      <c r="R35">
        <v>23.4</v>
      </c>
      <c r="S35">
        <v>0.15</v>
      </c>
      <c r="T35">
        <v>26</v>
      </c>
      <c r="U35">
        <v>27</v>
      </c>
      <c r="V35" t="s">
        <v>21</v>
      </c>
      <c r="W35" s="1">
        <v>0.53611111111111109</v>
      </c>
      <c r="X35">
        <v>10</v>
      </c>
      <c r="Y35" s="60">
        <f>VLOOKUP(C35,JN!$D$2:$J$1076,5,0)</f>
        <v>1.3049999999999997</v>
      </c>
      <c r="Z35" s="61">
        <f>VLOOKUP(C35,JN!$D$2:$J$1076,6,0)</f>
        <v>74.468582375478917</v>
      </c>
      <c r="AA35" s="62">
        <f>VLOOKUP(C35,JN!$D$2:$J$1076,7,0)</f>
        <v>1.0112400000000001</v>
      </c>
      <c r="AB35">
        <v>25.8</v>
      </c>
    </row>
    <row r="36" spans="1:28" x14ac:dyDescent="0.3">
      <c r="A36">
        <v>35</v>
      </c>
      <c r="B36" s="63">
        <v>45084</v>
      </c>
      <c r="C36" t="str">
        <f t="shared" si="0"/>
        <v>P09_T2_07-06-23</v>
      </c>
      <c r="E36" t="s">
        <v>25</v>
      </c>
      <c r="F36" t="s">
        <v>34</v>
      </c>
      <c r="G36" t="s">
        <v>19</v>
      </c>
      <c r="H36">
        <f t="shared" si="1"/>
        <v>2023</v>
      </c>
      <c r="I36">
        <f t="shared" si="2"/>
        <v>6</v>
      </c>
      <c r="J36">
        <f t="shared" si="3"/>
        <v>7</v>
      </c>
      <c r="K36" t="str">
        <f>VLOOKUP(F36,Treats!$A$1:$C$9,2,0)</f>
        <v>AWD</v>
      </c>
      <c r="M36">
        <v>3</v>
      </c>
      <c r="N36">
        <v>6</v>
      </c>
      <c r="O36" t="s">
        <v>51</v>
      </c>
      <c r="P36" t="str">
        <f t="shared" si="4"/>
        <v>E:CER_P:P09_Tr1:AWD_Tr2:_TRA_3_D:7_M:6_Y:2023</v>
      </c>
      <c r="Q36">
        <v>7</v>
      </c>
      <c r="R36">
        <v>23.4</v>
      </c>
      <c r="S36">
        <v>0.15</v>
      </c>
      <c r="T36">
        <v>26</v>
      </c>
      <c r="U36">
        <v>27</v>
      </c>
      <c r="V36" t="s">
        <v>22</v>
      </c>
      <c r="W36" s="1" t="s">
        <v>52</v>
      </c>
      <c r="X36">
        <v>20</v>
      </c>
      <c r="Y36" s="60">
        <f>VLOOKUP(C36,JN!$D$2:$J$1076,5,0)</f>
        <v>1.3875000000000002</v>
      </c>
      <c r="Z36" s="61">
        <f>VLOOKUP(C36,JN!$D$2:$J$1076,6,0)</f>
        <v>73.908735632183905</v>
      </c>
      <c r="AA36" s="62">
        <f>VLOOKUP(C36,JN!$D$2:$J$1076,7,0)</f>
        <v>1.05576</v>
      </c>
      <c r="AB36">
        <v>26.8</v>
      </c>
    </row>
    <row r="37" spans="1:28" x14ac:dyDescent="0.3">
      <c r="A37">
        <v>36</v>
      </c>
      <c r="B37" s="63">
        <v>45084</v>
      </c>
      <c r="C37" t="str">
        <f t="shared" si="0"/>
        <v>P09_T3_07-06-23</v>
      </c>
      <c r="E37" t="s">
        <v>25</v>
      </c>
      <c r="F37" t="s">
        <v>34</v>
      </c>
      <c r="G37" t="s">
        <v>19</v>
      </c>
      <c r="H37">
        <f t="shared" si="1"/>
        <v>2023</v>
      </c>
      <c r="I37">
        <f t="shared" si="2"/>
        <v>6</v>
      </c>
      <c r="J37">
        <f t="shared" si="3"/>
        <v>7</v>
      </c>
      <c r="K37" t="str">
        <f>VLOOKUP(F37,Treats!$A$1:$C$9,2,0)</f>
        <v>AWD</v>
      </c>
      <c r="M37">
        <v>3</v>
      </c>
      <c r="N37">
        <v>6</v>
      </c>
      <c r="O37" t="s">
        <v>51</v>
      </c>
      <c r="P37" t="str">
        <f t="shared" si="4"/>
        <v>E:CER_P:P09_Tr1:AWD_Tr2:_TRA_3_D:7_M:6_Y:2023</v>
      </c>
      <c r="Q37">
        <v>7</v>
      </c>
      <c r="R37">
        <v>23.4</v>
      </c>
      <c r="S37">
        <v>0.15</v>
      </c>
      <c r="T37">
        <v>26</v>
      </c>
      <c r="U37">
        <v>27</v>
      </c>
      <c r="V37" t="s">
        <v>23</v>
      </c>
      <c r="W37" s="1">
        <v>0.54766203703703698</v>
      </c>
      <c r="X37">
        <v>30</v>
      </c>
      <c r="Y37" s="60">
        <f>VLOOKUP(C37,JN!$D$2:$J$1076,5,0)</f>
        <v>1.3574999999999999</v>
      </c>
      <c r="Z37" s="61">
        <f>VLOOKUP(C37,JN!$D$2:$J$1076,6,0)</f>
        <v>42.140919540229888</v>
      </c>
      <c r="AA37" s="62">
        <f>VLOOKUP(C37,JN!$D$2:$J$1076,7,0)</f>
        <v>1.0303200000000001</v>
      </c>
      <c r="AB37">
        <v>26.9</v>
      </c>
    </row>
    <row r="38" spans="1:28" x14ac:dyDescent="0.3">
      <c r="A38">
        <v>37</v>
      </c>
      <c r="B38" s="63">
        <v>45084</v>
      </c>
      <c r="C38" t="str">
        <f t="shared" si="0"/>
        <v>P12_T0_07-06-23</v>
      </c>
      <c r="E38" t="s">
        <v>25</v>
      </c>
      <c r="F38" t="s">
        <v>50</v>
      </c>
      <c r="G38" t="s">
        <v>19</v>
      </c>
      <c r="H38">
        <f t="shared" si="1"/>
        <v>2023</v>
      </c>
      <c r="I38">
        <f t="shared" si="2"/>
        <v>6</v>
      </c>
      <c r="J38">
        <f t="shared" si="3"/>
        <v>7</v>
      </c>
      <c r="K38" t="e">
        <f>VLOOKUP(F38,Treats!$A$1:$C$9,2,0)</f>
        <v>#N/A</v>
      </c>
      <c r="M38">
        <v>4</v>
      </c>
      <c r="N38">
        <v>6</v>
      </c>
      <c r="O38" t="s">
        <v>51</v>
      </c>
      <c r="P38" t="e">
        <f t="shared" si="4"/>
        <v>#N/A</v>
      </c>
      <c r="Q38">
        <v>9</v>
      </c>
      <c r="R38">
        <v>23.5</v>
      </c>
      <c r="S38">
        <v>0.3</v>
      </c>
      <c r="T38">
        <v>27</v>
      </c>
      <c r="U38">
        <v>28</v>
      </c>
      <c r="V38" t="s">
        <v>20</v>
      </c>
      <c r="W38" s="1">
        <v>0.5552083333333333</v>
      </c>
      <c r="X38">
        <v>0</v>
      </c>
      <c r="Y38" s="60" t="e">
        <f>VLOOKUP(C38,JN!$D$2:$J$1076,5,0)</f>
        <v>#N/A</v>
      </c>
      <c r="Z38" s="61" t="e">
        <f>VLOOKUP(C38,JN!$D$2:$J$1076,6,0)</f>
        <v>#N/A</v>
      </c>
      <c r="AA38" s="62" t="e">
        <f>VLOOKUP(C38,JN!$D$2:$J$1076,7,0)</f>
        <v>#N/A</v>
      </c>
      <c r="AB38">
        <v>25.7</v>
      </c>
    </row>
    <row r="39" spans="1:28" x14ac:dyDescent="0.3">
      <c r="A39">
        <v>38</v>
      </c>
      <c r="B39" s="63">
        <v>45084</v>
      </c>
      <c r="C39" t="str">
        <f t="shared" si="0"/>
        <v>P12_T1_07-06-23</v>
      </c>
      <c r="E39" t="s">
        <v>25</v>
      </c>
      <c r="F39" t="s">
        <v>50</v>
      </c>
      <c r="G39" t="s">
        <v>19</v>
      </c>
      <c r="H39">
        <f t="shared" si="1"/>
        <v>2023</v>
      </c>
      <c r="I39">
        <f t="shared" si="2"/>
        <v>6</v>
      </c>
      <c r="J39">
        <f t="shared" si="3"/>
        <v>7</v>
      </c>
      <c r="K39" t="e">
        <f>VLOOKUP(F39,Treats!$A$1:$C$9,2,0)</f>
        <v>#N/A</v>
      </c>
      <c r="M39">
        <v>4</v>
      </c>
      <c r="N39">
        <v>6</v>
      </c>
      <c r="O39" t="s">
        <v>51</v>
      </c>
      <c r="P39" t="e">
        <f t="shared" si="4"/>
        <v>#N/A</v>
      </c>
      <c r="Q39">
        <v>9</v>
      </c>
      <c r="R39">
        <v>23.5</v>
      </c>
      <c r="S39">
        <v>0.3</v>
      </c>
      <c r="T39">
        <v>27</v>
      </c>
      <c r="U39">
        <v>28</v>
      </c>
      <c r="V39" t="s">
        <v>21</v>
      </c>
      <c r="W39" s="1">
        <f>W38+TIME(0,10,0)</f>
        <v>0.56215277777777772</v>
      </c>
      <c r="X39">
        <v>10</v>
      </c>
      <c r="Y39" s="60" t="e">
        <f>VLOOKUP(C39,JN!$D$2:$J$1076,5,0)</f>
        <v>#N/A</v>
      </c>
      <c r="Z39" s="61" t="e">
        <f>VLOOKUP(C39,JN!$D$2:$J$1076,6,0)</f>
        <v>#N/A</v>
      </c>
      <c r="AA39" s="62" t="e">
        <f>VLOOKUP(C39,JN!$D$2:$J$1076,7,0)</f>
        <v>#N/A</v>
      </c>
      <c r="AB39">
        <v>27</v>
      </c>
    </row>
    <row r="40" spans="1:28" x14ac:dyDescent="0.3">
      <c r="A40">
        <v>39</v>
      </c>
      <c r="B40" s="63">
        <v>45084</v>
      </c>
      <c r="C40" t="str">
        <f t="shared" si="0"/>
        <v>P12_T2_07-06-23</v>
      </c>
      <c r="E40" t="s">
        <v>25</v>
      </c>
      <c r="F40" t="s">
        <v>50</v>
      </c>
      <c r="G40" t="s">
        <v>19</v>
      </c>
      <c r="H40">
        <f t="shared" si="1"/>
        <v>2023</v>
      </c>
      <c r="I40">
        <f t="shared" si="2"/>
        <v>6</v>
      </c>
      <c r="J40">
        <f t="shared" si="3"/>
        <v>7</v>
      </c>
      <c r="K40" t="e">
        <f>VLOOKUP(F40,Treats!$A$1:$C$9,2,0)</f>
        <v>#N/A</v>
      </c>
      <c r="M40">
        <v>4</v>
      </c>
      <c r="N40">
        <v>6</v>
      </c>
      <c r="O40" t="s">
        <v>51</v>
      </c>
      <c r="P40" t="e">
        <f t="shared" si="4"/>
        <v>#N/A</v>
      </c>
      <c r="Q40">
        <v>9</v>
      </c>
      <c r="R40">
        <v>23.5</v>
      </c>
      <c r="S40">
        <v>0.3</v>
      </c>
      <c r="T40">
        <v>27</v>
      </c>
      <c r="U40">
        <v>28</v>
      </c>
      <c r="V40" t="s">
        <v>22</v>
      </c>
      <c r="W40" s="1">
        <f>W39+TIME(0,10,0)</f>
        <v>0.56909722222222214</v>
      </c>
      <c r="X40">
        <v>20</v>
      </c>
      <c r="Y40" s="60" t="e">
        <f>VLOOKUP(C40,JN!$D$2:$J$1076,5,0)</f>
        <v>#N/A</v>
      </c>
      <c r="Z40" s="61" t="e">
        <f>VLOOKUP(C40,JN!$D$2:$J$1076,6,0)</f>
        <v>#N/A</v>
      </c>
      <c r="AA40" s="62" t="e">
        <f>VLOOKUP(C40,JN!$D$2:$J$1076,7,0)</f>
        <v>#N/A</v>
      </c>
      <c r="AB40">
        <v>27.6</v>
      </c>
    </row>
    <row r="41" spans="1:28" x14ac:dyDescent="0.3">
      <c r="A41">
        <v>40</v>
      </c>
      <c r="B41" s="63">
        <v>45084</v>
      </c>
      <c r="C41" t="str">
        <f t="shared" si="0"/>
        <v>P12_T3_07-06-23</v>
      </c>
      <c r="E41" t="s">
        <v>25</v>
      </c>
      <c r="F41" t="s">
        <v>50</v>
      </c>
      <c r="G41" t="s">
        <v>19</v>
      </c>
      <c r="H41">
        <f t="shared" si="1"/>
        <v>2023</v>
      </c>
      <c r="I41">
        <f t="shared" si="2"/>
        <v>6</v>
      </c>
      <c r="J41">
        <f t="shared" si="3"/>
        <v>7</v>
      </c>
      <c r="K41" t="e">
        <f>VLOOKUP(F41,Treats!$A$1:$C$9,2,0)</f>
        <v>#N/A</v>
      </c>
      <c r="M41">
        <v>4</v>
      </c>
      <c r="N41">
        <v>6</v>
      </c>
      <c r="O41" t="s">
        <v>51</v>
      </c>
      <c r="P41" t="e">
        <f t="shared" si="4"/>
        <v>#N/A</v>
      </c>
      <c r="Q41">
        <v>9</v>
      </c>
      <c r="R41">
        <v>23.5</v>
      </c>
      <c r="S41">
        <v>0.3</v>
      </c>
      <c r="T41">
        <v>27</v>
      </c>
      <c r="U41">
        <v>28</v>
      </c>
      <c r="V41" t="s">
        <v>23</v>
      </c>
      <c r="W41" s="1">
        <f>W40+TIME(0,10,0)</f>
        <v>0.57604166666666656</v>
      </c>
      <c r="X41">
        <v>30</v>
      </c>
      <c r="Y41" s="60" t="e">
        <f>VLOOKUP(C41,JN!$D$2:$J$1076,5,0)</f>
        <v>#N/A</v>
      </c>
      <c r="Z41" s="61" t="e">
        <f>VLOOKUP(C41,JN!$D$2:$J$1076,6,0)</f>
        <v>#N/A</v>
      </c>
      <c r="AA41" s="62" t="e">
        <f>VLOOKUP(C41,JN!$D$2:$J$1076,7,0)</f>
        <v>#N/A</v>
      </c>
      <c r="AB41">
        <v>28</v>
      </c>
    </row>
    <row r="42" spans="1:28" x14ac:dyDescent="0.3">
      <c r="A42">
        <v>41</v>
      </c>
      <c r="B42" s="63">
        <v>45084</v>
      </c>
      <c r="C42" t="str">
        <f t="shared" si="0"/>
        <v>P03_T0_07-06-23</v>
      </c>
      <c r="E42" t="s">
        <v>25</v>
      </c>
      <c r="F42" t="s">
        <v>28</v>
      </c>
      <c r="G42" t="s">
        <v>19</v>
      </c>
      <c r="H42">
        <f t="shared" si="1"/>
        <v>2023</v>
      </c>
      <c r="I42">
        <f t="shared" si="2"/>
        <v>6</v>
      </c>
      <c r="J42">
        <f t="shared" si="3"/>
        <v>7</v>
      </c>
      <c r="K42" t="str">
        <f>VLOOKUP(F42,Treats!$A$1:$C$9,2,0)</f>
        <v>CON</v>
      </c>
      <c r="M42">
        <v>1</v>
      </c>
      <c r="N42">
        <v>6</v>
      </c>
      <c r="O42" t="s">
        <v>51</v>
      </c>
      <c r="P42" t="str">
        <f t="shared" si="4"/>
        <v>E:CER_P:P03_Tr1:CON_Tr2:_TRA_1_D:7_M:6_Y:2023</v>
      </c>
      <c r="Q42">
        <v>7.5</v>
      </c>
      <c r="R42">
        <v>23.3</v>
      </c>
      <c r="S42">
        <v>0.2</v>
      </c>
      <c r="T42">
        <v>24.5</v>
      </c>
      <c r="U42">
        <v>26</v>
      </c>
      <c r="V42" t="s">
        <v>20</v>
      </c>
      <c r="W42" s="1">
        <v>0.47500000000000003</v>
      </c>
      <c r="X42">
        <v>0</v>
      </c>
      <c r="Y42" s="60">
        <f>VLOOKUP(C42,JN!$D$2:$J$1076,5,0)</f>
        <v>1.2224999999999999</v>
      </c>
      <c r="Z42" s="61">
        <f>VLOOKUP(C42,JN!$D$2:$J$1076,6,0)</f>
        <v>98.394559386973185</v>
      </c>
      <c r="AA42" s="62">
        <f>VLOOKUP(C42,JN!$D$2:$J$1076,7,0)</f>
        <v>2.3023199999999999</v>
      </c>
      <c r="AB42">
        <v>24.1</v>
      </c>
    </row>
    <row r="43" spans="1:28" x14ac:dyDescent="0.3">
      <c r="A43">
        <v>42</v>
      </c>
      <c r="B43" s="63">
        <v>45084</v>
      </c>
      <c r="C43" t="str">
        <f t="shared" si="0"/>
        <v>P03_T1_07-06-23</v>
      </c>
      <c r="E43" t="s">
        <v>25</v>
      </c>
      <c r="F43" t="s">
        <v>28</v>
      </c>
      <c r="G43" t="s">
        <v>19</v>
      </c>
      <c r="H43">
        <f t="shared" si="1"/>
        <v>2023</v>
      </c>
      <c r="I43">
        <f t="shared" si="2"/>
        <v>6</v>
      </c>
      <c r="J43">
        <f t="shared" si="3"/>
        <v>7</v>
      </c>
      <c r="K43" t="str">
        <f>VLOOKUP(F43,Treats!$A$1:$C$9,2,0)</f>
        <v>CON</v>
      </c>
      <c r="M43">
        <v>1</v>
      </c>
      <c r="N43">
        <v>6</v>
      </c>
      <c r="O43" t="s">
        <v>51</v>
      </c>
      <c r="P43" t="str">
        <f t="shared" si="4"/>
        <v>E:CER_P:P03_Tr1:CON_Tr2:_TRA_1_D:7_M:6_Y:2023</v>
      </c>
      <c r="Q43">
        <v>7.5</v>
      </c>
      <c r="R43">
        <v>23.3</v>
      </c>
      <c r="S43">
        <v>0.2</v>
      </c>
      <c r="T43">
        <v>24.5</v>
      </c>
      <c r="U43">
        <v>26</v>
      </c>
      <c r="V43" t="s">
        <v>21</v>
      </c>
      <c r="W43" s="1">
        <f t="shared" ref="W43:W107" si="8">W42+TIME(0,10,0)</f>
        <v>0.48194444444444445</v>
      </c>
      <c r="X43">
        <v>10</v>
      </c>
      <c r="Y43" s="60">
        <f>VLOOKUP(C43,JN!$D$2:$J$1076,5,0)</f>
        <v>1.26</v>
      </c>
      <c r="Z43" s="61">
        <f>VLOOKUP(C43,JN!$D$2:$J$1076,6,0)</f>
        <v>67.845057471264369</v>
      </c>
      <c r="AA43" s="62">
        <f>VLOOKUP(C43,JN!$D$2:$J$1076,7,0)</f>
        <v>1.272</v>
      </c>
      <c r="AB43">
        <v>25.3</v>
      </c>
    </row>
    <row r="44" spans="1:28" x14ac:dyDescent="0.3">
      <c r="A44">
        <v>43</v>
      </c>
      <c r="B44" s="63">
        <v>45084</v>
      </c>
      <c r="C44" t="str">
        <f t="shared" si="0"/>
        <v>P03_T2_07-06-23</v>
      </c>
      <c r="E44" t="s">
        <v>25</v>
      </c>
      <c r="F44" t="s">
        <v>28</v>
      </c>
      <c r="G44" t="s">
        <v>19</v>
      </c>
      <c r="H44">
        <f t="shared" si="1"/>
        <v>2023</v>
      </c>
      <c r="I44">
        <f t="shared" si="2"/>
        <v>6</v>
      </c>
      <c r="J44">
        <f t="shared" si="3"/>
        <v>7</v>
      </c>
      <c r="K44" t="str">
        <f>VLOOKUP(F44,Treats!$A$1:$C$9,2,0)</f>
        <v>CON</v>
      </c>
      <c r="M44">
        <v>1</v>
      </c>
      <c r="N44">
        <v>6</v>
      </c>
      <c r="O44" t="s">
        <v>51</v>
      </c>
      <c r="P44" t="str">
        <f t="shared" si="4"/>
        <v>E:CER_P:P03_Tr1:CON_Tr2:_TRA_1_D:7_M:6_Y:2023</v>
      </c>
      <c r="Q44">
        <v>7.5</v>
      </c>
      <c r="R44">
        <v>23.3</v>
      </c>
      <c r="S44">
        <v>0.2</v>
      </c>
      <c r="T44">
        <v>24.5</v>
      </c>
      <c r="U44">
        <v>26</v>
      </c>
      <c r="V44" t="s">
        <v>22</v>
      </c>
      <c r="W44" s="1">
        <f t="shared" si="8"/>
        <v>0.48888888888888887</v>
      </c>
      <c r="X44">
        <v>20</v>
      </c>
      <c r="Y44" s="60">
        <f>VLOOKUP(C44,JN!$D$2:$J$1076,5,0)</f>
        <v>1.3049999999999997</v>
      </c>
      <c r="Z44" s="61">
        <f>VLOOKUP(C44,JN!$D$2:$J$1076,6,0)</f>
        <v>59.37463601532567</v>
      </c>
      <c r="AA44" s="62">
        <f>VLOOKUP(C44,JN!$D$2:$J$1076,7,0)</f>
        <v>1.2084000000000001</v>
      </c>
      <c r="AB44">
        <v>25.9</v>
      </c>
    </row>
    <row r="45" spans="1:28" x14ac:dyDescent="0.3">
      <c r="A45">
        <v>44</v>
      </c>
      <c r="B45" s="63">
        <v>45084</v>
      </c>
      <c r="C45" t="str">
        <f t="shared" si="0"/>
        <v>P03_T3_07-06-23</v>
      </c>
      <c r="E45" t="s">
        <v>25</v>
      </c>
      <c r="F45" t="s">
        <v>28</v>
      </c>
      <c r="G45" t="s">
        <v>19</v>
      </c>
      <c r="H45">
        <f t="shared" si="1"/>
        <v>2023</v>
      </c>
      <c r="I45">
        <f t="shared" si="2"/>
        <v>6</v>
      </c>
      <c r="J45">
        <f t="shared" si="3"/>
        <v>7</v>
      </c>
      <c r="K45" t="str">
        <f>VLOOKUP(F45,Treats!$A$1:$C$9,2,0)</f>
        <v>CON</v>
      </c>
      <c r="M45">
        <v>1</v>
      </c>
      <c r="N45">
        <v>6</v>
      </c>
      <c r="O45" t="s">
        <v>51</v>
      </c>
      <c r="P45" t="str">
        <f t="shared" si="4"/>
        <v>E:CER_P:P03_Tr1:CON_Tr2:_TRA_1_D:7_M:6_Y:2023</v>
      </c>
      <c r="Q45">
        <v>7.5</v>
      </c>
      <c r="R45">
        <v>23.3</v>
      </c>
      <c r="S45">
        <v>0.2</v>
      </c>
      <c r="T45">
        <v>24.5</v>
      </c>
      <c r="U45">
        <v>26</v>
      </c>
      <c r="V45" t="s">
        <v>23</v>
      </c>
      <c r="W45" s="1">
        <f t="shared" si="8"/>
        <v>0.49583333333333329</v>
      </c>
      <c r="X45">
        <v>30</v>
      </c>
      <c r="Y45" s="60">
        <f>VLOOKUP(C45,JN!$D$2:$J$1076,5,0)</f>
        <v>1.3425</v>
      </c>
      <c r="Z45" s="61">
        <f>VLOOKUP(C45,JN!$D$2:$J$1076,6,0)</f>
        <v>45.7639846743295</v>
      </c>
      <c r="AA45" s="62">
        <f>VLOOKUP(C45,JN!$D$2:$J$1076,7,0)</f>
        <v>2.1369599999999997</v>
      </c>
      <c r="AB45">
        <v>26</v>
      </c>
    </row>
    <row r="46" spans="1:28" x14ac:dyDescent="0.3">
      <c r="A46">
        <v>45</v>
      </c>
      <c r="B46" s="63">
        <v>45084</v>
      </c>
      <c r="C46" t="str">
        <f t="shared" si="0"/>
        <v>P06_T0_07-06-23</v>
      </c>
      <c r="E46" t="s">
        <v>25</v>
      </c>
      <c r="F46" t="s">
        <v>31</v>
      </c>
      <c r="G46" t="s">
        <v>19</v>
      </c>
      <c r="H46">
        <f t="shared" si="1"/>
        <v>2023</v>
      </c>
      <c r="I46">
        <f t="shared" si="2"/>
        <v>6</v>
      </c>
      <c r="J46">
        <f t="shared" si="3"/>
        <v>7</v>
      </c>
      <c r="K46" t="str">
        <f>VLOOKUP(F46,Treats!$A$1:$C$9,2,0)</f>
        <v>CON</v>
      </c>
      <c r="M46">
        <v>2</v>
      </c>
      <c r="N46">
        <v>6</v>
      </c>
      <c r="O46" t="s">
        <v>51</v>
      </c>
      <c r="P46" t="str">
        <f t="shared" si="4"/>
        <v>E:CER_P:P06_Tr1:CON_Tr2:_TRA_2_D:7_M:6_Y:2023</v>
      </c>
      <c r="Q46">
        <v>9</v>
      </c>
      <c r="R46">
        <v>23</v>
      </c>
      <c r="S46">
        <v>0.25</v>
      </c>
      <c r="T46">
        <v>26</v>
      </c>
      <c r="U46">
        <v>26</v>
      </c>
      <c r="V46" t="s">
        <v>20</v>
      </c>
      <c r="W46" s="1">
        <v>0.52162037037037035</v>
      </c>
      <c r="X46">
        <v>0</v>
      </c>
      <c r="Y46" s="60">
        <f>VLOOKUP(C46,JN!$D$2:$J$1076,5,0)</f>
        <v>1.2374999999999998</v>
      </c>
      <c r="Z46" s="61">
        <f>VLOOKUP(C46,JN!$D$2:$J$1076,6,0)</f>
        <v>62.665977011494263</v>
      </c>
      <c r="AA46" s="62">
        <f>VLOOKUP(C46,JN!$D$2:$J$1076,7,0)</f>
        <v>1.5454799999999997</v>
      </c>
      <c r="AB46">
        <v>25.4</v>
      </c>
    </row>
    <row r="47" spans="1:28" x14ac:dyDescent="0.3">
      <c r="A47">
        <v>46</v>
      </c>
      <c r="B47" s="63">
        <v>45084</v>
      </c>
      <c r="C47" t="str">
        <f t="shared" si="0"/>
        <v>P06_T1_07-06-23</v>
      </c>
      <c r="E47" t="s">
        <v>25</v>
      </c>
      <c r="F47" t="s">
        <v>31</v>
      </c>
      <c r="G47" t="s">
        <v>19</v>
      </c>
      <c r="H47">
        <f t="shared" si="1"/>
        <v>2023</v>
      </c>
      <c r="I47">
        <f t="shared" si="2"/>
        <v>6</v>
      </c>
      <c r="J47">
        <f t="shared" si="3"/>
        <v>7</v>
      </c>
      <c r="K47" t="str">
        <f>VLOOKUP(F47,Treats!$A$1:$C$9,2,0)</f>
        <v>CON</v>
      </c>
      <c r="M47">
        <v>2</v>
      </c>
      <c r="N47">
        <v>6</v>
      </c>
      <c r="O47" t="s">
        <v>51</v>
      </c>
      <c r="P47" t="str">
        <f t="shared" si="4"/>
        <v>E:CER_P:P06_Tr1:CON_Tr2:_TRA_2_D:7_M:6_Y:2023</v>
      </c>
      <c r="Q47">
        <v>9</v>
      </c>
      <c r="R47">
        <v>23</v>
      </c>
      <c r="S47">
        <v>0.25</v>
      </c>
      <c r="T47">
        <v>26</v>
      </c>
      <c r="U47">
        <v>26</v>
      </c>
      <c r="V47" t="s">
        <v>21</v>
      </c>
      <c r="W47" s="1">
        <f t="shared" si="8"/>
        <v>0.52856481481481477</v>
      </c>
      <c r="X47">
        <v>10</v>
      </c>
      <c r="Y47" s="60">
        <f>VLOOKUP(C47,JN!$D$2:$J$1076,5,0)</f>
        <v>1.3275000000000001</v>
      </c>
      <c r="Z47" s="61">
        <f>VLOOKUP(C47,JN!$D$2:$J$1076,6,0)</f>
        <v>64.102452107279703</v>
      </c>
      <c r="AA47" s="62">
        <f>VLOOKUP(C47,JN!$D$2:$J$1076,7,0)</f>
        <v>1.3673999999999999</v>
      </c>
      <c r="AB47">
        <v>27</v>
      </c>
    </row>
    <row r="48" spans="1:28" x14ac:dyDescent="0.3">
      <c r="A48">
        <v>47</v>
      </c>
      <c r="B48" s="63">
        <v>45084</v>
      </c>
      <c r="C48" t="str">
        <f t="shared" si="0"/>
        <v>P06_T2_07-06-23</v>
      </c>
      <c r="E48" t="s">
        <v>25</v>
      </c>
      <c r="F48" t="s">
        <v>31</v>
      </c>
      <c r="G48" t="s">
        <v>19</v>
      </c>
      <c r="H48">
        <f t="shared" si="1"/>
        <v>2023</v>
      </c>
      <c r="I48">
        <f t="shared" si="2"/>
        <v>6</v>
      </c>
      <c r="J48">
        <f t="shared" si="3"/>
        <v>7</v>
      </c>
      <c r="K48" t="str">
        <f>VLOOKUP(F48,Treats!$A$1:$C$9,2,0)</f>
        <v>CON</v>
      </c>
      <c r="M48">
        <v>2</v>
      </c>
      <c r="N48">
        <v>6</v>
      </c>
      <c r="O48" t="s">
        <v>51</v>
      </c>
      <c r="P48" t="str">
        <f t="shared" si="4"/>
        <v>E:CER_P:P06_Tr1:CON_Tr2:_TRA_2_D:7_M:6_Y:2023</v>
      </c>
      <c r="Q48">
        <v>9</v>
      </c>
      <c r="R48">
        <v>23</v>
      </c>
      <c r="S48">
        <v>0.25</v>
      </c>
      <c r="T48">
        <v>26</v>
      </c>
      <c r="U48">
        <v>26</v>
      </c>
      <c r="V48" t="s">
        <v>22</v>
      </c>
      <c r="W48" s="1">
        <f t="shared" si="8"/>
        <v>0.53550925925925918</v>
      </c>
      <c r="X48">
        <v>20</v>
      </c>
      <c r="Y48" s="60">
        <f>VLOOKUP(C48,JN!$D$2:$J$1076,5,0)</f>
        <v>1.4249999999999998</v>
      </c>
      <c r="Z48" s="61">
        <f>VLOOKUP(C48,JN!$D$2:$J$1076,6,0)</f>
        <v>59.371647509578544</v>
      </c>
      <c r="AA48" s="62">
        <f>VLOOKUP(C48,JN!$D$2:$J$1076,7,0)</f>
        <v>1.5327599999999999</v>
      </c>
      <c r="AB48">
        <v>27.4</v>
      </c>
    </row>
    <row r="49" spans="1:28" x14ac:dyDescent="0.3">
      <c r="A49">
        <v>48</v>
      </c>
      <c r="B49" s="63">
        <v>45084</v>
      </c>
      <c r="C49" t="str">
        <f t="shared" si="0"/>
        <v>P06_T3_07-06-23</v>
      </c>
      <c r="E49" t="s">
        <v>25</v>
      </c>
      <c r="F49" t="s">
        <v>31</v>
      </c>
      <c r="G49" t="s">
        <v>19</v>
      </c>
      <c r="H49">
        <f t="shared" si="1"/>
        <v>2023</v>
      </c>
      <c r="I49">
        <f t="shared" si="2"/>
        <v>6</v>
      </c>
      <c r="J49">
        <f t="shared" si="3"/>
        <v>7</v>
      </c>
      <c r="K49" t="str">
        <f>VLOOKUP(F49,Treats!$A$1:$C$9,2,0)</f>
        <v>CON</v>
      </c>
      <c r="M49">
        <v>2</v>
      </c>
      <c r="N49">
        <v>6</v>
      </c>
      <c r="O49" t="s">
        <v>51</v>
      </c>
      <c r="P49" t="str">
        <f t="shared" si="4"/>
        <v>E:CER_P:P06_Tr1:CON_Tr2:_TRA_2_D:7_M:6_Y:2023</v>
      </c>
      <c r="Q49">
        <v>9</v>
      </c>
      <c r="R49">
        <v>23</v>
      </c>
      <c r="S49">
        <v>0.25</v>
      </c>
      <c r="T49">
        <v>26</v>
      </c>
      <c r="U49">
        <v>26</v>
      </c>
      <c r="V49" t="s">
        <v>23</v>
      </c>
      <c r="W49" s="1">
        <f t="shared" si="8"/>
        <v>0.5424537037037036</v>
      </c>
      <c r="X49">
        <v>30</v>
      </c>
      <c r="Y49" s="60">
        <f>VLOOKUP(C49,JN!$D$2:$J$1076,5,0)</f>
        <v>1.4924999999999997</v>
      </c>
      <c r="Z49" s="61">
        <f>VLOOKUP(C49,JN!$D$2:$J$1076,6,0)</f>
        <v>44.546666666666667</v>
      </c>
      <c r="AA49" s="62">
        <f>VLOOKUP(C49,JN!$D$2:$J$1076,7,0)</f>
        <v>1.05576</v>
      </c>
      <c r="AB49">
        <v>26.8</v>
      </c>
    </row>
    <row r="50" spans="1:28" x14ac:dyDescent="0.3">
      <c r="A50">
        <v>49</v>
      </c>
      <c r="B50" s="63">
        <v>45092</v>
      </c>
      <c r="C50" t="str">
        <f t="shared" si="0"/>
        <v>P01_T0_15-06-23</v>
      </c>
      <c r="E50" t="s">
        <v>25</v>
      </c>
      <c r="F50" t="s">
        <v>26</v>
      </c>
      <c r="G50" t="s">
        <v>19</v>
      </c>
      <c r="H50">
        <f t="shared" si="1"/>
        <v>2023</v>
      </c>
      <c r="I50">
        <f t="shared" si="2"/>
        <v>6</v>
      </c>
      <c r="J50">
        <f t="shared" si="3"/>
        <v>15</v>
      </c>
      <c r="K50" t="str">
        <f>VLOOKUP(F50,Treats!$A$1:$C$9,2,0)</f>
        <v>AWD</v>
      </c>
      <c r="M50">
        <v>1</v>
      </c>
      <c r="N50">
        <v>4</v>
      </c>
      <c r="O50" t="s">
        <v>51</v>
      </c>
      <c r="P50" t="str">
        <f t="shared" si="4"/>
        <v>E:CER_P:P01_Tr1:AWD_Tr2:_TRA_1_D:15_M:6_Y:2023</v>
      </c>
      <c r="Q50">
        <v>0</v>
      </c>
      <c r="R50">
        <v>23</v>
      </c>
      <c r="S50">
        <v>0.4</v>
      </c>
      <c r="T50">
        <v>27</v>
      </c>
      <c r="U50">
        <v>28</v>
      </c>
      <c r="V50" t="s">
        <v>20</v>
      </c>
      <c r="W50" s="1">
        <v>0.43402777777777773</v>
      </c>
      <c r="X50">
        <v>0</v>
      </c>
      <c r="Y50" s="60">
        <f>VLOOKUP(C50,JN!$D$2:$J$1076,5,0)</f>
        <v>1.3725000000000001</v>
      </c>
      <c r="Z50" s="61">
        <f>VLOOKUP(C50,JN!$D$2:$J$1076,6,0)</f>
        <v>100.74950191570882</v>
      </c>
      <c r="AA50" s="62">
        <f>VLOOKUP(C50,JN!$D$2:$J$1076,7,0)</f>
        <v>1.2211200000000002</v>
      </c>
      <c r="AB50">
        <v>31.5</v>
      </c>
    </row>
    <row r="51" spans="1:28" x14ac:dyDescent="0.3">
      <c r="A51">
        <v>50</v>
      </c>
      <c r="B51" s="63">
        <v>45092</v>
      </c>
      <c r="C51" t="str">
        <f t="shared" si="0"/>
        <v>P01_T1_15-06-23</v>
      </c>
      <c r="E51" t="s">
        <v>25</v>
      </c>
      <c r="F51" t="s">
        <v>26</v>
      </c>
      <c r="G51" t="s">
        <v>19</v>
      </c>
      <c r="H51">
        <f t="shared" si="1"/>
        <v>2023</v>
      </c>
      <c r="I51">
        <f t="shared" si="2"/>
        <v>6</v>
      </c>
      <c r="J51">
        <f t="shared" si="3"/>
        <v>15</v>
      </c>
      <c r="K51" t="str">
        <f>VLOOKUP(F51,Treats!$A$1:$C$9,2,0)</f>
        <v>AWD</v>
      </c>
      <c r="M51">
        <v>1</v>
      </c>
      <c r="N51">
        <v>4</v>
      </c>
      <c r="O51" t="s">
        <v>51</v>
      </c>
      <c r="P51" t="str">
        <f t="shared" si="4"/>
        <v>E:CER_P:P01_Tr1:AWD_Tr2:_TRA_1_D:15_M:6_Y:2023</v>
      </c>
      <c r="Q51">
        <v>0</v>
      </c>
      <c r="R51">
        <v>23</v>
      </c>
      <c r="S51">
        <v>0.4</v>
      </c>
      <c r="T51">
        <v>27</v>
      </c>
      <c r="U51">
        <v>28</v>
      </c>
      <c r="V51" t="s">
        <v>21</v>
      </c>
      <c r="W51" s="1">
        <f t="shared" si="8"/>
        <v>0.44097222222222215</v>
      </c>
      <c r="X51">
        <v>10</v>
      </c>
      <c r="Y51" s="60">
        <f>VLOOKUP(C51,JN!$D$2:$J$1076,5,0)</f>
        <v>1.38</v>
      </c>
      <c r="Z51" s="61">
        <f>VLOOKUP(C51,JN!$D$2:$J$1076,6,0)</f>
        <v>76.75777777777779</v>
      </c>
      <c r="AA51" s="62">
        <f>VLOOKUP(C51,JN!$D$2:$J$1076,7,0)</f>
        <v>3.3008400000000004</v>
      </c>
      <c r="AB51">
        <v>34.6</v>
      </c>
    </row>
    <row r="52" spans="1:28" x14ac:dyDescent="0.3">
      <c r="A52">
        <v>51</v>
      </c>
      <c r="B52" s="63">
        <v>45092</v>
      </c>
      <c r="C52" t="str">
        <f t="shared" si="0"/>
        <v>P01_T2_15-06-23</v>
      </c>
      <c r="E52" t="s">
        <v>25</v>
      </c>
      <c r="F52" t="s">
        <v>26</v>
      </c>
      <c r="G52" t="s">
        <v>19</v>
      </c>
      <c r="H52">
        <f t="shared" si="1"/>
        <v>2023</v>
      </c>
      <c r="I52">
        <f t="shared" si="2"/>
        <v>6</v>
      </c>
      <c r="J52">
        <f t="shared" si="3"/>
        <v>15</v>
      </c>
      <c r="K52" t="str">
        <f>VLOOKUP(F52,Treats!$A$1:$C$9,2,0)</f>
        <v>AWD</v>
      </c>
      <c r="M52">
        <v>1</v>
      </c>
      <c r="N52">
        <v>4</v>
      </c>
      <c r="O52" t="s">
        <v>51</v>
      </c>
      <c r="P52" t="str">
        <f t="shared" si="4"/>
        <v>E:CER_P:P01_Tr1:AWD_Tr2:_TRA_1_D:15_M:6_Y:2023</v>
      </c>
      <c r="Q52">
        <v>0</v>
      </c>
      <c r="R52">
        <v>23</v>
      </c>
      <c r="S52">
        <v>0.4</v>
      </c>
      <c r="T52">
        <v>27</v>
      </c>
      <c r="U52">
        <v>28</v>
      </c>
      <c r="V52" t="s">
        <v>22</v>
      </c>
      <c r="W52" s="1">
        <f t="shared" si="8"/>
        <v>0.44791666666666657</v>
      </c>
      <c r="X52">
        <v>20</v>
      </c>
      <c r="Y52" s="60">
        <f>VLOOKUP(C52,JN!$D$2:$J$1076,5,0)</f>
        <v>1.3425</v>
      </c>
      <c r="Z52" s="61">
        <f>VLOOKUP(C52,JN!$D$2:$J$1076,6,0)</f>
        <v>79.722375478927205</v>
      </c>
      <c r="AA52" s="62">
        <f>VLOOKUP(C52,JN!$D$2:$J$1076,7,0)</f>
        <v>2.6712000000000002</v>
      </c>
      <c r="AB52">
        <v>34.5</v>
      </c>
    </row>
    <row r="53" spans="1:28" x14ac:dyDescent="0.3">
      <c r="A53">
        <v>52</v>
      </c>
      <c r="B53" s="63">
        <v>45092</v>
      </c>
      <c r="C53" t="str">
        <f t="shared" si="0"/>
        <v>P01_T3_15-06-23</v>
      </c>
      <c r="E53" t="s">
        <v>25</v>
      </c>
      <c r="F53" t="s">
        <v>26</v>
      </c>
      <c r="G53" t="s">
        <v>19</v>
      </c>
      <c r="H53">
        <f t="shared" si="1"/>
        <v>2023</v>
      </c>
      <c r="I53">
        <f t="shared" si="2"/>
        <v>6</v>
      </c>
      <c r="J53">
        <f t="shared" si="3"/>
        <v>15</v>
      </c>
      <c r="K53" t="str">
        <f>VLOOKUP(F53,Treats!$A$1:$C$9,2,0)</f>
        <v>AWD</v>
      </c>
      <c r="M53">
        <v>1</v>
      </c>
      <c r="N53">
        <v>4</v>
      </c>
      <c r="O53" t="s">
        <v>51</v>
      </c>
      <c r="P53" t="str">
        <f t="shared" si="4"/>
        <v>E:CER_P:P01_Tr1:AWD_Tr2:_TRA_1_D:15_M:6_Y:2023</v>
      </c>
      <c r="Q53">
        <v>0</v>
      </c>
      <c r="R53">
        <v>23</v>
      </c>
      <c r="S53">
        <v>0.4</v>
      </c>
      <c r="T53">
        <v>27</v>
      </c>
      <c r="U53">
        <v>28</v>
      </c>
      <c r="V53" t="s">
        <v>23</v>
      </c>
      <c r="W53" s="1">
        <f t="shared" si="8"/>
        <v>0.45486111111111099</v>
      </c>
      <c r="X53">
        <v>30</v>
      </c>
      <c r="Y53" s="60">
        <f>VLOOKUP(C53,JN!$D$2:$J$1076,5,0)</f>
        <v>1.3875000000000002</v>
      </c>
      <c r="Z53" s="61">
        <f>VLOOKUP(C53,JN!$D$2:$J$1076,6,0)</f>
        <v>63.619310344827589</v>
      </c>
      <c r="AA53" s="62">
        <f>VLOOKUP(C53,JN!$D$2:$J$1076,7,0)</f>
        <v>1.7299199999999999</v>
      </c>
      <c r="AB53">
        <v>35.5</v>
      </c>
    </row>
    <row r="54" spans="1:28" x14ac:dyDescent="0.3">
      <c r="A54">
        <v>53</v>
      </c>
      <c r="B54" s="63">
        <v>45092</v>
      </c>
      <c r="C54" t="str">
        <f t="shared" si="0"/>
        <v>P05_T0_15-06-23</v>
      </c>
      <c r="E54" t="s">
        <v>25</v>
      </c>
      <c r="F54" t="s">
        <v>30</v>
      </c>
      <c r="G54" t="s">
        <v>19</v>
      </c>
      <c r="H54">
        <f t="shared" si="1"/>
        <v>2023</v>
      </c>
      <c r="I54">
        <f t="shared" si="2"/>
        <v>6</v>
      </c>
      <c r="J54">
        <f t="shared" si="3"/>
        <v>15</v>
      </c>
      <c r="K54" t="str">
        <f>VLOOKUP(F54,Treats!$A$1:$C$9,2,0)</f>
        <v>AWD</v>
      </c>
      <c r="M54">
        <v>2</v>
      </c>
      <c r="N54">
        <v>1</v>
      </c>
      <c r="O54" t="s">
        <v>51</v>
      </c>
      <c r="P54" t="str">
        <f t="shared" si="4"/>
        <v>E:CER_P:P05_Tr1:AWD_Tr2:_TRA_2_D:15_M:6_Y:2023</v>
      </c>
      <c r="Q54">
        <v>0</v>
      </c>
      <c r="R54">
        <v>22.7</v>
      </c>
      <c r="S54">
        <v>0.4</v>
      </c>
      <c r="T54">
        <v>27</v>
      </c>
      <c r="U54">
        <v>28</v>
      </c>
      <c r="V54" t="s">
        <v>20</v>
      </c>
      <c r="W54" s="1">
        <v>0.4381944444444445</v>
      </c>
      <c r="X54">
        <v>0</v>
      </c>
      <c r="Y54" s="60">
        <f>VLOOKUP(C54,JN!$D$2:$J$1076,5,0)</f>
        <v>1.4550000000000001</v>
      </c>
      <c r="Z54" s="61">
        <f>VLOOKUP(C54,JN!$D$2:$J$1076,6,0)</f>
        <v>98.711340996168573</v>
      </c>
      <c r="AA54" s="62">
        <f>VLOOKUP(C54,JN!$D$2:$J$1076,7,0)</f>
        <v>1.05576</v>
      </c>
      <c r="AB54">
        <v>32.5</v>
      </c>
    </row>
    <row r="55" spans="1:28" x14ac:dyDescent="0.3">
      <c r="A55">
        <v>54</v>
      </c>
      <c r="B55" s="63">
        <v>45092</v>
      </c>
      <c r="C55" t="str">
        <f t="shared" si="0"/>
        <v>P05_T1_15-06-23</v>
      </c>
      <c r="E55" t="s">
        <v>25</v>
      </c>
      <c r="F55" t="s">
        <v>30</v>
      </c>
      <c r="G55" t="s">
        <v>19</v>
      </c>
      <c r="H55">
        <f t="shared" si="1"/>
        <v>2023</v>
      </c>
      <c r="I55">
        <f t="shared" si="2"/>
        <v>6</v>
      </c>
      <c r="J55">
        <f t="shared" si="3"/>
        <v>15</v>
      </c>
      <c r="K55" t="str">
        <f>VLOOKUP(F55,Treats!$A$1:$C$9,2,0)</f>
        <v>AWD</v>
      </c>
      <c r="M55">
        <v>2</v>
      </c>
      <c r="N55">
        <v>1</v>
      </c>
      <c r="O55" t="s">
        <v>51</v>
      </c>
      <c r="P55" t="str">
        <f t="shared" si="4"/>
        <v>E:CER_P:P05_Tr1:AWD_Tr2:_TRA_2_D:15_M:6_Y:2023</v>
      </c>
      <c r="Q55">
        <v>0</v>
      </c>
      <c r="R55">
        <v>22.7</v>
      </c>
      <c r="S55">
        <v>0.4</v>
      </c>
      <c r="T55">
        <v>27</v>
      </c>
      <c r="U55">
        <v>28</v>
      </c>
      <c r="V55" t="s">
        <v>21</v>
      </c>
      <c r="W55" s="1">
        <f t="shared" si="8"/>
        <v>0.44513888888888892</v>
      </c>
      <c r="X55">
        <v>10</v>
      </c>
      <c r="Y55" s="60">
        <f>VLOOKUP(C55,JN!$D$2:$J$1076,5,0)</f>
        <v>1.8225000000000002</v>
      </c>
      <c r="Z55" s="61">
        <f>VLOOKUP(C55,JN!$D$2:$J$1076,6,0)</f>
        <v>79.648659003831412</v>
      </c>
      <c r="AA55" s="62">
        <f>VLOOKUP(C55,JN!$D$2:$J$1076,7,0)</f>
        <v>1.48824</v>
      </c>
      <c r="AB55">
        <v>34.6</v>
      </c>
    </row>
    <row r="56" spans="1:28" x14ac:dyDescent="0.3">
      <c r="A56">
        <v>55</v>
      </c>
      <c r="B56" s="63">
        <v>45092</v>
      </c>
      <c r="C56" t="str">
        <f t="shared" si="0"/>
        <v>P05_T2_15-06-23</v>
      </c>
      <c r="E56" t="s">
        <v>25</v>
      </c>
      <c r="F56" t="s">
        <v>30</v>
      </c>
      <c r="G56" t="s">
        <v>19</v>
      </c>
      <c r="H56">
        <f t="shared" si="1"/>
        <v>2023</v>
      </c>
      <c r="I56">
        <f t="shared" si="2"/>
        <v>6</v>
      </c>
      <c r="J56">
        <f t="shared" si="3"/>
        <v>15</v>
      </c>
      <c r="K56" t="str">
        <f>VLOOKUP(F56,Treats!$A$1:$C$9,2,0)</f>
        <v>AWD</v>
      </c>
      <c r="M56">
        <v>2</v>
      </c>
      <c r="N56">
        <v>1</v>
      </c>
      <c r="O56" t="s">
        <v>51</v>
      </c>
      <c r="P56" t="str">
        <f t="shared" si="4"/>
        <v>E:CER_P:P05_Tr1:AWD_Tr2:_TRA_2_D:15_M:6_Y:2023</v>
      </c>
      <c r="Q56">
        <v>0</v>
      </c>
      <c r="R56">
        <v>22.7</v>
      </c>
      <c r="S56">
        <v>0.4</v>
      </c>
      <c r="T56">
        <v>27</v>
      </c>
      <c r="U56">
        <v>28</v>
      </c>
      <c r="V56" t="s">
        <v>22</v>
      </c>
      <c r="W56" s="1">
        <f>W55+TIME(0,10,0)</f>
        <v>0.45208333333333334</v>
      </c>
      <c r="X56">
        <v>20</v>
      </c>
      <c r="Y56" s="60">
        <f>VLOOKUP(C56,JN!$D$2:$J$1076,5,0)</f>
        <v>1.8900000000000001</v>
      </c>
      <c r="Z56" s="61">
        <f>VLOOKUP(C56,JN!$D$2:$J$1076,6,0)</f>
        <v>57.763831417624523</v>
      </c>
      <c r="AA56" s="62">
        <f>VLOOKUP(C56,JN!$D$2:$J$1076,7,0)</f>
        <v>2.0987999999999998</v>
      </c>
      <c r="AB56">
        <v>35.5</v>
      </c>
    </row>
    <row r="57" spans="1:28" x14ac:dyDescent="0.3">
      <c r="A57">
        <v>56</v>
      </c>
      <c r="B57" s="63">
        <v>45092</v>
      </c>
      <c r="C57" t="str">
        <f t="shared" si="0"/>
        <v>P05_T3_15-06-23</v>
      </c>
      <c r="E57" t="s">
        <v>25</v>
      </c>
      <c r="F57" t="s">
        <v>30</v>
      </c>
      <c r="G57" t="s">
        <v>19</v>
      </c>
      <c r="H57">
        <f t="shared" si="1"/>
        <v>2023</v>
      </c>
      <c r="I57">
        <f t="shared" si="2"/>
        <v>6</v>
      </c>
      <c r="J57">
        <f t="shared" si="3"/>
        <v>15</v>
      </c>
      <c r="K57" t="str">
        <f>VLOOKUP(F57,Treats!$A$1:$C$9,2,0)</f>
        <v>AWD</v>
      </c>
      <c r="M57">
        <v>2</v>
      </c>
      <c r="N57">
        <v>1</v>
      </c>
      <c r="O57" t="s">
        <v>51</v>
      </c>
      <c r="P57" t="str">
        <f t="shared" si="4"/>
        <v>E:CER_P:P05_Tr1:AWD_Tr2:_TRA_2_D:15_M:6_Y:2023</v>
      </c>
      <c r="Q57">
        <v>0</v>
      </c>
      <c r="R57">
        <v>22.7</v>
      </c>
      <c r="S57">
        <v>0.4</v>
      </c>
      <c r="T57">
        <v>27</v>
      </c>
      <c r="U57">
        <v>28</v>
      </c>
      <c r="V57" t="s">
        <v>23</v>
      </c>
      <c r="W57" s="1">
        <f t="shared" si="8"/>
        <v>0.45902777777777776</v>
      </c>
      <c r="X57">
        <v>30</v>
      </c>
      <c r="Y57" s="60">
        <f>VLOOKUP(C57,JN!$D$2:$J$1076,5,0)</f>
        <v>2.0324999999999998</v>
      </c>
      <c r="Z57" s="61">
        <f>VLOOKUP(C57,JN!$D$2:$J$1076,6,0)</f>
        <v>40.291034482758619</v>
      </c>
      <c r="AA57" s="62">
        <f>VLOOKUP(C57,JN!$D$2:$J$1076,7,0)</f>
        <v>2.4931199999999998</v>
      </c>
      <c r="AB57">
        <v>36</v>
      </c>
    </row>
    <row r="58" spans="1:28" x14ac:dyDescent="0.3">
      <c r="A58">
        <v>57</v>
      </c>
      <c r="B58" s="63">
        <v>45092</v>
      </c>
      <c r="C58" t="str">
        <f t="shared" si="0"/>
        <v>P02_T0_15-06-23</v>
      </c>
      <c r="E58" t="s">
        <v>25</v>
      </c>
      <c r="F58" t="s">
        <v>27</v>
      </c>
      <c r="G58" t="s">
        <v>19</v>
      </c>
      <c r="H58">
        <f t="shared" si="1"/>
        <v>2023</v>
      </c>
      <c r="I58">
        <f t="shared" si="2"/>
        <v>6</v>
      </c>
      <c r="J58">
        <f t="shared" si="3"/>
        <v>15</v>
      </c>
      <c r="K58" t="str">
        <f>VLOOKUP(F58,Treats!$A$1:$C$9,2,0)</f>
        <v>MSD</v>
      </c>
      <c r="M58">
        <v>1</v>
      </c>
      <c r="N58">
        <v>2</v>
      </c>
      <c r="O58" t="s">
        <v>53</v>
      </c>
      <c r="P58" t="str">
        <f t="shared" si="4"/>
        <v>E:CER_P:P02_Tr1:MSD_Tr2:_TRA_1_D:15_M:6_Y:2023</v>
      </c>
      <c r="Q58">
        <v>14.5</v>
      </c>
      <c r="R58">
        <v>23.4</v>
      </c>
      <c r="S58">
        <v>0.2</v>
      </c>
      <c r="T58">
        <v>27</v>
      </c>
      <c r="U58">
        <v>28</v>
      </c>
      <c r="V58" t="s">
        <v>20</v>
      </c>
      <c r="W58" s="1">
        <f t="shared" si="8"/>
        <v>0.46597222222222218</v>
      </c>
      <c r="X58">
        <v>0</v>
      </c>
      <c r="Y58" s="60">
        <f>VLOOKUP(C58,JN!$D$2:$J$1076,5,0)</f>
        <v>1.3574999999999999</v>
      </c>
      <c r="Z58" s="61">
        <f>VLOOKUP(C58,JN!$D$2:$J$1076,6,0)</f>
        <v>86.768275862068975</v>
      </c>
      <c r="AA58" s="62">
        <f>VLOOKUP(C58,JN!$D$2:$J$1076,7,0)</f>
        <v>1.1002799999999999</v>
      </c>
      <c r="AB58">
        <v>31.7</v>
      </c>
    </row>
    <row r="59" spans="1:28" x14ac:dyDescent="0.3">
      <c r="A59">
        <v>58</v>
      </c>
      <c r="B59" s="63">
        <v>45092</v>
      </c>
      <c r="C59" t="str">
        <f t="shared" si="0"/>
        <v>P02_T1_15-06-23</v>
      </c>
      <c r="E59" t="s">
        <v>25</v>
      </c>
      <c r="F59" t="s">
        <v>27</v>
      </c>
      <c r="G59" t="s">
        <v>19</v>
      </c>
      <c r="H59">
        <f t="shared" si="1"/>
        <v>2023</v>
      </c>
      <c r="I59">
        <f t="shared" si="2"/>
        <v>6</v>
      </c>
      <c r="J59">
        <f t="shared" si="3"/>
        <v>15</v>
      </c>
      <c r="K59" t="str">
        <f>VLOOKUP(F59,Treats!$A$1:$C$9,2,0)</f>
        <v>MSD</v>
      </c>
      <c r="M59">
        <v>1</v>
      </c>
      <c r="N59">
        <v>2</v>
      </c>
      <c r="O59" t="s">
        <v>53</v>
      </c>
      <c r="P59" t="str">
        <f t="shared" si="4"/>
        <v>E:CER_P:P02_Tr1:MSD_Tr2:_TRA_1_D:15_M:6_Y:2023</v>
      </c>
      <c r="Q59">
        <v>14.5</v>
      </c>
      <c r="R59">
        <v>23.4</v>
      </c>
      <c r="S59">
        <v>0.2</v>
      </c>
      <c r="T59">
        <v>27</v>
      </c>
      <c r="U59">
        <v>28</v>
      </c>
      <c r="V59" t="s">
        <v>21</v>
      </c>
      <c r="W59" s="1">
        <f t="shared" si="8"/>
        <v>0.4729166666666666</v>
      </c>
      <c r="X59">
        <v>10</v>
      </c>
      <c r="Y59" s="60">
        <f>VLOOKUP(C59,JN!$D$2:$J$1076,5,0)</f>
        <v>1.47</v>
      </c>
      <c r="Z59" s="61">
        <f>VLOOKUP(C59,JN!$D$2:$J$1076,6,0)</f>
        <v>76.644214559386981</v>
      </c>
      <c r="AA59" s="62">
        <f>VLOOKUP(C59,JN!$D$2:$J$1076,7,0)</f>
        <v>0.96672000000000002</v>
      </c>
      <c r="AB59">
        <v>33.9</v>
      </c>
    </row>
    <row r="60" spans="1:28" x14ac:dyDescent="0.3">
      <c r="A60">
        <v>59</v>
      </c>
      <c r="B60" s="63">
        <v>45092</v>
      </c>
      <c r="C60" t="str">
        <f t="shared" si="0"/>
        <v>P02_T2_15-06-23</v>
      </c>
      <c r="E60" t="s">
        <v>25</v>
      </c>
      <c r="F60" t="s">
        <v>27</v>
      </c>
      <c r="G60" t="s">
        <v>19</v>
      </c>
      <c r="H60">
        <f t="shared" si="1"/>
        <v>2023</v>
      </c>
      <c r="I60">
        <f t="shared" si="2"/>
        <v>6</v>
      </c>
      <c r="J60">
        <f t="shared" si="3"/>
        <v>15</v>
      </c>
      <c r="K60" t="str">
        <f>VLOOKUP(F60,Treats!$A$1:$C$9,2,0)</f>
        <v>MSD</v>
      </c>
      <c r="M60">
        <v>1</v>
      </c>
      <c r="N60">
        <v>2</v>
      </c>
      <c r="O60" t="s">
        <v>53</v>
      </c>
      <c r="P60" t="str">
        <f t="shared" si="4"/>
        <v>E:CER_P:P02_Tr1:MSD_Tr2:_TRA_1_D:15_M:6_Y:2023</v>
      </c>
      <c r="Q60">
        <v>14.5</v>
      </c>
      <c r="R60">
        <v>23.4</v>
      </c>
      <c r="S60">
        <v>0.2</v>
      </c>
      <c r="T60">
        <v>27</v>
      </c>
      <c r="U60">
        <v>28</v>
      </c>
      <c r="V60" t="s">
        <v>22</v>
      </c>
      <c r="W60" s="1">
        <f t="shared" si="8"/>
        <v>0.47986111111111102</v>
      </c>
      <c r="X60">
        <v>20</v>
      </c>
      <c r="Y60" s="60">
        <f>VLOOKUP(C60,JN!$D$2:$J$1076,5,0)</f>
        <v>1.6949999999999998</v>
      </c>
      <c r="Z60" s="61">
        <f>VLOOKUP(C60,JN!$D$2:$J$1076,6,0)</f>
        <v>45.695249042145598</v>
      </c>
      <c r="AA60" s="62">
        <f>VLOOKUP(C60,JN!$D$2:$J$1076,7,0)</f>
        <v>0.93491999999999997</v>
      </c>
      <c r="AB60">
        <v>34.4</v>
      </c>
    </row>
    <row r="61" spans="1:28" x14ac:dyDescent="0.3">
      <c r="A61">
        <v>60</v>
      </c>
      <c r="B61" s="63">
        <v>45092</v>
      </c>
      <c r="C61" t="str">
        <f t="shared" si="0"/>
        <v>P02_T3_15-06-23</v>
      </c>
      <c r="E61" t="s">
        <v>25</v>
      </c>
      <c r="F61" t="s">
        <v>27</v>
      </c>
      <c r="G61" t="s">
        <v>19</v>
      </c>
      <c r="H61">
        <f t="shared" si="1"/>
        <v>2023</v>
      </c>
      <c r="I61">
        <f t="shared" si="2"/>
        <v>6</v>
      </c>
      <c r="J61">
        <f t="shared" si="3"/>
        <v>15</v>
      </c>
      <c r="K61" t="str">
        <f>VLOOKUP(F61,Treats!$A$1:$C$9,2,0)</f>
        <v>MSD</v>
      </c>
      <c r="M61">
        <v>1</v>
      </c>
      <c r="N61">
        <v>2</v>
      </c>
      <c r="O61" t="s">
        <v>53</v>
      </c>
      <c r="P61" t="str">
        <f t="shared" si="4"/>
        <v>E:CER_P:P02_Tr1:MSD_Tr2:_TRA_1_D:15_M:6_Y:2023</v>
      </c>
      <c r="Q61">
        <v>14.5</v>
      </c>
      <c r="R61">
        <v>23.4</v>
      </c>
      <c r="S61">
        <v>0.2</v>
      </c>
      <c r="T61">
        <v>27</v>
      </c>
      <c r="U61">
        <v>28</v>
      </c>
      <c r="V61" t="s">
        <v>23</v>
      </c>
      <c r="W61" s="1">
        <f t="shared" si="8"/>
        <v>0.48680555555555544</v>
      </c>
      <c r="X61">
        <v>30</v>
      </c>
      <c r="Y61" s="60">
        <f>VLOOKUP(C61,JN!$D$2:$J$1076,5,0)</f>
        <v>1.92</v>
      </c>
      <c r="Z61" s="61">
        <f>VLOOKUP(C61,JN!$D$2:$J$1076,6,0)</f>
        <v>16.067203065134098</v>
      </c>
      <c r="AA61" s="62">
        <f>VLOOKUP(C61,JN!$D$2:$J$1076,7,0)</f>
        <v>0.94764000000000004</v>
      </c>
      <c r="AB61">
        <v>34.799999999999997</v>
      </c>
    </row>
    <row r="62" spans="1:28" x14ac:dyDescent="0.3">
      <c r="A62">
        <v>61</v>
      </c>
      <c r="B62" s="63">
        <v>45092</v>
      </c>
      <c r="C62" t="str">
        <f t="shared" si="0"/>
        <v>P04_T0_15-06-23</v>
      </c>
      <c r="E62" t="s">
        <v>25</v>
      </c>
      <c r="F62" t="s">
        <v>29</v>
      </c>
      <c r="G62" t="s">
        <v>19</v>
      </c>
      <c r="H62">
        <f t="shared" si="1"/>
        <v>2023</v>
      </c>
      <c r="I62">
        <f t="shared" si="2"/>
        <v>6</v>
      </c>
      <c r="J62">
        <f t="shared" si="3"/>
        <v>15</v>
      </c>
      <c r="K62" t="str">
        <f>VLOOKUP(F62,Treats!$A$1:$C$9,2,0)</f>
        <v>MSD</v>
      </c>
      <c r="M62">
        <v>2</v>
      </c>
      <c r="N62">
        <v>6</v>
      </c>
      <c r="O62" t="s">
        <v>53</v>
      </c>
      <c r="P62" t="str">
        <f t="shared" si="4"/>
        <v>E:CER_P:P04_Tr1:MSD_Tr2:_TRA_2_D:15_M:6_Y:2023</v>
      </c>
      <c r="Q62">
        <v>9</v>
      </c>
      <c r="R62">
        <v>23.2</v>
      </c>
      <c r="S62">
        <v>0.25</v>
      </c>
      <c r="T62">
        <v>27</v>
      </c>
      <c r="U62">
        <v>28</v>
      </c>
      <c r="V62" t="s">
        <v>20</v>
      </c>
      <c r="W62" s="1">
        <v>0.4381944444444445</v>
      </c>
      <c r="X62">
        <v>0</v>
      </c>
      <c r="Y62" s="60">
        <f>VLOOKUP(C62,JN!$D$2:$J$1076,5,0)</f>
        <v>1.3425</v>
      </c>
      <c r="Z62" s="61">
        <f>VLOOKUP(C62,JN!$D$2:$J$1076,6,0)</f>
        <v>94.605134099616848</v>
      </c>
      <c r="AA62" s="62">
        <f>VLOOKUP(C62,JN!$D$2:$J$1076,7,0)</f>
        <v>0.96035999999999999</v>
      </c>
      <c r="AB62">
        <v>32.6</v>
      </c>
    </row>
    <row r="63" spans="1:28" x14ac:dyDescent="0.3">
      <c r="A63">
        <v>62</v>
      </c>
      <c r="B63" s="63">
        <v>45092</v>
      </c>
      <c r="C63" t="str">
        <f t="shared" si="0"/>
        <v>P04_T1_15-06-23</v>
      </c>
      <c r="E63" t="s">
        <v>25</v>
      </c>
      <c r="F63" t="s">
        <v>29</v>
      </c>
      <c r="G63" t="s">
        <v>19</v>
      </c>
      <c r="H63">
        <f t="shared" si="1"/>
        <v>2023</v>
      </c>
      <c r="I63">
        <f t="shared" si="2"/>
        <v>6</v>
      </c>
      <c r="J63">
        <f t="shared" si="3"/>
        <v>15</v>
      </c>
      <c r="K63" t="str">
        <f>VLOOKUP(F63,Treats!$A$1:$C$9,2,0)</f>
        <v>MSD</v>
      </c>
      <c r="M63">
        <v>2</v>
      </c>
      <c r="N63">
        <v>6</v>
      </c>
      <c r="O63" t="s">
        <v>53</v>
      </c>
      <c r="P63" t="str">
        <f t="shared" si="4"/>
        <v>E:CER_P:P04_Tr1:MSD_Tr2:_TRA_2_D:15_M:6_Y:2023</v>
      </c>
      <c r="Q63">
        <v>9</v>
      </c>
      <c r="R63">
        <v>23.2</v>
      </c>
      <c r="S63">
        <v>0.25</v>
      </c>
      <c r="T63">
        <v>27</v>
      </c>
      <c r="U63">
        <v>28</v>
      </c>
      <c r="V63" t="s">
        <v>21</v>
      </c>
      <c r="W63" s="1">
        <f t="shared" si="8"/>
        <v>0.44513888888888892</v>
      </c>
      <c r="X63">
        <v>10</v>
      </c>
      <c r="Y63" s="60">
        <f>VLOOKUP(C63,JN!$D$2:$J$1076,5,0)</f>
        <v>1.4774999999999998</v>
      </c>
      <c r="Z63" s="61">
        <f>VLOOKUP(C63,JN!$D$2:$J$1076,6,0)</f>
        <v>57.728965517241384</v>
      </c>
      <c r="AA63" s="62">
        <f>VLOOKUP(C63,JN!$D$2:$J$1076,7,0)</f>
        <v>0.92855999999999994</v>
      </c>
      <c r="AB63">
        <v>33.5</v>
      </c>
    </row>
    <row r="64" spans="1:28" x14ac:dyDescent="0.3">
      <c r="A64">
        <v>63</v>
      </c>
      <c r="B64" s="63">
        <v>45092</v>
      </c>
      <c r="C64" t="str">
        <f t="shared" si="0"/>
        <v>P04_T2_15-06-23</v>
      </c>
      <c r="E64" t="s">
        <v>25</v>
      </c>
      <c r="F64" t="s">
        <v>29</v>
      </c>
      <c r="G64" t="s">
        <v>19</v>
      </c>
      <c r="H64">
        <f t="shared" si="1"/>
        <v>2023</v>
      </c>
      <c r="I64">
        <f t="shared" si="2"/>
        <v>6</v>
      </c>
      <c r="J64">
        <f t="shared" si="3"/>
        <v>15</v>
      </c>
      <c r="K64" t="str">
        <f>VLOOKUP(F64,Treats!$A$1:$C$9,2,0)</f>
        <v>MSD</v>
      </c>
      <c r="M64">
        <v>2</v>
      </c>
      <c r="N64">
        <v>6</v>
      </c>
      <c r="O64" t="s">
        <v>53</v>
      </c>
      <c r="P64" t="str">
        <f t="shared" si="4"/>
        <v>E:CER_P:P04_Tr1:MSD_Tr2:_TRA_2_D:15_M:6_Y:2023</v>
      </c>
      <c r="Q64">
        <v>9</v>
      </c>
      <c r="R64">
        <v>23.2</v>
      </c>
      <c r="S64">
        <v>0.25</v>
      </c>
      <c r="T64">
        <v>27</v>
      </c>
      <c r="U64">
        <v>28</v>
      </c>
      <c r="V64" t="s">
        <v>22</v>
      </c>
      <c r="W64" s="1">
        <f t="shared" si="8"/>
        <v>0.45208333333333334</v>
      </c>
      <c r="X64">
        <v>20</v>
      </c>
      <c r="Y64" s="60">
        <f>VLOOKUP(C64,JN!$D$2:$J$1076,5,0)</f>
        <v>1.5524999999999998</v>
      </c>
      <c r="Z64" s="61">
        <f>VLOOKUP(C64,JN!$D$2:$J$1076,6,0)</f>
        <v>36.194789272030647</v>
      </c>
      <c r="AA64" s="62">
        <f>VLOOKUP(C64,JN!$D$2:$J$1076,7,0)</f>
        <v>0.89676000000000011</v>
      </c>
      <c r="AB64">
        <v>34</v>
      </c>
    </row>
    <row r="65" spans="1:28" x14ac:dyDescent="0.3">
      <c r="A65">
        <v>64</v>
      </c>
      <c r="B65" s="63">
        <v>45092</v>
      </c>
      <c r="C65" t="str">
        <f t="shared" si="0"/>
        <v>P04_T3_15-06-23</v>
      </c>
      <c r="E65" t="s">
        <v>25</v>
      </c>
      <c r="F65" t="s">
        <v>29</v>
      </c>
      <c r="G65" t="s">
        <v>19</v>
      </c>
      <c r="H65">
        <f t="shared" si="1"/>
        <v>2023</v>
      </c>
      <c r="I65">
        <f t="shared" si="2"/>
        <v>6</v>
      </c>
      <c r="J65">
        <f t="shared" si="3"/>
        <v>15</v>
      </c>
      <c r="K65" t="str">
        <f>VLOOKUP(F65,Treats!$A$1:$C$9,2,0)</f>
        <v>MSD</v>
      </c>
      <c r="M65">
        <v>2</v>
      </c>
      <c r="N65">
        <v>6</v>
      </c>
      <c r="O65" t="s">
        <v>53</v>
      </c>
      <c r="P65" t="str">
        <f t="shared" si="4"/>
        <v>E:CER_P:P04_Tr1:MSD_Tr2:_TRA_2_D:15_M:6_Y:2023</v>
      </c>
      <c r="Q65">
        <v>9</v>
      </c>
      <c r="R65">
        <v>23.2</v>
      </c>
      <c r="S65">
        <v>0.25</v>
      </c>
      <c r="T65">
        <v>27</v>
      </c>
      <c r="U65">
        <v>28</v>
      </c>
      <c r="V65" t="s">
        <v>23</v>
      </c>
      <c r="W65" s="1">
        <f t="shared" si="8"/>
        <v>0.45902777777777776</v>
      </c>
      <c r="X65">
        <v>30</v>
      </c>
      <c r="Y65" s="60">
        <f>VLOOKUP(C65,JN!$D$2:$J$1076,5,0)</f>
        <v>1.62</v>
      </c>
      <c r="Z65" s="61">
        <f>VLOOKUP(C65,JN!$D$2:$J$1076,6,0)</f>
        <v>24.7488122605364</v>
      </c>
      <c r="AA65" s="62">
        <f>VLOOKUP(C65,JN!$D$2:$J$1076,7,0)</f>
        <v>0.85860000000000003</v>
      </c>
      <c r="AB65">
        <v>34.6</v>
      </c>
    </row>
    <row r="66" spans="1:28" x14ac:dyDescent="0.3">
      <c r="A66">
        <v>65</v>
      </c>
      <c r="B66" s="63">
        <v>45092</v>
      </c>
      <c r="C66" t="str">
        <f t="shared" si="0"/>
        <v>P03_T0_15-06-23</v>
      </c>
      <c r="E66" t="s">
        <v>25</v>
      </c>
      <c r="F66" t="s">
        <v>28</v>
      </c>
      <c r="G66" t="s">
        <v>19</v>
      </c>
      <c r="H66">
        <f t="shared" si="1"/>
        <v>2023</v>
      </c>
      <c r="I66">
        <f t="shared" si="2"/>
        <v>6</v>
      </c>
      <c r="J66">
        <f t="shared" si="3"/>
        <v>15</v>
      </c>
      <c r="K66" t="str">
        <f>VLOOKUP(F66,Treats!$A$1:$C$9,2,0)</f>
        <v>CON</v>
      </c>
      <c r="M66">
        <v>1</v>
      </c>
      <c r="N66">
        <v>3</v>
      </c>
      <c r="O66" t="s">
        <v>49</v>
      </c>
      <c r="P66" t="str">
        <f t="shared" si="4"/>
        <v>E:CER_P:P03_Tr1:CON_Tr2:_TRA_1_D:15_M:6_Y:2023</v>
      </c>
      <c r="Q66">
        <v>6.5</v>
      </c>
      <c r="R66">
        <v>23</v>
      </c>
      <c r="S66">
        <v>0.15</v>
      </c>
      <c r="T66">
        <v>28</v>
      </c>
      <c r="U66">
        <v>30</v>
      </c>
      <c r="V66" t="s">
        <v>20</v>
      </c>
      <c r="W66" s="1">
        <v>0.46597222222222223</v>
      </c>
      <c r="X66">
        <v>0</v>
      </c>
      <c r="Y66" s="60">
        <f>VLOOKUP(C66,JN!$D$2:$J$1076,5,0)</f>
        <v>1.4475000000000002</v>
      </c>
      <c r="Z66" s="61">
        <f>VLOOKUP(C66,JN!$D$2:$J$1076,6,0)</f>
        <v>89.13616858237549</v>
      </c>
      <c r="AA66" s="62">
        <f>VLOOKUP(C66,JN!$D$2:$J$1076,7,0)</f>
        <v>0.99216000000000004</v>
      </c>
      <c r="AB66">
        <v>34.6</v>
      </c>
    </row>
    <row r="67" spans="1:28" x14ac:dyDescent="0.3">
      <c r="A67">
        <v>66</v>
      </c>
      <c r="B67" s="63">
        <v>45092</v>
      </c>
      <c r="C67" t="str">
        <f t="shared" ref="C67:C130" si="9">F67&amp;"_"&amp;V67&amp;"_"&amp;IF(DAY(B67)&lt;10,0&amp;DAY(B67),DAY(B67))&amp;"-"&amp;IF(MONTH(B67)&lt;10,0&amp;MONTH(B67),MONTH(B67))&amp;"-"&amp;MOD(YEAR(B67),100)</f>
        <v>P03_T1_15-06-23</v>
      </c>
      <c r="E67" t="s">
        <v>25</v>
      </c>
      <c r="F67" t="s">
        <v>28</v>
      </c>
      <c r="G67" t="s">
        <v>19</v>
      </c>
      <c r="H67">
        <f t="shared" ref="H67:H130" si="10">YEAR(B67)</f>
        <v>2023</v>
      </c>
      <c r="I67">
        <f t="shared" ref="I67:I130" si="11">MONTH(B67)</f>
        <v>6</v>
      </c>
      <c r="J67">
        <f t="shared" ref="J67:J130" si="12">DAY(B67)</f>
        <v>15</v>
      </c>
      <c r="K67" t="str">
        <f>VLOOKUP(F67,Treats!$A$1:$C$9,2,0)</f>
        <v>CON</v>
      </c>
      <c r="M67">
        <v>1</v>
      </c>
      <c r="N67">
        <v>3</v>
      </c>
      <c r="O67" t="s">
        <v>49</v>
      </c>
      <c r="P67" t="str">
        <f t="shared" ref="P67:P130" si="13">"E:"&amp;E67&amp;"_P:"&amp;F67&amp;"_Tr1:"&amp;K67&amp;"_Tr2:"&amp;L67&amp;"_"&amp;G67&amp;"_"&amp;M67&amp;"_D:"&amp;J67&amp;"_M:"&amp;I67&amp;"_Y:"&amp;H67</f>
        <v>E:CER_P:P03_Tr1:CON_Tr2:_TRA_1_D:15_M:6_Y:2023</v>
      </c>
      <c r="Q67">
        <v>6.5</v>
      </c>
      <c r="R67">
        <v>23</v>
      </c>
      <c r="S67">
        <v>0.15</v>
      </c>
      <c r="T67">
        <v>28</v>
      </c>
      <c r="U67">
        <v>30</v>
      </c>
      <c r="V67" t="s">
        <v>21</v>
      </c>
      <c r="W67" s="1">
        <f t="shared" si="8"/>
        <v>0.47291666666666665</v>
      </c>
      <c r="X67">
        <v>10</v>
      </c>
      <c r="Y67" s="60">
        <f>VLOOKUP(C67,JN!$D$2:$J$1076,5,0)</f>
        <v>1.53</v>
      </c>
      <c r="Z67" s="61">
        <f>VLOOKUP(C67,JN!$D$2:$J$1076,6,0)</f>
        <v>56.802528735632187</v>
      </c>
      <c r="AA67" s="62">
        <f>VLOOKUP(C67,JN!$D$2:$J$1076,7,0)</f>
        <v>1.00488</v>
      </c>
      <c r="AB67">
        <v>36</v>
      </c>
    </row>
    <row r="68" spans="1:28" x14ac:dyDescent="0.3">
      <c r="A68">
        <v>67</v>
      </c>
      <c r="B68" s="63">
        <v>45092</v>
      </c>
      <c r="C68" t="str">
        <f t="shared" si="9"/>
        <v>P03_T2_15-06-23</v>
      </c>
      <c r="E68" t="s">
        <v>25</v>
      </c>
      <c r="F68" t="s">
        <v>28</v>
      </c>
      <c r="G68" t="s">
        <v>19</v>
      </c>
      <c r="H68">
        <f t="shared" si="10"/>
        <v>2023</v>
      </c>
      <c r="I68">
        <f t="shared" si="11"/>
        <v>6</v>
      </c>
      <c r="J68">
        <f t="shared" si="12"/>
        <v>15</v>
      </c>
      <c r="K68" t="str">
        <f>VLOOKUP(F68,Treats!$A$1:$C$9,2,0)</f>
        <v>CON</v>
      </c>
      <c r="M68">
        <v>1</v>
      </c>
      <c r="N68">
        <v>3</v>
      </c>
      <c r="O68" t="s">
        <v>49</v>
      </c>
      <c r="P68" t="str">
        <f t="shared" si="13"/>
        <v>E:CER_P:P03_Tr1:CON_Tr2:_TRA_1_D:15_M:6_Y:2023</v>
      </c>
      <c r="Q68">
        <v>6.5</v>
      </c>
      <c r="R68">
        <v>23</v>
      </c>
      <c r="S68">
        <v>0.15</v>
      </c>
      <c r="T68">
        <v>28</v>
      </c>
      <c r="U68">
        <v>30</v>
      </c>
      <c r="V68" t="s">
        <v>22</v>
      </c>
      <c r="W68" s="1">
        <f t="shared" si="8"/>
        <v>0.47986111111111107</v>
      </c>
      <c r="X68">
        <v>20</v>
      </c>
      <c r="Y68" s="60">
        <f>VLOOKUP(C68,JN!$D$2:$J$1076,5,0)</f>
        <v>1.6500000000000001</v>
      </c>
      <c r="Z68" s="61">
        <f>VLOOKUP(C68,JN!$D$2:$J$1076,6,0)</f>
        <v>58.916398467432941</v>
      </c>
      <c r="AA68" s="62">
        <f>VLOOKUP(C68,JN!$D$2:$J$1076,7,0)</f>
        <v>0.98580000000000001</v>
      </c>
      <c r="AB68">
        <v>37.1</v>
      </c>
    </row>
    <row r="69" spans="1:28" x14ac:dyDescent="0.3">
      <c r="A69">
        <v>68</v>
      </c>
      <c r="B69" s="63">
        <v>45092</v>
      </c>
      <c r="C69" t="str">
        <f t="shared" si="9"/>
        <v>P03_T3_15-06-23</v>
      </c>
      <c r="E69" t="s">
        <v>25</v>
      </c>
      <c r="F69" t="s">
        <v>28</v>
      </c>
      <c r="G69" t="s">
        <v>19</v>
      </c>
      <c r="H69">
        <f t="shared" si="10"/>
        <v>2023</v>
      </c>
      <c r="I69">
        <f t="shared" si="11"/>
        <v>6</v>
      </c>
      <c r="J69">
        <f t="shared" si="12"/>
        <v>15</v>
      </c>
      <c r="K69" t="str">
        <f>VLOOKUP(F69,Treats!$A$1:$C$9,2,0)</f>
        <v>CON</v>
      </c>
      <c r="M69">
        <v>1</v>
      </c>
      <c r="N69">
        <v>3</v>
      </c>
      <c r="O69" t="s">
        <v>49</v>
      </c>
      <c r="P69" t="str">
        <f t="shared" si="13"/>
        <v>E:CER_P:P03_Tr1:CON_Tr2:_TRA_1_D:15_M:6_Y:2023</v>
      </c>
      <c r="Q69">
        <v>6.5</v>
      </c>
      <c r="R69">
        <v>23</v>
      </c>
      <c r="S69">
        <v>0.15</v>
      </c>
      <c r="T69">
        <v>28</v>
      </c>
      <c r="U69">
        <v>30</v>
      </c>
      <c r="V69" t="s">
        <v>23</v>
      </c>
      <c r="W69" s="1">
        <f t="shared" si="8"/>
        <v>0.48680555555555549</v>
      </c>
      <c r="X69">
        <v>30</v>
      </c>
      <c r="Y69" s="60">
        <f>VLOOKUP(C69,JN!$D$2:$J$1076,5,0)</f>
        <v>1.7999999999999998</v>
      </c>
      <c r="Z69" s="61">
        <f>VLOOKUP(C69,JN!$D$2:$J$1076,6,0)</f>
        <v>31.410191570881228</v>
      </c>
      <c r="AA69" s="62">
        <f>VLOOKUP(C69,JN!$D$2:$J$1076,7,0)</f>
        <v>0.97308000000000006</v>
      </c>
      <c r="AB69">
        <v>37</v>
      </c>
    </row>
    <row r="70" spans="1:28" x14ac:dyDescent="0.3">
      <c r="A70">
        <v>69</v>
      </c>
      <c r="B70" s="63">
        <v>45092</v>
      </c>
      <c r="C70" t="str">
        <f t="shared" si="9"/>
        <v>P06_T0_15-06-23</v>
      </c>
      <c r="E70" t="s">
        <v>25</v>
      </c>
      <c r="F70" t="s">
        <v>31</v>
      </c>
      <c r="G70" t="s">
        <v>19</v>
      </c>
      <c r="H70">
        <f t="shared" si="10"/>
        <v>2023</v>
      </c>
      <c r="I70">
        <f t="shared" si="11"/>
        <v>6</v>
      </c>
      <c r="J70">
        <f t="shared" si="12"/>
        <v>15</v>
      </c>
      <c r="K70" t="str">
        <f>VLOOKUP(F70,Treats!$A$1:$C$9,2,0)</f>
        <v>CON</v>
      </c>
      <c r="M70">
        <v>2</v>
      </c>
      <c r="N70">
        <v>1</v>
      </c>
      <c r="O70" t="s">
        <v>49</v>
      </c>
      <c r="P70" t="str">
        <f t="shared" si="13"/>
        <v>E:CER_P:P06_Tr1:CON_Tr2:_TRA_2_D:15_M:6_Y:2023</v>
      </c>
      <c r="Q70">
        <v>6.5</v>
      </c>
      <c r="R70">
        <v>23.8</v>
      </c>
      <c r="S70">
        <v>0.15</v>
      </c>
      <c r="T70">
        <v>28</v>
      </c>
      <c r="U70">
        <v>30</v>
      </c>
      <c r="V70" t="s">
        <v>20</v>
      </c>
      <c r="W70" s="1">
        <v>0.46967592592592594</v>
      </c>
      <c r="X70">
        <v>0</v>
      </c>
      <c r="Y70" s="60">
        <f>VLOOKUP(C70,JN!$D$2:$J$1076,5,0)</f>
        <v>1.3125</v>
      </c>
      <c r="Z70" s="61">
        <f>VLOOKUP(C70,JN!$D$2:$J$1076,6,0)</f>
        <v>96.958084291187745</v>
      </c>
      <c r="AA70" s="62">
        <f>VLOOKUP(C70,JN!$D$2:$J$1076,7,0)</f>
        <v>0.97944000000000009</v>
      </c>
      <c r="AB70">
        <v>33.4</v>
      </c>
    </row>
    <row r="71" spans="1:28" x14ac:dyDescent="0.3">
      <c r="A71">
        <v>70</v>
      </c>
      <c r="B71" s="63">
        <v>45092</v>
      </c>
      <c r="C71" t="str">
        <f t="shared" si="9"/>
        <v>P06_T1_15-06-23</v>
      </c>
      <c r="E71" t="s">
        <v>25</v>
      </c>
      <c r="F71" t="s">
        <v>31</v>
      </c>
      <c r="G71" t="s">
        <v>19</v>
      </c>
      <c r="H71">
        <f t="shared" si="10"/>
        <v>2023</v>
      </c>
      <c r="I71">
        <f t="shared" si="11"/>
        <v>6</v>
      </c>
      <c r="J71">
        <f t="shared" si="12"/>
        <v>15</v>
      </c>
      <c r="K71" t="str">
        <f>VLOOKUP(F71,Treats!$A$1:$C$9,2,0)</f>
        <v>CON</v>
      </c>
      <c r="M71">
        <v>2</v>
      </c>
      <c r="N71">
        <v>1</v>
      </c>
      <c r="O71" t="s">
        <v>49</v>
      </c>
      <c r="P71" t="str">
        <f t="shared" si="13"/>
        <v>E:CER_P:P06_Tr1:CON_Tr2:_TRA_2_D:15_M:6_Y:2023</v>
      </c>
      <c r="Q71">
        <v>6.5</v>
      </c>
      <c r="R71">
        <v>23.8</v>
      </c>
      <c r="S71">
        <v>0.15</v>
      </c>
      <c r="T71">
        <v>28</v>
      </c>
      <c r="U71">
        <v>30</v>
      </c>
      <c r="V71" t="s">
        <v>21</v>
      </c>
      <c r="W71" s="1">
        <f t="shared" si="8"/>
        <v>0.47662037037037036</v>
      </c>
      <c r="X71">
        <v>10</v>
      </c>
      <c r="Y71" s="60">
        <f>VLOOKUP(C71,JN!$D$2:$J$1076,5,0)</f>
        <v>1.9274999999999998</v>
      </c>
      <c r="Z71" s="61">
        <f>VLOOKUP(C71,JN!$D$2:$J$1076,6,0)</f>
        <v>73.267203065134098</v>
      </c>
      <c r="AA71" s="62">
        <f>VLOOKUP(C71,JN!$D$2:$J$1076,7,0)</f>
        <v>0.93491999999999997</v>
      </c>
      <c r="AB71">
        <v>34.6</v>
      </c>
    </row>
    <row r="72" spans="1:28" x14ac:dyDescent="0.3">
      <c r="A72">
        <v>71</v>
      </c>
      <c r="B72" s="63">
        <v>45092</v>
      </c>
      <c r="C72" t="str">
        <f t="shared" si="9"/>
        <v>P06_T2_15-06-23</v>
      </c>
      <c r="E72" t="s">
        <v>25</v>
      </c>
      <c r="F72" t="s">
        <v>31</v>
      </c>
      <c r="G72" t="s">
        <v>19</v>
      </c>
      <c r="H72">
        <f t="shared" si="10"/>
        <v>2023</v>
      </c>
      <c r="I72">
        <f t="shared" si="11"/>
        <v>6</v>
      </c>
      <c r="J72">
        <f t="shared" si="12"/>
        <v>15</v>
      </c>
      <c r="K72" t="str">
        <f>VLOOKUP(F72,Treats!$A$1:$C$9,2,0)</f>
        <v>CON</v>
      </c>
      <c r="M72">
        <v>2</v>
      </c>
      <c r="N72">
        <v>1</v>
      </c>
      <c r="O72" t="s">
        <v>49</v>
      </c>
      <c r="P72" t="str">
        <f t="shared" si="13"/>
        <v>E:CER_P:P06_Tr1:CON_Tr2:_TRA_2_D:15_M:6_Y:2023</v>
      </c>
      <c r="Q72">
        <v>6.5</v>
      </c>
      <c r="R72">
        <v>23.8</v>
      </c>
      <c r="S72">
        <v>0.15</v>
      </c>
      <c r="T72">
        <v>28</v>
      </c>
      <c r="U72">
        <v>30</v>
      </c>
      <c r="V72" t="s">
        <v>22</v>
      </c>
      <c r="W72" s="1">
        <f t="shared" si="8"/>
        <v>0.48356481481481478</v>
      </c>
      <c r="X72">
        <v>20</v>
      </c>
      <c r="Y72" s="60">
        <f>VLOOKUP(C72,JN!$D$2:$J$1076,5,0)</f>
        <v>2.3624999999999998</v>
      </c>
      <c r="Z72" s="61">
        <f>VLOOKUP(C72,JN!$D$2:$J$1076,6,0)</f>
        <v>44.997931034482761</v>
      </c>
      <c r="AA72" s="62">
        <f>VLOOKUP(C72,JN!$D$2:$J$1076,7,0)</f>
        <v>1.0621200000000002</v>
      </c>
      <c r="AB72">
        <v>35.4</v>
      </c>
    </row>
    <row r="73" spans="1:28" x14ac:dyDescent="0.3">
      <c r="A73">
        <v>72</v>
      </c>
      <c r="B73" s="63">
        <v>45092</v>
      </c>
      <c r="C73" t="str">
        <f t="shared" si="9"/>
        <v>P06_T3_15-06-23</v>
      </c>
      <c r="E73" t="s">
        <v>25</v>
      </c>
      <c r="F73" t="s">
        <v>31</v>
      </c>
      <c r="G73" t="s">
        <v>19</v>
      </c>
      <c r="H73">
        <f t="shared" si="10"/>
        <v>2023</v>
      </c>
      <c r="I73">
        <f t="shared" si="11"/>
        <v>6</v>
      </c>
      <c r="J73">
        <f t="shared" si="12"/>
        <v>15</v>
      </c>
      <c r="K73" t="str">
        <f>VLOOKUP(F73,Treats!$A$1:$C$9,2,0)</f>
        <v>CON</v>
      </c>
      <c r="M73">
        <v>2</v>
      </c>
      <c r="N73">
        <v>1</v>
      </c>
      <c r="O73" t="s">
        <v>49</v>
      </c>
      <c r="P73" t="str">
        <f t="shared" si="13"/>
        <v>E:CER_P:P06_Tr1:CON_Tr2:_TRA_2_D:15_M:6_Y:2023</v>
      </c>
      <c r="Q73">
        <v>6.5</v>
      </c>
      <c r="R73">
        <v>23.8</v>
      </c>
      <c r="S73">
        <v>0.15</v>
      </c>
      <c r="T73">
        <v>28</v>
      </c>
      <c r="U73">
        <v>30</v>
      </c>
      <c r="V73" t="s">
        <v>23</v>
      </c>
      <c r="W73" s="1">
        <f t="shared" si="8"/>
        <v>0.4905092592592592</v>
      </c>
      <c r="X73">
        <v>30</v>
      </c>
      <c r="Y73" s="60">
        <f>VLOOKUP(C73,JN!$D$2:$J$1076,5,0)</f>
        <v>2.94</v>
      </c>
      <c r="Z73" s="61">
        <f>VLOOKUP(C73,JN!$D$2:$J$1076,6,0)</f>
        <v>34.501302681992335</v>
      </c>
      <c r="AA73" s="62">
        <f>VLOOKUP(C73,JN!$D$2:$J$1076,7,0)</f>
        <v>0.96035999999999999</v>
      </c>
      <c r="AB73">
        <v>35.5</v>
      </c>
    </row>
    <row r="74" spans="1:28" x14ac:dyDescent="0.3">
      <c r="A74">
        <v>73</v>
      </c>
      <c r="B74" s="63">
        <v>45092</v>
      </c>
      <c r="C74" t="str">
        <f t="shared" si="9"/>
        <v>P07_T0_15-06-23</v>
      </c>
      <c r="E74" t="s">
        <v>25</v>
      </c>
      <c r="F74" t="s">
        <v>32</v>
      </c>
      <c r="G74" t="s">
        <v>19</v>
      </c>
      <c r="H74">
        <f t="shared" si="10"/>
        <v>2023</v>
      </c>
      <c r="I74">
        <f t="shared" si="11"/>
        <v>6</v>
      </c>
      <c r="J74">
        <f t="shared" si="12"/>
        <v>15</v>
      </c>
      <c r="K74" t="str">
        <f>VLOOKUP(F74,Treats!$A$1:$C$9,2,0)</f>
        <v>MSD</v>
      </c>
      <c r="M74">
        <v>3</v>
      </c>
      <c r="N74">
        <v>3</v>
      </c>
      <c r="O74" t="s">
        <v>49</v>
      </c>
      <c r="P74" t="str">
        <f t="shared" si="13"/>
        <v>E:CER_P:P07_Tr1:MSD_Tr2:_TRA_3_D:15_M:6_Y:2023</v>
      </c>
      <c r="Q74">
        <v>5.5</v>
      </c>
      <c r="R74">
        <v>23.9</v>
      </c>
      <c r="S74">
        <v>0.15</v>
      </c>
      <c r="T74">
        <v>31</v>
      </c>
      <c r="U74">
        <v>31</v>
      </c>
      <c r="V74" t="s">
        <v>20</v>
      </c>
      <c r="W74" s="1">
        <v>0.51197916666666665</v>
      </c>
      <c r="X74">
        <v>0</v>
      </c>
      <c r="Y74" s="60">
        <f>VLOOKUP(C74,JN!$D$2:$J$1076,5,0)</f>
        <v>1.4475000000000002</v>
      </c>
      <c r="Z74" s="61">
        <f>VLOOKUP(C74,JN!$D$2:$J$1076,6,0)</f>
        <v>101.16490421455939</v>
      </c>
      <c r="AA74" s="62">
        <f>VLOOKUP(C74,JN!$D$2:$J$1076,7,0)</f>
        <v>0.9158400000000001</v>
      </c>
      <c r="AB74">
        <v>34</v>
      </c>
    </row>
    <row r="75" spans="1:28" x14ac:dyDescent="0.3">
      <c r="A75">
        <v>74</v>
      </c>
      <c r="B75" s="63">
        <v>45092</v>
      </c>
      <c r="C75" t="str">
        <f t="shared" si="9"/>
        <v>P07_T1_15-06-23</v>
      </c>
      <c r="E75" t="s">
        <v>25</v>
      </c>
      <c r="F75" t="s">
        <v>32</v>
      </c>
      <c r="G75" t="s">
        <v>19</v>
      </c>
      <c r="H75">
        <f t="shared" si="10"/>
        <v>2023</v>
      </c>
      <c r="I75">
        <f t="shared" si="11"/>
        <v>6</v>
      </c>
      <c r="J75">
        <f t="shared" si="12"/>
        <v>15</v>
      </c>
      <c r="K75" t="str">
        <f>VLOOKUP(F75,Treats!$A$1:$C$9,2,0)</f>
        <v>MSD</v>
      </c>
      <c r="M75">
        <v>3</v>
      </c>
      <c r="N75">
        <v>3</v>
      </c>
      <c r="O75" t="s">
        <v>49</v>
      </c>
      <c r="P75" t="str">
        <f t="shared" si="13"/>
        <v>E:CER_P:P07_Tr1:MSD_Tr2:_TRA_3_D:15_M:6_Y:2023</v>
      </c>
      <c r="Q75">
        <v>5.5</v>
      </c>
      <c r="R75">
        <v>23.9</v>
      </c>
      <c r="S75">
        <v>0.15</v>
      </c>
      <c r="T75">
        <v>31</v>
      </c>
      <c r="U75">
        <v>31</v>
      </c>
      <c r="V75" t="s">
        <v>21</v>
      </c>
      <c r="W75" s="1">
        <f t="shared" si="8"/>
        <v>0.51892361111111107</v>
      </c>
      <c r="X75">
        <v>10</v>
      </c>
      <c r="Y75" s="60">
        <f>VLOOKUP(C75,JN!$D$2:$J$1076,5,0)</f>
        <v>1.3049999999999997</v>
      </c>
      <c r="Z75" s="61">
        <f>VLOOKUP(C75,JN!$D$2:$J$1076,6,0)</f>
        <v>52.102605363984672</v>
      </c>
      <c r="AA75" s="62">
        <f>VLOOKUP(C75,JN!$D$2:$J$1076,7,0)</f>
        <v>1.6981200000000001</v>
      </c>
      <c r="AB75">
        <v>35.6</v>
      </c>
    </row>
    <row r="76" spans="1:28" x14ac:dyDescent="0.3">
      <c r="A76">
        <v>75</v>
      </c>
      <c r="B76" s="63">
        <v>45092</v>
      </c>
      <c r="C76" t="str">
        <f t="shared" si="9"/>
        <v>P07_T2_15-06-23</v>
      </c>
      <c r="E76" t="s">
        <v>25</v>
      </c>
      <c r="F76" t="s">
        <v>32</v>
      </c>
      <c r="G76" t="s">
        <v>19</v>
      </c>
      <c r="H76">
        <f t="shared" si="10"/>
        <v>2023</v>
      </c>
      <c r="I76">
        <f t="shared" si="11"/>
        <v>6</v>
      </c>
      <c r="J76">
        <f t="shared" si="12"/>
        <v>15</v>
      </c>
      <c r="K76" t="str">
        <f>VLOOKUP(F76,Treats!$A$1:$C$9,2,0)</f>
        <v>MSD</v>
      </c>
      <c r="M76">
        <v>3</v>
      </c>
      <c r="N76">
        <v>3</v>
      </c>
      <c r="O76" t="s">
        <v>49</v>
      </c>
      <c r="P76" t="str">
        <f t="shared" si="13"/>
        <v>E:CER_P:P07_Tr1:MSD_Tr2:_TRA_3_D:15_M:6_Y:2023</v>
      </c>
      <c r="Q76">
        <v>5.5</v>
      </c>
      <c r="R76">
        <v>23.9</v>
      </c>
      <c r="S76">
        <v>0.15</v>
      </c>
      <c r="T76">
        <v>31</v>
      </c>
      <c r="U76">
        <v>31</v>
      </c>
      <c r="V76" t="s">
        <v>22</v>
      </c>
      <c r="W76" s="1">
        <f t="shared" si="8"/>
        <v>0.52586805555555549</v>
      </c>
      <c r="X76">
        <v>20</v>
      </c>
      <c r="Y76" s="60">
        <f>VLOOKUP(C76,JN!$D$2:$J$1076,5,0)</f>
        <v>1.3725000000000001</v>
      </c>
      <c r="Z76" s="61">
        <f>VLOOKUP(C76,JN!$D$2:$J$1076,6,0)</f>
        <v>36.755632183908048</v>
      </c>
      <c r="AA76" s="62">
        <f>VLOOKUP(C76,JN!$D$2:$J$1076,7,0)</f>
        <v>1.0430400000000002</v>
      </c>
      <c r="AB76">
        <v>35</v>
      </c>
    </row>
    <row r="77" spans="1:28" x14ac:dyDescent="0.3">
      <c r="A77">
        <v>76</v>
      </c>
      <c r="B77" s="63">
        <v>45092</v>
      </c>
      <c r="C77" t="str">
        <f t="shared" si="9"/>
        <v>P07_T3_15-06-23</v>
      </c>
      <c r="E77" t="s">
        <v>25</v>
      </c>
      <c r="F77" t="s">
        <v>32</v>
      </c>
      <c r="G77" t="s">
        <v>19</v>
      </c>
      <c r="H77">
        <f t="shared" si="10"/>
        <v>2023</v>
      </c>
      <c r="I77">
        <f t="shared" si="11"/>
        <v>6</v>
      </c>
      <c r="J77">
        <f t="shared" si="12"/>
        <v>15</v>
      </c>
      <c r="K77" t="str">
        <f>VLOOKUP(F77,Treats!$A$1:$C$9,2,0)</f>
        <v>MSD</v>
      </c>
      <c r="M77">
        <v>3</v>
      </c>
      <c r="N77">
        <v>3</v>
      </c>
      <c r="O77" t="s">
        <v>49</v>
      </c>
      <c r="P77" t="str">
        <f t="shared" si="13"/>
        <v>E:CER_P:P07_Tr1:MSD_Tr2:_TRA_3_D:15_M:6_Y:2023</v>
      </c>
      <c r="Q77">
        <v>5.5</v>
      </c>
      <c r="R77">
        <v>23.9</v>
      </c>
      <c r="S77">
        <v>0.15</v>
      </c>
      <c r="T77">
        <v>31</v>
      </c>
      <c r="U77">
        <v>31</v>
      </c>
      <c r="V77" t="s">
        <v>23</v>
      </c>
      <c r="W77" s="1">
        <f t="shared" si="8"/>
        <v>0.53281249999999991</v>
      </c>
      <c r="X77">
        <v>30</v>
      </c>
      <c r="Y77" s="60">
        <f>VLOOKUP(C77,JN!$D$2:$J$1076,5,0)</f>
        <v>1.395</v>
      </c>
      <c r="Z77" s="61">
        <f>VLOOKUP(C77,JN!$D$2:$J$1076,6,0)</f>
        <v>27.624750957854406</v>
      </c>
      <c r="AA77" s="62">
        <f>VLOOKUP(C77,JN!$D$2:$J$1076,7,0)</f>
        <v>1.59</v>
      </c>
      <c r="AB77">
        <v>35.4</v>
      </c>
    </row>
    <row r="78" spans="1:28" x14ac:dyDescent="0.3">
      <c r="A78">
        <v>77</v>
      </c>
      <c r="B78" s="63">
        <v>45092</v>
      </c>
      <c r="C78" t="str">
        <f t="shared" si="9"/>
        <v>P11_T0_15-06-23</v>
      </c>
      <c r="E78" t="s">
        <v>25</v>
      </c>
      <c r="F78" t="s">
        <v>48</v>
      </c>
      <c r="G78" t="s">
        <v>19</v>
      </c>
      <c r="H78">
        <f t="shared" si="10"/>
        <v>2023</v>
      </c>
      <c r="I78">
        <f t="shared" si="11"/>
        <v>6</v>
      </c>
      <c r="J78">
        <f t="shared" si="12"/>
        <v>15</v>
      </c>
      <c r="K78" t="e">
        <f>VLOOKUP(F78,Treats!$A$1:$C$9,2,0)</f>
        <v>#N/A</v>
      </c>
      <c r="M78">
        <v>4</v>
      </c>
      <c r="N78">
        <v>1</v>
      </c>
      <c r="O78" t="s">
        <v>49</v>
      </c>
      <c r="P78" t="e">
        <f t="shared" si="13"/>
        <v>#N/A</v>
      </c>
      <c r="Q78">
        <v>5</v>
      </c>
      <c r="R78">
        <v>23.4</v>
      </c>
      <c r="S78">
        <v>0.15</v>
      </c>
      <c r="T78">
        <v>31</v>
      </c>
      <c r="U78">
        <v>31</v>
      </c>
      <c r="V78" t="s">
        <v>20</v>
      </c>
      <c r="W78" s="1">
        <v>0.51481481481481484</v>
      </c>
      <c r="X78">
        <v>0</v>
      </c>
      <c r="Y78" s="60" t="e">
        <f>VLOOKUP(C78,JN!$D$2:$J$1076,5,0)</f>
        <v>#N/A</v>
      </c>
      <c r="Z78" s="61" t="e">
        <f>VLOOKUP(C78,JN!$D$2:$J$1076,6,0)</f>
        <v>#N/A</v>
      </c>
      <c r="AA78" s="62" t="e">
        <f>VLOOKUP(C78,JN!$D$2:$J$1076,7,0)</f>
        <v>#N/A</v>
      </c>
      <c r="AB78">
        <v>33.5</v>
      </c>
    </row>
    <row r="79" spans="1:28" x14ac:dyDescent="0.3">
      <c r="A79">
        <v>78</v>
      </c>
      <c r="B79" s="63">
        <v>45092</v>
      </c>
      <c r="C79" t="str">
        <f t="shared" si="9"/>
        <v>P11_T1_15-06-23</v>
      </c>
      <c r="E79" t="s">
        <v>25</v>
      </c>
      <c r="F79" t="s">
        <v>48</v>
      </c>
      <c r="G79" t="s">
        <v>19</v>
      </c>
      <c r="H79">
        <f t="shared" si="10"/>
        <v>2023</v>
      </c>
      <c r="I79">
        <f t="shared" si="11"/>
        <v>6</v>
      </c>
      <c r="J79">
        <f t="shared" si="12"/>
        <v>15</v>
      </c>
      <c r="K79" t="e">
        <f>VLOOKUP(F79,Treats!$A$1:$C$9,2,0)</f>
        <v>#N/A</v>
      </c>
      <c r="M79">
        <v>4</v>
      </c>
      <c r="N79">
        <v>1</v>
      </c>
      <c r="O79" t="s">
        <v>49</v>
      </c>
      <c r="P79" t="e">
        <f t="shared" si="13"/>
        <v>#N/A</v>
      </c>
      <c r="Q79">
        <v>5</v>
      </c>
      <c r="R79">
        <v>23.4</v>
      </c>
      <c r="S79">
        <v>0.15</v>
      </c>
      <c r="T79">
        <v>31</v>
      </c>
      <c r="U79">
        <v>31</v>
      </c>
      <c r="V79" t="s">
        <v>21</v>
      </c>
      <c r="W79" s="1">
        <f t="shared" si="8"/>
        <v>0.52175925925925926</v>
      </c>
      <c r="X79">
        <v>10</v>
      </c>
      <c r="Y79" s="60" t="e">
        <f>VLOOKUP(C79,JN!$D$2:$J$1076,5,0)</f>
        <v>#N/A</v>
      </c>
      <c r="Z79" s="61" t="e">
        <f>VLOOKUP(C79,JN!$D$2:$J$1076,6,0)</f>
        <v>#N/A</v>
      </c>
      <c r="AA79" s="62" t="e">
        <f>VLOOKUP(C79,JN!$D$2:$J$1076,7,0)</f>
        <v>#N/A</v>
      </c>
      <c r="AB79">
        <v>34.6</v>
      </c>
    </row>
    <row r="80" spans="1:28" x14ac:dyDescent="0.3">
      <c r="A80">
        <v>79</v>
      </c>
      <c r="B80" s="63">
        <v>45092</v>
      </c>
      <c r="C80" t="str">
        <f t="shared" si="9"/>
        <v>P11_T2_15-06-23</v>
      </c>
      <c r="E80" t="s">
        <v>25</v>
      </c>
      <c r="F80" t="s">
        <v>48</v>
      </c>
      <c r="G80" t="s">
        <v>19</v>
      </c>
      <c r="H80">
        <f t="shared" si="10"/>
        <v>2023</v>
      </c>
      <c r="I80">
        <f t="shared" si="11"/>
        <v>6</v>
      </c>
      <c r="J80">
        <f t="shared" si="12"/>
        <v>15</v>
      </c>
      <c r="K80" t="e">
        <f>VLOOKUP(F80,Treats!$A$1:$C$9,2,0)</f>
        <v>#N/A</v>
      </c>
      <c r="M80">
        <v>4</v>
      </c>
      <c r="N80">
        <v>1</v>
      </c>
      <c r="O80" t="s">
        <v>49</v>
      </c>
      <c r="P80" t="e">
        <f t="shared" si="13"/>
        <v>#N/A</v>
      </c>
      <c r="Q80">
        <v>5</v>
      </c>
      <c r="R80">
        <v>23.4</v>
      </c>
      <c r="S80">
        <v>0.15</v>
      </c>
      <c r="T80">
        <v>31</v>
      </c>
      <c r="U80">
        <v>31</v>
      </c>
      <c r="V80" t="s">
        <v>22</v>
      </c>
      <c r="W80" s="1">
        <f t="shared" si="8"/>
        <v>0.52870370370370368</v>
      </c>
      <c r="X80">
        <v>20</v>
      </c>
      <c r="Y80" s="60" t="e">
        <f>VLOOKUP(C80,JN!$D$2:$J$1076,5,0)</f>
        <v>#N/A</v>
      </c>
      <c r="Z80" s="61" t="e">
        <f>VLOOKUP(C80,JN!$D$2:$J$1076,6,0)</f>
        <v>#N/A</v>
      </c>
      <c r="AA80" s="62" t="e">
        <f>VLOOKUP(C80,JN!$D$2:$J$1076,7,0)</f>
        <v>#N/A</v>
      </c>
      <c r="AB80">
        <v>34.5</v>
      </c>
    </row>
    <row r="81" spans="1:28" x14ac:dyDescent="0.3">
      <c r="A81">
        <v>80</v>
      </c>
      <c r="B81" s="63">
        <v>45092</v>
      </c>
      <c r="C81" t="str">
        <f t="shared" si="9"/>
        <v>P11_T3_15-06-23</v>
      </c>
      <c r="E81" t="s">
        <v>25</v>
      </c>
      <c r="F81" t="s">
        <v>48</v>
      </c>
      <c r="G81" t="s">
        <v>19</v>
      </c>
      <c r="H81">
        <f t="shared" si="10"/>
        <v>2023</v>
      </c>
      <c r="I81">
        <f t="shared" si="11"/>
        <v>6</v>
      </c>
      <c r="J81">
        <f t="shared" si="12"/>
        <v>15</v>
      </c>
      <c r="K81" t="e">
        <f>VLOOKUP(F81,Treats!$A$1:$C$9,2,0)</f>
        <v>#N/A</v>
      </c>
      <c r="M81">
        <v>4</v>
      </c>
      <c r="N81">
        <v>1</v>
      </c>
      <c r="O81" t="s">
        <v>49</v>
      </c>
      <c r="P81" t="e">
        <f t="shared" si="13"/>
        <v>#N/A</v>
      </c>
      <c r="Q81">
        <v>5</v>
      </c>
      <c r="R81">
        <v>23.4</v>
      </c>
      <c r="S81">
        <v>0.15</v>
      </c>
      <c r="T81">
        <v>31</v>
      </c>
      <c r="U81">
        <v>31</v>
      </c>
      <c r="V81" t="s">
        <v>23</v>
      </c>
      <c r="W81" s="1">
        <f t="shared" si="8"/>
        <v>0.5356481481481481</v>
      </c>
      <c r="X81">
        <v>30</v>
      </c>
      <c r="Y81" s="60" t="e">
        <f>VLOOKUP(C81,JN!$D$2:$J$1076,5,0)</f>
        <v>#N/A</v>
      </c>
      <c r="Z81" s="61" t="e">
        <f>VLOOKUP(C81,JN!$D$2:$J$1076,6,0)</f>
        <v>#N/A</v>
      </c>
      <c r="AA81" s="62" t="e">
        <f>VLOOKUP(C81,JN!$D$2:$J$1076,7,0)</f>
        <v>#N/A</v>
      </c>
      <c r="AB81">
        <v>34.5</v>
      </c>
    </row>
    <row r="82" spans="1:28" x14ac:dyDescent="0.3">
      <c r="A82">
        <v>81</v>
      </c>
      <c r="B82" s="63">
        <v>45092</v>
      </c>
      <c r="C82" t="str">
        <f t="shared" si="9"/>
        <v>P08_T0_15-06-23</v>
      </c>
      <c r="E82" t="s">
        <v>25</v>
      </c>
      <c r="F82" t="s">
        <v>33</v>
      </c>
      <c r="G82" t="s">
        <v>19</v>
      </c>
      <c r="H82">
        <f t="shared" si="10"/>
        <v>2023</v>
      </c>
      <c r="I82">
        <f t="shared" si="11"/>
        <v>6</v>
      </c>
      <c r="J82">
        <f t="shared" si="12"/>
        <v>15</v>
      </c>
      <c r="K82" t="str">
        <f>VLOOKUP(F82,Treats!$A$1:$C$9,2,0)</f>
        <v>CON</v>
      </c>
      <c r="M82">
        <v>3</v>
      </c>
      <c r="N82">
        <v>2</v>
      </c>
      <c r="O82" t="s">
        <v>53</v>
      </c>
      <c r="P82" t="str">
        <f t="shared" si="13"/>
        <v>E:CER_P:P08_Tr1:CON_Tr2:_TRA_3_D:15_M:6_Y:2023</v>
      </c>
      <c r="Q82">
        <v>7</v>
      </c>
      <c r="R82">
        <v>23.6</v>
      </c>
      <c r="S82">
        <v>0.3</v>
      </c>
      <c r="T82">
        <v>28</v>
      </c>
      <c r="U82">
        <v>30</v>
      </c>
      <c r="V82" t="s">
        <v>20</v>
      </c>
      <c r="W82" s="1">
        <v>0.46597222222222223</v>
      </c>
      <c r="X82">
        <v>0</v>
      </c>
      <c r="Y82" s="60">
        <f>VLOOKUP(C82,JN!$D$2:$J$1076,5,0)</f>
        <v>1.47</v>
      </c>
      <c r="Z82" s="61">
        <f>VLOOKUP(C82,JN!$D$2:$J$1076,6,0)</f>
        <v>82.195862068965525</v>
      </c>
      <c r="AA82" s="62">
        <f>VLOOKUP(C82,JN!$D$2:$J$1076,7,0)</f>
        <v>1.02396</v>
      </c>
      <c r="AB82">
        <v>32.799999999999997</v>
      </c>
    </row>
    <row r="83" spans="1:28" x14ac:dyDescent="0.3">
      <c r="A83">
        <v>82</v>
      </c>
      <c r="B83" s="63">
        <v>45092</v>
      </c>
      <c r="C83" t="str">
        <f t="shared" si="9"/>
        <v>P08_T1_15-06-23</v>
      </c>
      <c r="E83" t="s">
        <v>25</v>
      </c>
      <c r="F83" t="s">
        <v>33</v>
      </c>
      <c r="G83" t="s">
        <v>19</v>
      </c>
      <c r="H83">
        <f t="shared" si="10"/>
        <v>2023</v>
      </c>
      <c r="I83">
        <f t="shared" si="11"/>
        <v>6</v>
      </c>
      <c r="J83">
        <f t="shared" si="12"/>
        <v>15</v>
      </c>
      <c r="K83" t="str">
        <f>VLOOKUP(F83,Treats!$A$1:$C$9,2,0)</f>
        <v>CON</v>
      </c>
      <c r="M83">
        <v>3</v>
      </c>
      <c r="N83">
        <v>2</v>
      </c>
      <c r="O83" t="s">
        <v>53</v>
      </c>
      <c r="P83" t="str">
        <f t="shared" si="13"/>
        <v>E:CER_P:P08_Tr1:CON_Tr2:_TRA_3_D:15_M:6_Y:2023</v>
      </c>
      <c r="Q83">
        <v>7</v>
      </c>
      <c r="R83">
        <v>23.6</v>
      </c>
      <c r="S83">
        <v>0.3</v>
      </c>
      <c r="T83">
        <v>28</v>
      </c>
      <c r="U83">
        <v>30</v>
      </c>
      <c r="V83" t="s">
        <v>21</v>
      </c>
      <c r="W83" s="1">
        <f t="shared" si="8"/>
        <v>0.47291666666666665</v>
      </c>
      <c r="X83">
        <v>10</v>
      </c>
      <c r="Y83" s="60">
        <f>VLOOKUP(C83,JN!$D$2:$J$1076,5,0)</f>
        <v>2.0250000000000004</v>
      </c>
      <c r="Z83" s="61">
        <f>VLOOKUP(C83,JN!$D$2:$J$1076,6,0)</f>
        <v>61.916858237547885</v>
      </c>
      <c r="AA83" s="62">
        <f>VLOOKUP(C83,JN!$D$2:$J$1076,7,0)</f>
        <v>0.87768000000000013</v>
      </c>
      <c r="AB83">
        <v>34.700000000000003</v>
      </c>
    </row>
    <row r="84" spans="1:28" x14ac:dyDescent="0.3">
      <c r="A84">
        <v>83</v>
      </c>
      <c r="B84" s="63">
        <v>45092</v>
      </c>
      <c r="C84" t="str">
        <f t="shared" si="9"/>
        <v>P08_T2_15-06-23</v>
      </c>
      <c r="E84" t="s">
        <v>25</v>
      </c>
      <c r="F84" t="s">
        <v>33</v>
      </c>
      <c r="G84" t="s">
        <v>19</v>
      </c>
      <c r="H84">
        <f t="shared" si="10"/>
        <v>2023</v>
      </c>
      <c r="I84">
        <f t="shared" si="11"/>
        <v>6</v>
      </c>
      <c r="J84">
        <f t="shared" si="12"/>
        <v>15</v>
      </c>
      <c r="K84" t="str">
        <f>VLOOKUP(F84,Treats!$A$1:$C$9,2,0)</f>
        <v>CON</v>
      </c>
      <c r="M84">
        <v>3</v>
      </c>
      <c r="N84">
        <v>2</v>
      </c>
      <c r="O84" t="s">
        <v>53</v>
      </c>
      <c r="P84" t="str">
        <f t="shared" si="13"/>
        <v>E:CER_P:P08_Tr1:CON_Tr2:_TRA_3_D:15_M:6_Y:2023</v>
      </c>
      <c r="Q84">
        <v>7</v>
      </c>
      <c r="R84">
        <v>23.6</v>
      </c>
      <c r="S84">
        <v>0.3</v>
      </c>
      <c r="T84">
        <v>28</v>
      </c>
      <c r="U84">
        <v>30</v>
      </c>
      <c r="V84" t="s">
        <v>22</v>
      </c>
      <c r="W84" s="1">
        <f t="shared" si="8"/>
        <v>0.47986111111111107</v>
      </c>
      <c r="X84">
        <v>20</v>
      </c>
      <c r="Y84" s="60">
        <f>VLOOKUP(C84,JN!$D$2:$J$1076,5,0)</f>
        <v>2.6850000000000001</v>
      </c>
      <c r="Z84" s="61">
        <f>VLOOKUP(C84,JN!$D$2:$J$1076,6,0)</f>
        <v>49.580306513409965</v>
      </c>
      <c r="AA84" s="62">
        <f>VLOOKUP(C84,JN!$D$2:$J$1076,7,0)</f>
        <v>0.9158400000000001</v>
      </c>
      <c r="AB84">
        <v>35.700000000000003</v>
      </c>
    </row>
    <row r="85" spans="1:28" x14ac:dyDescent="0.3">
      <c r="A85">
        <v>84</v>
      </c>
      <c r="B85" s="63">
        <v>45092</v>
      </c>
      <c r="C85" t="str">
        <f t="shared" si="9"/>
        <v>P08_T3_15-06-23</v>
      </c>
      <c r="E85" t="s">
        <v>25</v>
      </c>
      <c r="F85" t="s">
        <v>33</v>
      </c>
      <c r="G85" t="s">
        <v>19</v>
      </c>
      <c r="H85">
        <f t="shared" si="10"/>
        <v>2023</v>
      </c>
      <c r="I85">
        <f t="shared" si="11"/>
        <v>6</v>
      </c>
      <c r="J85">
        <f t="shared" si="12"/>
        <v>15</v>
      </c>
      <c r="K85" t="str">
        <f>VLOOKUP(F85,Treats!$A$1:$C$9,2,0)</f>
        <v>CON</v>
      </c>
      <c r="M85">
        <v>3</v>
      </c>
      <c r="N85">
        <v>2</v>
      </c>
      <c r="O85" t="s">
        <v>53</v>
      </c>
      <c r="P85" t="str">
        <f t="shared" si="13"/>
        <v>E:CER_P:P08_Tr1:CON_Tr2:_TRA_3_D:15_M:6_Y:2023</v>
      </c>
      <c r="Q85">
        <v>7</v>
      </c>
      <c r="R85">
        <v>23.6</v>
      </c>
      <c r="S85">
        <v>0.3</v>
      </c>
      <c r="T85">
        <v>28</v>
      </c>
      <c r="U85">
        <v>30</v>
      </c>
      <c r="V85" t="s">
        <v>23</v>
      </c>
      <c r="W85" s="1">
        <f t="shared" si="8"/>
        <v>0.48680555555555549</v>
      </c>
      <c r="X85">
        <v>30</v>
      </c>
      <c r="Y85" s="60">
        <f>VLOOKUP(C85,JN!$D$2:$J$1076,5,0)</f>
        <v>3.3599999999999994</v>
      </c>
      <c r="Z85" s="61">
        <f>VLOOKUP(C85,JN!$D$2:$J$1076,6,0)</f>
        <v>29.988659003831422</v>
      </c>
      <c r="AA85" s="62">
        <f>VLOOKUP(C85,JN!$D$2:$J$1076,7,0)</f>
        <v>0.90312000000000014</v>
      </c>
      <c r="AB85">
        <v>36</v>
      </c>
    </row>
    <row r="86" spans="1:28" x14ac:dyDescent="0.3">
      <c r="A86">
        <v>85</v>
      </c>
      <c r="B86" s="63">
        <v>45092</v>
      </c>
      <c r="C86" t="str">
        <f t="shared" si="9"/>
        <v>P10_T0_15-06-23</v>
      </c>
      <c r="E86" t="s">
        <v>25</v>
      </c>
      <c r="F86" t="s">
        <v>39</v>
      </c>
      <c r="G86" t="s">
        <v>19</v>
      </c>
      <c r="H86">
        <f t="shared" si="10"/>
        <v>2023</v>
      </c>
      <c r="I86">
        <f t="shared" si="11"/>
        <v>6</v>
      </c>
      <c r="J86">
        <f t="shared" si="12"/>
        <v>15</v>
      </c>
      <c r="K86" t="e">
        <f>VLOOKUP(F86,Treats!$A$1:$C$9,2,0)</f>
        <v>#N/A</v>
      </c>
      <c r="M86">
        <v>4</v>
      </c>
      <c r="N86">
        <v>6</v>
      </c>
      <c r="O86" t="s">
        <v>53</v>
      </c>
      <c r="P86" t="e">
        <f t="shared" si="13"/>
        <v>#N/A</v>
      </c>
      <c r="Q86">
        <v>0</v>
      </c>
      <c r="R86">
        <v>23.2</v>
      </c>
      <c r="S86">
        <v>0.35</v>
      </c>
      <c r="T86">
        <v>28</v>
      </c>
      <c r="U86">
        <v>30</v>
      </c>
      <c r="V86" t="s">
        <v>20</v>
      </c>
      <c r="W86" s="1">
        <v>0.46967592592592594</v>
      </c>
      <c r="X86">
        <v>0</v>
      </c>
      <c r="Y86" s="60" t="e">
        <f>VLOOKUP(C86,JN!$D$2:$J$1076,5,0)</f>
        <v>#N/A</v>
      </c>
      <c r="Z86" s="61" t="e">
        <f>VLOOKUP(C86,JN!$D$2:$J$1076,6,0)</f>
        <v>#N/A</v>
      </c>
      <c r="AA86" s="62" t="e">
        <f>VLOOKUP(C86,JN!$D$2:$J$1076,7,0)</f>
        <v>#N/A</v>
      </c>
      <c r="AB86">
        <v>33.299999999999997</v>
      </c>
    </row>
    <row r="87" spans="1:28" x14ac:dyDescent="0.3">
      <c r="A87">
        <v>86</v>
      </c>
      <c r="B87" s="63">
        <v>45092</v>
      </c>
      <c r="C87" t="str">
        <f t="shared" si="9"/>
        <v>P10_T1_15-06-23</v>
      </c>
      <c r="E87" t="s">
        <v>25</v>
      </c>
      <c r="F87" t="s">
        <v>39</v>
      </c>
      <c r="G87" t="s">
        <v>19</v>
      </c>
      <c r="H87">
        <f t="shared" si="10"/>
        <v>2023</v>
      </c>
      <c r="I87">
        <f t="shared" si="11"/>
        <v>6</v>
      </c>
      <c r="J87">
        <f t="shared" si="12"/>
        <v>15</v>
      </c>
      <c r="K87" t="e">
        <f>VLOOKUP(F87,Treats!$A$1:$C$9,2,0)</f>
        <v>#N/A</v>
      </c>
      <c r="M87">
        <v>4</v>
      </c>
      <c r="N87">
        <v>6</v>
      </c>
      <c r="O87" t="s">
        <v>53</v>
      </c>
      <c r="P87" t="e">
        <f t="shared" si="13"/>
        <v>#N/A</v>
      </c>
      <c r="Q87">
        <v>0</v>
      </c>
      <c r="R87">
        <v>23.2</v>
      </c>
      <c r="S87">
        <v>0.35</v>
      </c>
      <c r="T87">
        <v>28</v>
      </c>
      <c r="U87">
        <v>30</v>
      </c>
      <c r="V87" t="s">
        <v>21</v>
      </c>
      <c r="W87" s="1">
        <f t="shared" si="8"/>
        <v>0.47662037037037036</v>
      </c>
      <c r="X87">
        <v>10</v>
      </c>
      <c r="Y87" s="60" t="e">
        <f>VLOOKUP(C87,JN!$D$2:$J$1076,5,0)</f>
        <v>#N/A</v>
      </c>
      <c r="Z87" s="61" t="e">
        <f>VLOOKUP(C87,JN!$D$2:$J$1076,6,0)</f>
        <v>#N/A</v>
      </c>
      <c r="AA87" s="62" t="e">
        <f>VLOOKUP(C87,JN!$D$2:$J$1076,7,0)</f>
        <v>#N/A</v>
      </c>
      <c r="AB87">
        <v>34.9</v>
      </c>
    </row>
    <row r="88" spans="1:28" x14ac:dyDescent="0.3">
      <c r="A88">
        <v>87</v>
      </c>
      <c r="B88" s="63">
        <v>45092</v>
      </c>
      <c r="C88" t="str">
        <f t="shared" si="9"/>
        <v>P10_T2_15-06-23</v>
      </c>
      <c r="E88" t="s">
        <v>25</v>
      </c>
      <c r="F88" t="s">
        <v>39</v>
      </c>
      <c r="G88" t="s">
        <v>19</v>
      </c>
      <c r="H88">
        <f t="shared" si="10"/>
        <v>2023</v>
      </c>
      <c r="I88">
        <f t="shared" si="11"/>
        <v>6</v>
      </c>
      <c r="J88">
        <f t="shared" si="12"/>
        <v>15</v>
      </c>
      <c r="K88" t="e">
        <f>VLOOKUP(F88,Treats!$A$1:$C$9,2,0)</f>
        <v>#N/A</v>
      </c>
      <c r="M88">
        <v>4</v>
      </c>
      <c r="N88">
        <v>6</v>
      </c>
      <c r="O88" t="s">
        <v>53</v>
      </c>
      <c r="P88" t="e">
        <f t="shared" si="13"/>
        <v>#N/A</v>
      </c>
      <c r="Q88">
        <v>0</v>
      </c>
      <c r="R88">
        <v>23.2</v>
      </c>
      <c r="S88">
        <v>0.35</v>
      </c>
      <c r="T88">
        <v>28</v>
      </c>
      <c r="U88">
        <v>30</v>
      </c>
      <c r="V88" t="s">
        <v>22</v>
      </c>
      <c r="W88" s="1">
        <f t="shared" si="8"/>
        <v>0.48356481481481478</v>
      </c>
      <c r="X88">
        <v>20</v>
      </c>
      <c r="Y88" s="60" t="e">
        <f>VLOOKUP(C88,JN!$D$2:$J$1076,5,0)</f>
        <v>#N/A</v>
      </c>
      <c r="Z88" s="61" t="e">
        <f>VLOOKUP(C88,JN!$D$2:$J$1076,6,0)</f>
        <v>#N/A</v>
      </c>
      <c r="AA88" s="62" t="e">
        <f>VLOOKUP(C88,JN!$D$2:$J$1076,7,0)</f>
        <v>#N/A</v>
      </c>
      <c r="AB88">
        <v>36</v>
      </c>
    </row>
    <row r="89" spans="1:28" x14ac:dyDescent="0.3">
      <c r="A89">
        <v>88</v>
      </c>
      <c r="B89" s="63">
        <v>45092</v>
      </c>
      <c r="C89" t="str">
        <f t="shared" si="9"/>
        <v>P10_T3_15-06-23</v>
      </c>
      <c r="E89" t="s">
        <v>25</v>
      </c>
      <c r="F89" t="s">
        <v>39</v>
      </c>
      <c r="G89" t="s">
        <v>19</v>
      </c>
      <c r="H89">
        <f t="shared" si="10"/>
        <v>2023</v>
      </c>
      <c r="I89">
        <f t="shared" si="11"/>
        <v>6</v>
      </c>
      <c r="J89">
        <f t="shared" si="12"/>
        <v>15</v>
      </c>
      <c r="K89" t="e">
        <f>VLOOKUP(F89,Treats!$A$1:$C$9,2,0)</f>
        <v>#N/A</v>
      </c>
      <c r="M89">
        <v>4</v>
      </c>
      <c r="N89">
        <v>6</v>
      </c>
      <c r="O89" t="s">
        <v>53</v>
      </c>
      <c r="P89" t="e">
        <f t="shared" si="13"/>
        <v>#N/A</v>
      </c>
      <c r="Q89">
        <v>0</v>
      </c>
      <c r="R89">
        <v>23.2</v>
      </c>
      <c r="S89">
        <v>0.35</v>
      </c>
      <c r="T89">
        <v>28</v>
      </c>
      <c r="U89">
        <v>30</v>
      </c>
      <c r="V89" t="s">
        <v>23</v>
      </c>
      <c r="W89" s="1">
        <f t="shared" si="8"/>
        <v>0.4905092592592592</v>
      </c>
      <c r="X89">
        <v>30</v>
      </c>
      <c r="Y89" s="60" t="e">
        <f>VLOOKUP(C89,JN!$D$2:$J$1076,5,0)</f>
        <v>#N/A</v>
      </c>
      <c r="Z89" s="61" t="e">
        <f>VLOOKUP(C89,JN!$D$2:$J$1076,6,0)</f>
        <v>#N/A</v>
      </c>
      <c r="AA89" s="62" t="e">
        <f>VLOOKUP(C89,JN!$D$2:$J$1076,7,0)</f>
        <v>#N/A</v>
      </c>
      <c r="AB89">
        <v>36</v>
      </c>
    </row>
    <row r="90" spans="1:28" x14ac:dyDescent="0.3">
      <c r="A90">
        <v>89</v>
      </c>
      <c r="B90" s="63">
        <v>45092</v>
      </c>
      <c r="C90" t="str">
        <f t="shared" si="9"/>
        <v>P09_T3_15-06-23</v>
      </c>
      <c r="E90" t="s">
        <v>25</v>
      </c>
      <c r="F90" t="s">
        <v>34</v>
      </c>
      <c r="G90" t="s">
        <v>19</v>
      </c>
      <c r="H90">
        <f t="shared" si="10"/>
        <v>2023</v>
      </c>
      <c r="I90">
        <f t="shared" si="11"/>
        <v>6</v>
      </c>
      <c r="J90">
        <f t="shared" si="12"/>
        <v>15</v>
      </c>
      <c r="K90" t="str">
        <f>VLOOKUP(F90,Treats!$A$1:$C$9,2,0)</f>
        <v>AWD</v>
      </c>
      <c r="M90">
        <v>3</v>
      </c>
      <c r="N90">
        <v>6</v>
      </c>
      <c r="O90" t="s">
        <v>53</v>
      </c>
      <c r="P90" t="str">
        <f t="shared" si="13"/>
        <v>E:CER_P:P09_Tr1:AWD_Tr2:_TRA_3_D:15_M:6_Y:2023</v>
      </c>
      <c r="Q90">
        <v>0</v>
      </c>
      <c r="R90">
        <v>23.3</v>
      </c>
      <c r="S90">
        <v>0.3</v>
      </c>
      <c r="T90">
        <v>31</v>
      </c>
      <c r="U90">
        <v>31</v>
      </c>
      <c r="V90" t="s">
        <v>23</v>
      </c>
      <c r="W90" s="1">
        <v>0.51197916666666665</v>
      </c>
      <c r="X90">
        <v>0</v>
      </c>
      <c r="Y90" s="60">
        <f>VLOOKUP(C90,JN!$D$2:$J$1076,5,0)</f>
        <v>1.3499999999999999</v>
      </c>
      <c r="Z90" s="61">
        <f>VLOOKUP(C90,JN!$D$2:$J$1076,6,0)</f>
        <v>64.27379310344827</v>
      </c>
      <c r="AA90" s="62">
        <f>VLOOKUP(C90,JN!$D$2:$J$1076,7,0)</f>
        <v>1.6726799999999999</v>
      </c>
      <c r="AB90">
        <v>33.6</v>
      </c>
    </row>
    <row r="91" spans="1:28" x14ac:dyDescent="0.3">
      <c r="A91">
        <v>90</v>
      </c>
      <c r="B91" s="63">
        <v>45092</v>
      </c>
      <c r="C91" t="str">
        <f t="shared" si="9"/>
        <v>P09_T1_15-06-23</v>
      </c>
      <c r="E91" t="s">
        <v>25</v>
      </c>
      <c r="F91" t="s">
        <v>34</v>
      </c>
      <c r="G91" t="s">
        <v>19</v>
      </c>
      <c r="H91">
        <f t="shared" si="10"/>
        <v>2023</v>
      </c>
      <c r="I91">
        <f t="shared" si="11"/>
        <v>6</v>
      </c>
      <c r="J91">
        <f t="shared" si="12"/>
        <v>15</v>
      </c>
      <c r="K91" t="str">
        <f>VLOOKUP(F91,Treats!$A$1:$C$9,2,0)</f>
        <v>AWD</v>
      </c>
      <c r="M91">
        <v>3</v>
      </c>
      <c r="N91">
        <v>6</v>
      </c>
      <c r="O91" t="s">
        <v>53</v>
      </c>
      <c r="P91" t="str">
        <f t="shared" si="13"/>
        <v>E:CER_P:P09_Tr1:AWD_Tr2:_TRA_3_D:15_M:6_Y:2023</v>
      </c>
      <c r="Q91">
        <v>0</v>
      </c>
      <c r="R91">
        <v>23.3</v>
      </c>
      <c r="S91">
        <v>0.3</v>
      </c>
      <c r="T91">
        <v>31</v>
      </c>
      <c r="U91">
        <v>31</v>
      </c>
      <c r="V91" t="s">
        <v>21</v>
      </c>
      <c r="W91" s="1">
        <f t="shared" si="8"/>
        <v>0.51892361111111107</v>
      </c>
      <c r="X91">
        <v>10</v>
      </c>
      <c r="Y91" s="60">
        <f>VLOOKUP(C91,JN!$D$2:$J$1076,5,0)</f>
        <v>1.3425</v>
      </c>
      <c r="Z91" s="61">
        <f>VLOOKUP(C91,JN!$D$2:$J$1076,6,0)</f>
        <v>110.32965517241379</v>
      </c>
      <c r="AA91" s="62">
        <f>VLOOKUP(C91,JN!$D$2:$J$1076,7,0)</f>
        <v>1.9079999999999999</v>
      </c>
      <c r="AB91">
        <v>35.6</v>
      </c>
    </row>
    <row r="92" spans="1:28" x14ac:dyDescent="0.3">
      <c r="A92">
        <v>91</v>
      </c>
      <c r="B92" s="63">
        <v>45092</v>
      </c>
      <c r="C92" t="str">
        <f t="shared" si="9"/>
        <v>P09_T2_15-06-23</v>
      </c>
      <c r="E92" t="s">
        <v>25</v>
      </c>
      <c r="F92" t="s">
        <v>34</v>
      </c>
      <c r="G92" t="s">
        <v>19</v>
      </c>
      <c r="H92">
        <f t="shared" si="10"/>
        <v>2023</v>
      </c>
      <c r="I92">
        <f t="shared" si="11"/>
        <v>6</v>
      </c>
      <c r="J92">
        <f t="shared" si="12"/>
        <v>15</v>
      </c>
      <c r="K92" t="str">
        <f>VLOOKUP(F92,Treats!$A$1:$C$9,2,0)</f>
        <v>AWD</v>
      </c>
      <c r="M92">
        <v>3</v>
      </c>
      <c r="N92">
        <v>6</v>
      </c>
      <c r="O92" t="s">
        <v>53</v>
      </c>
      <c r="P92" t="str">
        <f t="shared" si="13"/>
        <v>E:CER_P:P09_Tr1:AWD_Tr2:_TRA_3_D:15_M:6_Y:2023</v>
      </c>
      <c r="Q92">
        <v>0</v>
      </c>
      <c r="R92">
        <v>23.3</v>
      </c>
      <c r="S92">
        <v>0.3</v>
      </c>
      <c r="T92">
        <v>31</v>
      </c>
      <c r="U92">
        <v>31</v>
      </c>
      <c r="V92" t="s">
        <v>22</v>
      </c>
      <c r="W92" s="1">
        <f t="shared" si="8"/>
        <v>0.52586805555555549</v>
      </c>
      <c r="X92">
        <v>20</v>
      </c>
      <c r="Y92" s="60">
        <f>VLOOKUP(C92,JN!$D$2:$J$1076,5,0)</f>
        <v>1.3049999999999997</v>
      </c>
      <c r="Z92" s="61">
        <f>VLOOKUP(C92,JN!$D$2:$J$1076,6,0)</f>
        <v>97.084597701149434</v>
      </c>
      <c r="AA92" s="62">
        <f>VLOOKUP(C92,JN!$D$2:$J$1076,7,0)</f>
        <v>1.77444</v>
      </c>
      <c r="AB92">
        <v>35.299999999999997</v>
      </c>
    </row>
    <row r="93" spans="1:28" x14ac:dyDescent="0.3">
      <c r="A93">
        <v>92</v>
      </c>
      <c r="B93" s="63">
        <v>45092</v>
      </c>
      <c r="C93" t="str">
        <f t="shared" si="9"/>
        <v>P09_T3_15-06-23</v>
      </c>
      <c r="E93" t="s">
        <v>25</v>
      </c>
      <c r="F93" t="s">
        <v>34</v>
      </c>
      <c r="G93" t="s">
        <v>19</v>
      </c>
      <c r="H93">
        <f t="shared" si="10"/>
        <v>2023</v>
      </c>
      <c r="I93">
        <f t="shared" si="11"/>
        <v>6</v>
      </c>
      <c r="J93">
        <f t="shared" si="12"/>
        <v>15</v>
      </c>
      <c r="K93" t="str">
        <f>VLOOKUP(F93,Treats!$A$1:$C$9,2,0)</f>
        <v>AWD</v>
      </c>
      <c r="M93">
        <v>3</v>
      </c>
      <c r="N93">
        <v>6</v>
      </c>
      <c r="O93" t="s">
        <v>53</v>
      </c>
      <c r="P93" t="str">
        <f t="shared" si="13"/>
        <v>E:CER_P:P09_Tr1:AWD_Tr2:_TRA_3_D:15_M:6_Y:2023</v>
      </c>
      <c r="Q93">
        <v>0</v>
      </c>
      <c r="R93">
        <v>23.3</v>
      </c>
      <c r="S93">
        <v>0.3</v>
      </c>
      <c r="T93">
        <v>31</v>
      </c>
      <c r="U93">
        <v>31</v>
      </c>
      <c r="V93" t="s">
        <v>23</v>
      </c>
      <c r="W93" s="1">
        <f t="shared" si="8"/>
        <v>0.53281249999999991</v>
      </c>
      <c r="X93">
        <v>30</v>
      </c>
      <c r="Y93" s="60">
        <f>VLOOKUP(C93,JN!$D$2:$J$1076,5,0)</f>
        <v>1.3499999999999999</v>
      </c>
      <c r="Z93" s="61">
        <f>VLOOKUP(C93,JN!$D$2:$J$1076,6,0)</f>
        <v>64.27379310344827</v>
      </c>
      <c r="AA93" s="62">
        <f>VLOOKUP(C93,JN!$D$2:$J$1076,7,0)</f>
        <v>1.6726799999999999</v>
      </c>
      <c r="AB93">
        <v>35.1</v>
      </c>
    </row>
    <row r="94" spans="1:28" x14ac:dyDescent="0.3">
      <c r="A94">
        <v>93</v>
      </c>
      <c r="B94" s="63">
        <v>45092</v>
      </c>
      <c r="C94" t="str">
        <f t="shared" si="9"/>
        <v>P12_T0_15-06-23</v>
      </c>
      <c r="E94" t="s">
        <v>25</v>
      </c>
      <c r="F94" t="s">
        <v>50</v>
      </c>
      <c r="G94" t="s">
        <v>19</v>
      </c>
      <c r="H94">
        <f t="shared" si="10"/>
        <v>2023</v>
      </c>
      <c r="I94">
        <f t="shared" si="11"/>
        <v>6</v>
      </c>
      <c r="J94">
        <f t="shared" si="12"/>
        <v>15</v>
      </c>
      <c r="K94" t="e">
        <f>VLOOKUP(F94,Treats!$A$1:$C$9,2,0)</f>
        <v>#N/A</v>
      </c>
      <c r="M94">
        <v>3</v>
      </c>
      <c r="N94">
        <v>2</v>
      </c>
      <c r="O94" t="s">
        <v>53</v>
      </c>
      <c r="P94" t="e">
        <f t="shared" si="13"/>
        <v>#N/A</v>
      </c>
      <c r="Q94">
        <v>5</v>
      </c>
      <c r="R94">
        <v>23.7</v>
      </c>
      <c r="S94">
        <v>0.5</v>
      </c>
      <c r="T94">
        <v>31</v>
      </c>
      <c r="U94">
        <v>31</v>
      </c>
      <c r="V94" t="s">
        <v>20</v>
      </c>
      <c r="W94" s="1">
        <v>0.51481481481481484</v>
      </c>
      <c r="X94">
        <v>0</v>
      </c>
      <c r="Y94" s="60" t="e">
        <f>VLOOKUP(C94,JN!$D$2:$J$1076,5,0)</f>
        <v>#N/A</v>
      </c>
      <c r="Z94" s="61" t="e">
        <f>VLOOKUP(C94,JN!$D$2:$J$1076,6,0)</f>
        <v>#N/A</v>
      </c>
      <c r="AA94" s="62" t="e">
        <f>VLOOKUP(C94,JN!$D$2:$J$1076,7,0)</f>
        <v>#N/A</v>
      </c>
      <c r="AB94">
        <v>34.200000000000003</v>
      </c>
    </row>
    <row r="95" spans="1:28" x14ac:dyDescent="0.3">
      <c r="A95">
        <v>94</v>
      </c>
      <c r="B95" s="63">
        <v>45092</v>
      </c>
      <c r="C95" t="str">
        <f t="shared" si="9"/>
        <v>P12_T1_15-06-23</v>
      </c>
      <c r="E95" t="s">
        <v>25</v>
      </c>
      <c r="F95" t="s">
        <v>50</v>
      </c>
      <c r="G95" t="s">
        <v>19</v>
      </c>
      <c r="H95">
        <f t="shared" si="10"/>
        <v>2023</v>
      </c>
      <c r="I95">
        <f t="shared" si="11"/>
        <v>6</v>
      </c>
      <c r="J95">
        <f t="shared" si="12"/>
        <v>15</v>
      </c>
      <c r="K95" t="e">
        <f>VLOOKUP(F95,Treats!$A$1:$C$9,2,0)</f>
        <v>#N/A</v>
      </c>
      <c r="M95">
        <v>3</v>
      </c>
      <c r="N95">
        <v>2</v>
      </c>
      <c r="O95" t="s">
        <v>53</v>
      </c>
      <c r="P95" t="e">
        <f t="shared" si="13"/>
        <v>#N/A</v>
      </c>
      <c r="Q95">
        <v>5</v>
      </c>
      <c r="R95">
        <v>23.7</v>
      </c>
      <c r="S95">
        <v>0.5</v>
      </c>
      <c r="T95">
        <v>31</v>
      </c>
      <c r="U95">
        <v>31</v>
      </c>
      <c r="V95" t="s">
        <v>21</v>
      </c>
      <c r="W95" s="1">
        <f t="shared" si="8"/>
        <v>0.52175925925925926</v>
      </c>
      <c r="X95">
        <v>10</v>
      </c>
      <c r="Y95" s="60" t="e">
        <f>VLOOKUP(C95,JN!$D$2:$J$1076,5,0)</f>
        <v>#N/A</v>
      </c>
      <c r="Z95" s="61" t="e">
        <f>VLOOKUP(C95,JN!$D$2:$J$1076,6,0)</f>
        <v>#N/A</v>
      </c>
      <c r="AA95" s="62" t="e">
        <f>VLOOKUP(C95,JN!$D$2:$J$1076,7,0)</f>
        <v>#N/A</v>
      </c>
      <c r="AB95">
        <v>35.4</v>
      </c>
    </row>
    <row r="96" spans="1:28" x14ac:dyDescent="0.3">
      <c r="A96">
        <v>95</v>
      </c>
      <c r="B96" s="63">
        <v>45092</v>
      </c>
      <c r="C96" t="str">
        <f t="shared" si="9"/>
        <v>P12_T2_15-06-23</v>
      </c>
      <c r="E96" t="s">
        <v>25</v>
      </c>
      <c r="F96" t="s">
        <v>50</v>
      </c>
      <c r="G96" t="s">
        <v>19</v>
      </c>
      <c r="H96">
        <f t="shared" si="10"/>
        <v>2023</v>
      </c>
      <c r="I96">
        <f t="shared" si="11"/>
        <v>6</v>
      </c>
      <c r="J96">
        <f t="shared" si="12"/>
        <v>15</v>
      </c>
      <c r="K96" t="e">
        <f>VLOOKUP(F96,Treats!$A$1:$C$9,2,0)</f>
        <v>#N/A</v>
      </c>
      <c r="M96">
        <v>3</v>
      </c>
      <c r="N96">
        <v>2</v>
      </c>
      <c r="O96" t="s">
        <v>53</v>
      </c>
      <c r="P96" t="e">
        <f t="shared" si="13"/>
        <v>#N/A</v>
      </c>
      <c r="Q96">
        <v>5</v>
      </c>
      <c r="R96">
        <v>23.7</v>
      </c>
      <c r="S96">
        <v>0.5</v>
      </c>
      <c r="T96">
        <v>31</v>
      </c>
      <c r="U96">
        <v>31</v>
      </c>
      <c r="V96" t="s">
        <v>22</v>
      </c>
      <c r="W96" s="1">
        <f t="shared" si="8"/>
        <v>0.52870370370370368</v>
      </c>
      <c r="X96">
        <v>20</v>
      </c>
      <c r="Y96" s="60" t="e">
        <f>VLOOKUP(C96,JN!$D$2:$J$1076,5,0)</f>
        <v>#N/A</v>
      </c>
      <c r="Z96" s="61" t="e">
        <f>VLOOKUP(C96,JN!$D$2:$J$1076,6,0)</f>
        <v>#N/A</v>
      </c>
      <c r="AA96" s="62" t="e">
        <f>VLOOKUP(C96,JN!$D$2:$J$1076,7,0)</f>
        <v>#N/A</v>
      </c>
      <c r="AB96">
        <v>35.5</v>
      </c>
    </row>
    <row r="97" spans="1:28" x14ac:dyDescent="0.3">
      <c r="A97">
        <v>96</v>
      </c>
      <c r="B97" s="63">
        <v>45092</v>
      </c>
      <c r="C97" t="str">
        <f t="shared" si="9"/>
        <v>P12_T3_15-06-23</v>
      </c>
      <c r="E97" t="s">
        <v>25</v>
      </c>
      <c r="F97" t="s">
        <v>50</v>
      </c>
      <c r="G97" t="s">
        <v>19</v>
      </c>
      <c r="H97">
        <f t="shared" si="10"/>
        <v>2023</v>
      </c>
      <c r="I97">
        <f t="shared" si="11"/>
        <v>6</v>
      </c>
      <c r="J97">
        <f t="shared" si="12"/>
        <v>15</v>
      </c>
      <c r="K97" t="e">
        <f>VLOOKUP(F97,Treats!$A$1:$C$9,2,0)</f>
        <v>#N/A</v>
      </c>
      <c r="M97">
        <v>3</v>
      </c>
      <c r="N97">
        <v>2</v>
      </c>
      <c r="O97" t="s">
        <v>53</v>
      </c>
      <c r="P97" t="e">
        <f t="shared" si="13"/>
        <v>#N/A</v>
      </c>
      <c r="Q97">
        <v>5</v>
      </c>
      <c r="R97">
        <v>23.7</v>
      </c>
      <c r="S97">
        <v>0.5</v>
      </c>
      <c r="T97">
        <v>31</v>
      </c>
      <c r="U97">
        <v>31</v>
      </c>
      <c r="V97" t="s">
        <v>23</v>
      </c>
      <c r="W97" s="1">
        <f t="shared" si="8"/>
        <v>0.5356481481481481</v>
      </c>
      <c r="X97">
        <v>30</v>
      </c>
      <c r="Y97" s="60" t="e">
        <f>VLOOKUP(C97,JN!$D$2:$J$1076,5,0)</f>
        <v>#N/A</v>
      </c>
      <c r="Z97" s="61" t="e">
        <f>VLOOKUP(C97,JN!$D$2:$J$1076,6,0)</f>
        <v>#N/A</v>
      </c>
      <c r="AA97" s="62" t="e">
        <f>VLOOKUP(C97,JN!$D$2:$J$1076,7,0)</f>
        <v>#N/A</v>
      </c>
      <c r="AB97">
        <v>35.299999999999997</v>
      </c>
    </row>
    <row r="98" spans="1:28" x14ac:dyDescent="0.3">
      <c r="A98">
        <v>97</v>
      </c>
      <c r="B98" s="63">
        <v>45097</v>
      </c>
      <c r="C98" t="str">
        <f t="shared" si="9"/>
        <v>P01_T0_20-06-23</v>
      </c>
      <c r="E98" t="s">
        <v>25</v>
      </c>
      <c r="F98" t="s">
        <v>26</v>
      </c>
      <c r="G98" t="s">
        <v>19</v>
      </c>
      <c r="H98">
        <f t="shared" si="10"/>
        <v>2023</v>
      </c>
      <c r="I98">
        <f t="shared" si="11"/>
        <v>6</v>
      </c>
      <c r="J98">
        <f t="shared" si="12"/>
        <v>20</v>
      </c>
      <c r="K98" t="str">
        <f>VLOOKUP(F98,Treats!$A$1:$C$9,2,0)</f>
        <v>AWD</v>
      </c>
      <c r="M98">
        <v>1</v>
      </c>
      <c r="N98">
        <v>1</v>
      </c>
      <c r="O98" t="s">
        <v>49</v>
      </c>
      <c r="P98" t="str">
        <f t="shared" si="13"/>
        <v>E:CER_P:P01_Tr1:AWD_Tr2:_TRA_1_D:20_M:6_Y:2023</v>
      </c>
      <c r="Q98">
        <v>8</v>
      </c>
      <c r="R98">
        <v>24</v>
      </c>
      <c r="S98">
        <v>0.85</v>
      </c>
      <c r="T98">
        <v>27.5</v>
      </c>
      <c r="U98">
        <v>27</v>
      </c>
      <c r="V98" t="s">
        <v>20</v>
      </c>
      <c r="W98" s="1">
        <v>0.41018518518518521</v>
      </c>
      <c r="X98">
        <v>0</v>
      </c>
      <c r="Y98" s="60" t="e">
        <f>VLOOKUP(C98,JN!$D$2:$J$1076,5,0)</f>
        <v>#N/A</v>
      </c>
      <c r="Z98" s="61" t="e">
        <f>VLOOKUP(C98,JN!$D$2:$J$1076,6,0)</f>
        <v>#N/A</v>
      </c>
      <c r="AA98" s="62" t="e">
        <f>VLOOKUP(C98,JN!$D$2:$J$1076,7,0)</f>
        <v>#N/A</v>
      </c>
      <c r="AB98">
        <v>29</v>
      </c>
    </row>
    <row r="99" spans="1:28" x14ac:dyDescent="0.3">
      <c r="A99">
        <v>98</v>
      </c>
      <c r="B99" s="63">
        <v>45097</v>
      </c>
      <c r="C99" t="str">
        <f t="shared" si="9"/>
        <v>P01_T1_20-06-23</v>
      </c>
      <c r="E99" t="s">
        <v>25</v>
      </c>
      <c r="F99" t="s">
        <v>26</v>
      </c>
      <c r="G99" t="s">
        <v>19</v>
      </c>
      <c r="H99">
        <f t="shared" si="10"/>
        <v>2023</v>
      </c>
      <c r="I99">
        <f t="shared" si="11"/>
        <v>6</v>
      </c>
      <c r="J99">
        <f t="shared" si="12"/>
        <v>20</v>
      </c>
      <c r="K99" t="str">
        <f>VLOOKUP(F99,Treats!$A$1:$C$9,2,0)</f>
        <v>AWD</v>
      </c>
      <c r="M99">
        <v>1</v>
      </c>
      <c r="N99">
        <v>1</v>
      </c>
      <c r="O99" t="s">
        <v>49</v>
      </c>
      <c r="P99" t="str">
        <f t="shared" si="13"/>
        <v>E:CER_P:P01_Tr1:AWD_Tr2:_TRA_1_D:20_M:6_Y:2023</v>
      </c>
      <c r="Q99">
        <v>8</v>
      </c>
      <c r="R99">
        <v>24</v>
      </c>
      <c r="S99">
        <v>0.85</v>
      </c>
      <c r="T99">
        <v>27.5</v>
      </c>
      <c r="U99">
        <v>27</v>
      </c>
      <c r="V99" t="s">
        <v>21</v>
      </c>
      <c r="W99" s="1">
        <f t="shared" si="8"/>
        <v>0.41712962962962963</v>
      </c>
      <c r="X99">
        <v>10</v>
      </c>
      <c r="Y99" s="60">
        <f>VLOOKUP(C99,JN!$D$2:$J$1076,5,0)</f>
        <v>1.2749999999999999</v>
      </c>
      <c r="Z99" s="61">
        <f>VLOOKUP(C99,JN!$D$2:$J$1076,6,0)</f>
        <v>68.732643678160926</v>
      </c>
      <c r="AA99" s="62">
        <f>VLOOKUP(C99,JN!$D$2:$J$1076,7,0)</f>
        <v>0.85860000000000003</v>
      </c>
      <c r="AB99">
        <v>32.200000000000003</v>
      </c>
    </row>
    <row r="100" spans="1:28" x14ac:dyDescent="0.3">
      <c r="A100">
        <v>99</v>
      </c>
      <c r="B100" s="63">
        <v>45097</v>
      </c>
      <c r="C100" t="str">
        <f t="shared" si="9"/>
        <v>P01_T2_20-06-23</v>
      </c>
      <c r="E100" t="s">
        <v>25</v>
      </c>
      <c r="F100" t="s">
        <v>26</v>
      </c>
      <c r="G100" t="s">
        <v>19</v>
      </c>
      <c r="H100">
        <f t="shared" si="10"/>
        <v>2023</v>
      </c>
      <c r="I100">
        <f t="shared" si="11"/>
        <v>6</v>
      </c>
      <c r="J100">
        <f t="shared" si="12"/>
        <v>20</v>
      </c>
      <c r="K100" t="str">
        <f>VLOOKUP(F100,Treats!$A$1:$C$9,2,0)</f>
        <v>AWD</v>
      </c>
      <c r="M100">
        <v>1</v>
      </c>
      <c r="N100">
        <v>1</v>
      </c>
      <c r="O100" t="s">
        <v>49</v>
      </c>
      <c r="P100" t="str">
        <f t="shared" si="13"/>
        <v>E:CER_P:P01_Tr1:AWD_Tr2:_TRA_1_D:20_M:6_Y:2023</v>
      </c>
      <c r="Q100">
        <v>8</v>
      </c>
      <c r="R100">
        <v>24</v>
      </c>
      <c r="S100">
        <v>0.85</v>
      </c>
      <c r="T100">
        <v>27.5</v>
      </c>
      <c r="U100">
        <v>27</v>
      </c>
      <c r="V100" t="s">
        <v>22</v>
      </c>
      <c r="W100" s="1">
        <f t="shared" si="8"/>
        <v>0.42407407407407405</v>
      </c>
      <c r="X100">
        <v>20</v>
      </c>
      <c r="Y100" s="60">
        <f>VLOOKUP(C100,JN!$D$2:$J$1076,5,0)</f>
        <v>1.3574999999999999</v>
      </c>
      <c r="Z100" s="61">
        <f>VLOOKUP(C100,JN!$D$2:$J$1076,6,0)</f>
        <v>38.888429118773942</v>
      </c>
      <c r="AA100" s="62">
        <f>VLOOKUP(C100,JN!$D$2:$J$1076,7,0)</f>
        <v>0.88404000000000005</v>
      </c>
      <c r="AB100">
        <v>31.4</v>
      </c>
    </row>
    <row r="101" spans="1:28" x14ac:dyDescent="0.3">
      <c r="A101">
        <v>100</v>
      </c>
      <c r="B101" s="63">
        <v>45097</v>
      </c>
      <c r="C101" t="str">
        <f t="shared" si="9"/>
        <v>P01_T3_20-06-23</v>
      </c>
      <c r="E101" t="s">
        <v>25</v>
      </c>
      <c r="F101" t="s">
        <v>26</v>
      </c>
      <c r="G101" t="s">
        <v>19</v>
      </c>
      <c r="H101">
        <f t="shared" si="10"/>
        <v>2023</v>
      </c>
      <c r="I101">
        <f t="shared" si="11"/>
        <v>6</v>
      </c>
      <c r="J101">
        <f t="shared" si="12"/>
        <v>20</v>
      </c>
      <c r="K101" t="str">
        <f>VLOOKUP(F101,Treats!$A$1:$C$9,2,0)</f>
        <v>AWD</v>
      </c>
      <c r="M101">
        <v>1</v>
      </c>
      <c r="N101">
        <v>1</v>
      </c>
      <c r="O101" t="s">
        <v>49</v>
      </c>
      <c r="P101" t="str">
        <f t="shared" si="13"/>
        <v>E:CER_P:P01_Tr1:AWD_Tr2:_TRA_1_D:20_M:6_Y:2023</v>
      </c>
      <c r="Q101">
        <v>8</v>
      </c>
      <c r="R101">
        <v>24</v>
      </c>
      <c r="S101">
        <v>0.85</v>
      </c>
      <c r="T101">
        <v>27.5</v>
      </c>
      <c r="U101">
        <v>27</v>
      </c>
      <c r="V101" t="s">
        <v>23</v>
      </c>
      <c r="W101" s="1">
        <f t="shared" si="8"/>
        <v>0.43101851851851847</v>
      </c>
      <c r="X101">
        <v>30</v>
      </c>
      <c r="Y101" s="60">
        <f>VLOOKUP(C101,JN!$D$2:$J$1076,5,0)</f>
        <v>1.3199999999999998</v>
      </c>
      <c r="Z101" s="61">
        <f>VLOOKUP(C101,JN!$D$2:$J$1076,6,0)</f>
        <v>25.034712643678162</v>
      </c>
      <c r="AA101" s="62">
        <f>VLOOKUP(C101,JN!$D$2:$J$1076,7,0)</f>
        <v>0.88404000000000005</v>
      </c>
      <c r="AB101">
        <v>30.2</v>
      </c>
    </row>
    <row r="102" spans="1:28" x14ac:dyDescent="0.3">
      <c r="A102">
        <v>101</v>
      </c>
      <c r="B102" s="63">
        <v>45097</v>
      </c>
      <c r="C102" t="str">
        <f t="shared" si="9"/>
        <v>P03_T0_20-06-23</v>
      </c>
      <c r="E102" t="s">
        <v>25</v>
      </c>
      <c r="F102" t="s">
        <v>28</v>
      </c>
      <c r="G102" t="s">
        <v>19</v>
      </c>
      <c r="H102">
        <f t="shared" si="10"/>
        <v>2023</v>
      </c>
      <c r="I102">
        <f t="shared" si="11"/>
        <v>6</v>
      </c>
      <c r="J102">
        <f t="shared" si="12"/>
        <v>20</v>
      </c>
      <c r="K102" t="str">
        <f>VLOOKUP(F102,Treats!$A$1:$C$9,2,0)</f>
        <v>CON</v>
      </c>
      <c r="M102">
        <v>1</v>
      </c>
      <c r="N102">
        <v>4</v>
      </c>
      <c r="O102" t="s">
        <v>49</v>
      </c>
      <c r="P102" t="str">
        <f t="shared" si="13"/>
        <v>E:CER_P:P03_Tr1:CON_Tr2:_TRA_1_D:20_M:6_Y:2023</v>
      </c>
      <c r="Q102">
        <v>9</v>
      </c>
      <c r="R102">
        <v>24.8</v>
      </c>
      <c r="S102">
        <v>0.4</v>
      </c>
      <c r="T102">
        <v>27.5</v>
      </c>
      <c r="U102">
        <v>27</v>
      </c>
      <c r="V102" t="s">
        <v>20</v>
      </c>
      <c r="W102" s="1">
        <v>0.41195601851851849</v>
      </c>
      <c r="X102">
        <v>0</v>
      </c>
      <c r="Y102" s="60">
        <f>VLOOKUP(C102,JN!$D$2:$J$1076,5,0)</f>
        <v>1.38</v>
      </c>
      <c r="Z102" s="61">
        <f>VLOOKUP(C102,JN!$D$2:$J$1076,6,0)</f>
        <v>102.11325670498084</v>
      </c>
      <c r="AA102" s="62">
        <f>VLOOKUP(C102,JN!$D$2:$J$1076,7,0)</f>
        <v>0.89676000000000011</v>
      </c>
      <c r="AB102">
        <v>31</v>
      </c>
    </row>
    <row r="103" spans="1:28" x14ac:dyDescent="0.3">
      <c r="A103">
        <v>102</v>
      </c>
      <c r="B103" s="63">
        <v>45097</v>
      </c>
      <c r="C103" t="str">
        <f t="shared" si="9"/>
        <v>P03_T1_20-06-23</v>
      </c>
      <c r="E103" t="s">
        <v>25</v>
      </c>
      <c r="F103" t="s">
        <v>28</v>
      </c>
      <c r="G103" t="s">
        <v>19</v>
      </c>
      <c r="H103">
        <f t="shared" si="10"/>
        <v>2023</v>
      </c>
      <c r="I103">
        <f t="shared" si="11"/>
        <v>6</v>
      </c>
      <c r="J103">
        <f t="shared" si="12"/>
        <v>20</v>
      </c>
      <c r="K103" t="str">
        <f>VLOOKUP(F103,Treats!$A$1:$C$9,2,0)</f>
        <v>CON</v>
      </c>
      <c r="M103">
        <v>1</v>
      </c>
      <c r="N103">
        <v>4</v>
      </c>
      <c r="O103" t="s">
        <v>49</v>
      </c>
      <c r="P103" t="str">
        <f t="shared" si="13"/>
        <v>E:CER_P:P03_Tr1:CON_Tr2:_TRA_1_D:20_M:6_Y:2023</v>
      </c>
      <c r="Q103">
        <v>9</v>
      </c>
      <c r="R103">
        <v>24.8</v>
      </c>
      <c r="S103">
        <v>0.4</v>
      </c>
      <c r="T103">
        <v>27.5</v>
      </c>
      <c r="U103">
        <v>27</v>
      </c>
      <c r="V103" t="s">
        <v>21</v>
      </c>
      <c r="W103" s="1">
        <f t="shared" si="8"/>
        <v>0.41890046296296291</v>
      </c>
      <c r="X103">
        <v>10</v>
      </c>
      <c r="Y103" s="60">
        <f>VLOOKUP(C103,JN!$D$2:$J$1076,5,0)</f>
        <v>1.6799999999999997</v>
      </c>
      <c r="Z103" s="61">
        <f>VLOOKUP(C103,JN!$D$2:$J$1076,6,0)</f>
        <v>47.538160919540232</v>
      </c>
      <c r="AA103" s="62">
        <f>VLOOKUP(C103,JN!$D$2:$J$1076,7,0)</f>
        <v>0.85224000000000011</v>
      </c>
      <c r="AB103">
        <v>32.9</v>
      </c>
    </row>
    <row r="104" spans="1:28" x14ac:dyDescent="0.3">
      <c r="A104">
        <v>103</v>
      </c>
      <c r="B104" s="63">
        <v>45097</v>
      </c>
      <c r="C104" t="str">
        <f t="shared" si="9"/>
        <v>P03_T2_20-06-23</v>
      </c>
      <c r="E104" t="s">
        <v>25</v>
      </c>
      <c r="F104" t="s">
        <v>28</v>
      </c>
      <c r="G104" t="s">
        <v>19</v>
      </c>
      <c r="H104">
        <f t="shared" si="10"/>
        <v>2023</v>
      </c>
      <c r="I104">
        <f t="shared" si="11"/>
        <v>6</v>
      </c>
      <c r="J104">
        <f t="shared" si="12"/>
        <v>20</v>
      </c>
      <c r="K104" t="str">
        <f>VLOOKUP(F104,Treats!$A$1:$C$9,2,0)</f>
        <v>CON</v>
      </c>
      <c r="M104">
        <v>1</v>
      </c>
      <c r="N104">
        <v>4</v>
      </c>
      <c r="O104" t="s">
        <v>49</v>
      </c>
      <c r="P104" t="str">
        <f t="shared" si="13"/>
        <v>E:CER_P:P03_Tr1:CON_Tr2:_TRA_1_D:20_M:6_Y:2023</v>
      </c>
      <c r="Q104">
        <v>9</v>
      </c>
      <c r="R104">
        <v>24.8</v>
      </c>
      <c r="S104">
        <v>0.4</v>
      </c>
      <c r="T104">
        <v>27.5</v>
      </c>
      <c r="U104">
        <v>27</v>
      </c>
      <c r="V104" t="s">
        <v>22</v>
      </c>
      <c r="W104" s="1">
        <f t="shared" si="8"/>
        <v>0.42584490740740732</v>
      </c>
      <c r="X104">
        <v>20</v>
      </c>
      <c r="Y104" s="60">
        <f>VLOOKUP(C104,JN!$D$2:$J$1076,5,0)</f>
        <v>1.98</v>
      </c>
      <c r="Z104" s="61">
        <f>VLOOKUP(C104,JN!$D$2:$J$1076,6,0)</f>
        <v>40.726360153256707</v>
      </c>
      <c r="AA104" s="62">
        <f>VLOOKUP(C104,JN!$D$2:$J$1076,7,0)</f>
        <v>0.83952000000000004</v>
      </c>
      <c r="AB104">
        <v>32.200000000000003</v>
      </c>
    </row>
    <row r="105" spans="1:28" x14ac:dyDescent="0.3">
      <c r="A105">
        <v>104</v>
      </c>
      <c r="B105" s="63">
        <v>45097</v>
      </c>
      <c r="C105" t="str">
        <f t="shared" si="9"/>
        <v>P03_T3_20-06-23</v>
      </c>
      <c r="E105" t="s">
        <v>25</v>
      </c>
      <c r="F105" t="s">
        <v>28</v>
      </c>
      <c r="G105" t="s">
        <v>19</v>
      </c>
      <c r="H105">
        <f t="shared" si="10"/>
        <v>2023</v>
      </c>
      <c r="I105">
        <f t="shared" si="11"/>
        <v>6</v>
      </c>
      <c r="J105">
        <f t="shared" si="12"/>
        <v>20</v>
      </c>
      <c r="K105" t="str">
        <f>VLOOKUP(F105,Treats!$A$1:$C$9,2,0)</f>
        <v>CON</v>
      </c>
      <c r="M105">
        <v>1</v>
      </c>
      <c r="N105">
        <v>4</v>
      </c>
      <c r="O105" t="s">
        <v>49</v>
      </c>
      <c r="P105" t="str">
        <f t="shared" si="13"/>
        <v>E:CER_P:P03_Tr1:CON_Tr2:_TRA_1_D:20_M:6_Y:2023</v>
      </c>
      <c r="Q105">
        <v>9</v>
      </c>
      <c r="R105">
        <v>24.8</v>
      </c>
      <c r="S105">
        <v>0.4</v>
      </c>
      <c r="T105">
        <v>27.5</v>
      </c>
      <c r="U105">
        <v>27</v>
      </c>
      <c r="V105" t="s">
        <v>23</v>
      </c>
      <c r="W105" s="1">
        <f t="shared" si="8"/>
        <v>0.43278935185185174</v>
      </c>
      <c r="X105">
        <v>30</v>
      </c>
      <c r="Y105" s="60">
        <f>VLOOKUP(C105,JN!$D$2:$J$1076,5,0)</f>
        <v>2.2275</v>
      </c>
      <c r="Z105" s="61">
        <f>VLOOKUP(C105,JN!$D$2:$J$1076,6,0)</f>
        <v>14.812030651340997</v>
      </c>
      <c r="AA105" s="62">
        <f>VLOOKUP(C105,JN!$D$2:$J$1076,7,0)</f>
        <v>0.80771999999999999</v>
      </c>
      <c r="AB105">
        <v>29.6</v>
      </c>
    </row>
    <row r="106" spans="1:28" x14ac:dyDescent="0.3">
      <c r="A106">
        <v>105</v>
      </c>
      <c r="B106" s="63">
        <v>45097</v>
      </c>
      <c r="C106" t="str">
        <f t="shared" si="9"/>
        <v>P02_T0_20-06-23</v>
      </c>
      <c r="E106" t="s">
        <v>25</v>
      </c>
      <c r="F106" t="s">
        <v>27</v>
      </c>
      <c r="G106" t="s">
        <v>19</v>
      </c>
      <c r="H106">
        <f t="shared" si="10"/>
        <v>2023</v>
      </c>
      <c r="I106">
        <f t="shared" si="11"/>
        <v>6</v>
      </c>
      <c r="J106">
        <f t="shared" si="12"/>
        <v>20</v>
      </c>
      <c r="K106" t="str">
        <f>VLOOKUP(F106,Treats!$A$1:$C$9,2,0)</f>
        <v>MSD</v>
      </c>
      <c r="M106">
        <v>1</v>
      </c>
      <c r="N106">
        <v>2</v>
      </c>
      <c r="O106" t="s">
        <v>54</v>
      </c>
      <c r="P106" t="str">
        <f t="shared" si="13"/>
        <v>E:CER_P:P02_Tr1:MSD_Tr2:_TRA_1_D:20_M:6_Y:2023</v>
      </c>
      <c r="Q106">
        <v>7</v>
      </c>
      <c r="S106">
        <v>0.9</v>
      </c>
      <c r="T106">
        <v>27.5</v>
      </c>
      <c r="V106" t="s">
        <v>20</v>
      </c>
      <c r="W106" s="1">
        <v>0.41018518518518521</v>
      </c>
      <c r="X106">
        <v>0</v>
      </c>
      <c r="Y106" s="60" t="e">
        <f>VLOOKUP(C106,JN!$D$2:$J$1076,5,0)</f>
        <v>#N/A</v>
      </c>
      <c r="Z106" s="61" t="e">
        <f>VLOOKUP(C106,JN!$D$2:$J$1076,6,0)</f>
        <v>#N/A</v>
      </c>
      <c r="AA106" s="62" t="e">
        <f>VLOOKUP(C106,JN!$D$2:$J$1076,7,0)</f>
        <v>#N/A</v>
      </c>
      <c r="AB106">
        <v>31</v>
      </c>
    </row>
    <row r="107" spans="1:28" x14ac:dyDescent="0.3">
      <c r="A107">
        <v>106</v>
      </c>
      <c r="B107" s="63">
        <v>45097</v>
      </c>
      <c r="C107" t="str">
        <f t="shared" si="9"/>
        <v>P02_T1_20-06-23</v>
      </c>
      <c r="E107" t="s">
        <v>25</v>
      </c>
      <c r="F107" t="s">
        <v>27</v>
      </c>
      <c r="G107" t="s">
        <v>19</v>
      </c>
      <c r="H107">
        <f t="shared" si="10"/>
        <v>2023</v>
      </c>
      <c r="I107">
        <f t="shared" si="11"/>
        <v>6</v>
      </c>
      <c r="J107">
        <f t="shared" si="12"/>
        <v>20</v>
      </c>
      <c r="K107" t="str">
        <f>VLOOKUP(F107,Treats!$A$1:$C$9,2,0)</f>
        <v>MSD</v>
      </c>
      <c r="M107">
        <v>1</v>
      </c>
      <c r="N107">
        <v>2</v>
      </c>
      <c r="O107" t="s">
        <v>54</v>
      </c>
      <c r="P107" t="str">
        <f t="shared" si="13"/>
        <v>E:CER_P:P02_Tr1:MSD_Tr2:_TRA_1_D:20_M:6_Y:2023</v>
      </c>
      <c r="Q107">
        <v>7</v>
      </c>
      <c r="S107">
        <v>0.9</v>
      </c>
      <c r="T107">
        <v>27.5</v>
      </c>
      <c r="V107" t="s">
        <v>21</v>
      </c>
      <c r="W107" s="1">
        <f t="shared" si="8"/>
        <v>0.41712962962962963</v>
      </c>
      <c r="X107">
        <v>10</v>
      </c>
      <c r="Y107" s="60">
        <f>VLOOKUP(C107,JN!$D$2:$J$1076,5,0)</f>
        <v>1.5449999999999999</v>
      </c>
      <c r="Z107" s="61">
        <f>VLOOKUP(C107,JN!$D$2:$J$1076,6,0)</f>
        <v>10.648045977011494</v>
      </c>
      <c r="AA107" s="62">
        <f>VLOOKUP(C107,JN!$D$2:$J$1076,7,0)</f>
        <v>0.81408000000000003</v>
      </c>
      <c r="AB107">
        <v>32.6</v>
      </c>
    </row>
    <row r="108" spans="1:28" x14ac:dyDescent="0.3">
      <c r="A108">
        <v>107</v>
      </c>
      <c r="B108" s="63">
        <v>45097</v>
      </c>
      <c r="C108" t="str">
        <f t="shared" si="9"/>
        <v>P02_T2_20-06-23</v>
      </c>
      <c r="E108" t="s">
        <v>25</v>
      </c>
      <c r="F108" t="s">
        <v>27</v>
      </c>
      <c r="G108" t="s">
        <v>19</v>
      </c>
      <c r="H108">
        <f t="shared" si="10"/>
        <v>2023</v>
      </c>
      <c r="I108">
        <f t="shared" si="11"/>
        <v>6</v>
      </c>
      <c r="J108">
        <f t="shared" si="12"/>
        <v>20</v>
      </c>
      <c r="K108" t="str">
        <f>VLOOKUP(F108,Treats!$A$1:$C$9,2,0)</f>
        <v>MSD</v>
      </c>
      <c r="M108">
        <v>1</v>
      </c>
      <c r="N108">
        <v>2</v>
      </c>
      <c r="O108" t="s">
        <v>54</v>
      </c>
      <c r="P108" t="str">
        <f t="shared" si="13"/>
        <v>E:CER_P:P02_Tr1:MSD_Tr2:_TRA_1_D:20_M:6_Y:2023</v>
      </c>
      <c r="Q108">
        <v>7</v>
      </c>
      <c r="S108">
        <v>0.9</v>
      </c>
      <c r="T108">
        <v>27.5</v>
      </c>
      <c r="V108" t="s">
        <v>22</v>
      </c>
      <c r="W108" s="1">
        <f t="shared" ref="W108:W113" si="14">W107+TIME(0,10,0)</f>
        <v>0.42407407407407405</v>
      </c>
      <c r="X108">
        <v>20</v>
      </c>
      <c r="Y108" s="60">
        <f>VLOOKUP(C108,JN!$D$2:$J$1076,5,0)</f>
        <v>1.7999999999999998</v>
      </c>
      <c r="Z108" s="61">
        <f>VLOOKUP(C108,JN!$D$2:$J$1076,6,0)</f>
        <v>36.700842911877395</v>
      </c>
      <c r="AA108" s="62">
        <f>VLOOKUP(C108,JN!$D$2:$J$1076,7,0)</f>
        <v>1.0875600000000001</v>
      </c>
      <c r="AB108">
        <v>31.6</v>
      </c>
    </row>
    <row r="109" spans="1:28" x14ac:dyDescent="0.3">
      <c r="A109">
        <v>108</v>
      </c>
      <c r="B109" s="63">
        <v>45097</v>
      </c>
      <c r="C109" t="str">
        <f t="shared" si="9"/>
        <v>P02_T3_20-06-23</v>
      </c>
      <c r="E109" t="s">
        <v>25</v>
      </c>
      <c r="F109" t="s">
        <v>27</v>
      </c>
      <c r="G109" t="s">
        <v>19</v>
      </c>
      <c r="H109">
        <f t="shared" si="10"/>
        <v>2023</v>
      </c>
      <c r="I109">
        <f t="shared" si="11"/>
        <v>6</v>
      </c>
      <c r="J109">
        <f t="shared" si="12"/>
        <v>20</v>
      </c>
      <c r="K109" t="str">
        <f>VLOOKUP(F109,Treats!$A$1:$C$9,2,0)</f>
        <v>MSD</v>
      </c>
      <c r="M109">
        <v>1</v>
      </c>
      <c r="N109">
        <v>2</v>
      </c>
      <c r="O109" t="s">
        <v>54</v>
      </c>
      <c r="P109" t="str">
        <f t="shared" si="13"/>
        <v>E:CER_P:P02_Tr1:MSD_Tr2:_TRA_1_D:20_M:6_Y:2023</v>
      </c>
      <c r="Q109">
        <v>7</v>
      </c>
      <c r="S109">
        <v>0.9</v>
      </c>
      <c r="T109">
        <v>27.5</v>
      </c>
      <c r="V109" t="s">
        <v>23</v>
      </c>
      <c r="W109" s="1">
        <f t="shared" si="14"/>
        <v>0.43101851851851847</v>
      </c>
      <c r="X109">
        <v>30</v>
      </c>
      <c r="Y109" s="60">
        <f>VLOOKUP(C109,JN!$D$2:$J$1076,5,0)</f>
        <v>2.0625</v>
      </c>
      <c r="Z109" s="61">
        <f>VLOOKUP(C109,JN!$D$2:$J$1076,6,0)</f>
        <v>17.439923371647509</v>
      </c>
      <c r="AA109" s="62">
        <f>VLOOKUP(C109,JN!$D$2:$J$1076,7,0)</f>
        <v>0.95399999999999996</v>
      </c>
      <c r="AB109">
        <v>30.2</v>
      </c>
    </row>
    <row r="110" spans="1:28" x14ac:dyDescent="0.3">
      <c r="A110">
        <v>109</v>
      </c>
      <c r="B110" s="63">
        <v>45097</v>
      </c>
      <c r="C110" t="str">
        <f t="shared" si="9"/>
        <v>P04_T0_20-06-23</v>
      </c>
      <c r="E110" t="s">
        <v>25</v>
      </c>
      <c r="F110" t="s">
        <v>29</v>
      </c>
      <c r="G110" t="s">
        <v>19</v>
      </c>
      <c r="H110">
        <f t="shared" si="10"/>
        <v>2023</v>
      </c>
      <c r="I110">
        <f t="shared" si="11"/>
        <v>6</v>
      </c>
      <c r="J110">
        <f t="shared" si="12"/>
        <v>20</v>
      </c>
      <c r="K110" t="str">
        <f>VLOOKUP(F110,Treats!$A$1:$C$9,2,0)</f>
        <v>MSD</v>
      </c>
      <c r="M110">
        <v>2</v>
      </c>
      <c r="N110">
        <v>3</v>
      </c>
      <c r="O110" t="s">
        <v>54</v>
      </c>
      <c r="P110" t="str">
        <f t="shared" si="13"/>
        <v>E:CER_P:P04_Tr1:MSD_Tr2:_TRA_2_D:20_M:6_Y:2023</v>
      </c>
      <c r="Q110">
        <v>10</v>
      </c>
      <c r="S110">
        <v>0.7</v>
      </c>
      <c r="T110">
        <v>27.5</v>
      </c>
      <c r="V110" t="s">
        <v>20</v>
      </c>
      <c r="W110" s="1">
        <v>0.41195601851851849</v>
      </c>
      <c r="X110">
        <v>0</v>
      </c>
      <c r="Y110" s="60">
        <f>VLOOKUP(C110,JN!$D$2:$J$1076,5,0)</f>
        <v>1.38</v>
      </c>
      <c r="Z110" s="61">
        <f>VLOOKUP(C110,JN!$D$2:$J$1076,6,0)</f>
        <v>93.122835249042154</v>
      </c>
      <c r="AA110" s="62">
        <f>VLOOKUP(C110,JN!$D$2:$J$1076,7,0)</f>
        <v>0.85860000000000003</v>
      </c>
      <c r="AB110">
        <v>31.3</v>
      </c>
    </row>
    <row r="111" spans="1:28" x14ac:dyDescent="0.3">
      <c r="A111">
        <v>110</v>
      </c>
      <c r="B111" s="63">
        <v>45097</v>
      </c>
      <c r="C111" t="str">
        <f t="shared" si="9"/>
        <v>P04_T1_20-06-23</v>
      </c>
      <c r="E111" t="s">
        <v>25</v>
      </c>
      <c r="F111" t="s">
        <v>29</v>
      </c>
      <c r="G111" t="s">
        <v>19</v>
      </c>
      <c r="H111">
        <f t="shared" si="10"/>
        <v>2023</v>
      </c>
      <c r="I111">
        <f t="shared" si="11"/>
        <v>6</v>
      </c>
      <c r="J111">
        <f t="shared" si="12"/>
        <v>20</v>
      </c>
      <c r="K111" t="str">
        <f>VLOOKUP(F111,Treats!$A$1:$C$9,2,0)</f>
        <v>MSD</v>
      </c>
      <c r="M111">
        <v>2</v>
      </c>
      <c r="N111">
        <v>3</v>
      </c>
      <c r="O111" t="s">
        <v>54</v>
      </c>
      <c r="P111" t="str">
        <f t="shared" si="13"/>
        <v>E:CER_P:P04_Tr1:MSD_Tr2:_TRA_2_D:20_M:6_Y:2023</v>
      </c>
      <c r="Q111">
        <v>10</v>
      </c>
      <c r="S111">
        <v>0.7</v>
      </c>
      <c r="T111">
        <v>27.5</v>
      </c>
      <c r="V111" t="s">
        <v>21</v>
      </c>
      <c r="W111" s="1">
        <f t="shared" si="14"/>
        <v>0.41890046296296291</v>
      </c>
      <c r="X111">
        <v>10</v>
      </c>
      <c r="Y111" s="60">
        <f>VLOOKUP(C111,JN!$D$2:$J$1076,5,0)</f>
        <v>1.4849999999999999</v>
      </c>
      <c r="Z111" s="61">
        <f>VLOOKUP(C111,JN!$D$2:$J$1076,6,0)</f>
        <v>52.105593869731798</v>
      </c>
      <c r="AA111" s="62">
        <f>VLOOKUP(C111,JN!$D$2:$J$1076,7,0)</f>
        <v>0.83952000000000004</v>
      </c>
      <c r="AB111">
        <v>32.799999999999997</v>
      </c>
    </row>
    <row r="112" spans="1:28" x14ac:dyDescent="0.3">
      <c r="A112">
        <v>111</v>
      </c>
      <c r="B112" s="63">
        <v>45097</v>
      </c>
      <c r="C112" t="str">
        <f t="shared" si="9"/>
        <v>P04_T2_20-06-23</v>
      </c>
      <c r="E112" t="s">
        <v>25</v>
      </c>
      <c r="F112" t="s">
        <v>29</v>
      </c>
      <c r="G112" t="s">
        <v>19</v>
      </c>
      <c r="H112">
        <f t="shared" si="10"/>
        <v>2023</v>
      </c>
      <c r="I112">
        <f t="shared" si="11"/>
        <v>6</v>
      </c>
      <c r="J112">
        <f t="shared" si="12"/>
        <v>20</v>
      </c>
      <c r="K112" t="str">
        <f>VLOOKUP(F112,Treats!$A$1:$C$9,2,0)</f>
        <v>MSD</v>
      </c>
      <c r="M112">
        <v>2</v>
      </c>
      <c r="N112">
        <v>3</v>
      </c>
      <c r="O112" t="s">
        <v>54</v>
      </c>
      <c r="P112" t="str">
        <f t="shared" si="13"/>
        <v>E:CER_P:P04_Tr1:MSD_Tr2:_TRA_2_D:20_M:6_Y:2023</v>
      </c>
      <c r="Q112">
        <v>10</v>
      </c>
      <c r="S112">
        <v>0.7</v>
      </c>
      <c r="T112">
        <v>27.5</v>
      </c>
      <c r="V112" t="s">
        <v>22</v>
      </c>
      <c r="W112" s="1">
        <f t="shared" si="14"/>
        <v>0.42584490740740732</v>
      </c>
      <c r="X112">
        <v>20</v>
      </c>
      <c r="Y112" s="60">
        <f>VLOOKUP(C112,JN!$D$2:$J$1076,5,0)</f>
        <v>1.605</v>
      </c>
      <c r="Z112" s="61">
        <f>VLOOKUP(C112,JN!$D$2:$J$1076,6,0)</f>
        <v>34.751340996168587</v>
      </c>
      <c r="AA112" s="62">
        <f>VLOOKUP(C112,JN!$D$2:$J$1076,7,0)</f>
        <v>0.92855999999999994</v>
      </c>
      <c r="AB112">
        <v>32</v>
      </c>
    </row>
    <row r="113" spans="1:28" x14ac:dyDescent="0.3">
      <c r="A113">
        <v>112</v>
      </c>
      <c r="B113" s="63">
        <v>45097</v>
      </c>
      <c r="C113" t="str">
        <f t="shared" si="9"/>
        <v>P04_T3_20-06-23</v>
      </c>
      <c r="E113" t="s">
        <v>25</v>
      </c>
      <c r="F113" t="s">
        <v>29</v>
      </c>
      <c r="G113" t="s">
        <v>19</v>
      </c>
      <c r="H113">
        <f t="shared" si="10"/>
        <v>2023</v>
      </c>
      <c r="I113">
        <f t="shared" si="11"/>
        <v>6</v>
      </c>
      <c r="J113">
        <f t="shared" si="12"/>
        <v>20</v>
      </c>
      <c r="K113" t="str">
        <f>VLOOKUP(F113,Treats!$A$1:$C$9,2,0)</f>
        <v>MSD</v>
      </c>
      <c r="M113">
        <v>2</v>
      </c>
      <c r="N113">
        <v>3</v>
      </c>
      <c r="O113" t="s">
        <v>54</v>
      </c>
      <c r="P113" t="str">
        <f t="shared" si="13"/>
        <v>E:CER_P:P04_Tr1:MSD_Tr2:_TRA_2_D:20_M:6_Y:2023</v>
      </c>
      <c r="Q113">
        <v>10</v>
      </c>
      <c r="S113">
        <v>0.7</v>
      </c>
      <c r="T113">
        <v>27.5</v>
      </c>
      <c r="V113" t="s">
        <v>23</v>
      </c>
      <c r="W113" s="1">
        <f t="shared" si="14"/>
        <v>0.43278935185185174</v>
      </c>
      <c r="X113">
        <v>30</v>
      </c>
      <c r="Y113" s="60">
        <f>VLOOKUP(C113,JN!$D$2:$J$1076,5,0)</f>
        <v>1.7324999999999999</v>
      </c>
      <c r="Z113" s="61">
        <f>VLOOKUP(C113,JN!$D$2:$J$1076,6,0)</f>
        <v>24.918160919540231</v>
      </c>
      <c r="AA113" s="62">
        <f>VLOOKUP(C113,JN!$D$2:$J$1076,7,0)</f>
        <v>0.86496000000000006</v>
      </c>
      <c r="AB113">
        <v>30</v>
      </c>
    </row>
    <row r="114" spans="1:28" x14ac:dyDescent="0.3">
      <c r="A114">
        <v>113</v>
      </c>
      <c r="B114" s="63">
        <v>45097</v>
      </c>
      <c r="C114" t="str">
        <f t="shared" si="9"/>
        <v>P05_T0_20-06-23</v>
      </c>
      <c r="E114" t="s">
        <v>25</v>
      </c>
      <c r="F114" t="s">
        <v>30</v>
      </c>
      <c r="G114" t="s">
        <v>19</v>
      </c>
      <c r="H114">
        <f t="shared" si="10"/>
        <v>2023</v>
      </c>
      <c r="I114">
        <f t="shared" si="11"/>
        <v>6</v>
      </c>
      <c r="J114">
        <f t="shared" si="12"/>
        <v>20</v>
      </c>
      <c r="K114" t="str">
        <f>VLOOKUP(F114,Treats!$A$1:$C$9,2,0)</f>
        <v>AWD</v>
      </c>
      <c r="M114">
        <v>2</v>
      </c>
      <c r="N114">
        <v>6</v>
      </c>
      <c r="O114" t="s">
        <v>55</v>
      </c>
      <c r="P114" t="str">
        <f t="shared" si="13"/>
        <v>E:CER_P:P05_Tr1:AWD_Tr2:_TRA_2_D:20_M:6_Y:2023</v>
      </c>
      <c r="Q114">
        <v>5</v>
      </c>
      <c r="R114">
        <v>23.8</v>
      </c>
      <c r="S114">
        <v>0.5</v>
      </c>
      <c r="T114">
        <v>27.5</v>
      </c>
      <c r="U114">
        <v>27</v>
      </c>
      <c r="V114" t="s">
        <v>20</v>
      </c>
      <c r="W114" s="1">
        <v>0.41018518518518521</v>
      </c>
      <c r="X114">
        <v>0</v>
      </c>
      <c r="Y114" s="60">
        <f>VLOOKUP(C114,JN!$D$2:$J$1076,5,0)</f>
        <v>1.3049999999999997</v>
      </c>
      <c r="Z114" s="61">
        <f>VLOOKUP(C114,JN!$D$2:$J$1076,6,0)</f>
        <v>95.201839080459777</v>
      </c>
      <c r="AA114" s="62">
        <f>VLOOKUP(C114,JN!$D$2:$J$1076,7,0)</f>
        <v>0.84588000000000008</v>
      </c>
      <c r="AB114">
        <v>29.9</v>
      </c>
    </row>
    <row r="115" spans="1:28" x14ac:dyDescent="0.3">
      <c r="A115">
        <v>114</v>
      </c>
      <c r="B115" s="63">
        <v>45097</v>
      </c>
      <c r="C115" t="str">
        <f t="shared" si="9"/>
        <v>P05_T1_20-06-23</v>
      </c>
      <c r="E115" t="s">
        <v>25</v>
      </c>
      <c r="F115" t="s">
        <v>30</v>
      </c>
      <c r="G115" t="s">
        <v>19</v>
      </c>
      <c r="H115">
        <f t="shared" si="10"/>
        <v>2023</v>
      </c>
      <c r="I115">
        <f t="shared" si="11"/>
        <v>6</v>
      </c>
      <c r="J115">
        <f t="shared" si="12"/>
        <v>20</v>
      </c>
      <c r="K115" t="str">
        <f>VLOOKUP(F115,Treats!$A$1:$C$9,2,0)</f>
        <v>AWD</v>
      </c>
      <c r="M115">
        <v>2</v>
      </c>
      <c r="N115">
        <v>6</v>
      </c>
      <c r="O115" t="s">
        <v>55</v>
      </c>
      <c r="P115" t="str">
        <f t="shared" si="13"/>
        <v>E:CER_P:P05_Tr1:AWD_Tr2:_TRA_2_D:20_M:6_Y:2023</v>
      </c>
      <c r="Q115">
        <v>5</v>
      </c>
      <c r="R115">
        <v>23.8</v>
      </c>
      <c r="S115">
        <v>0.5</v>
      </c>
      <c r="T115">
        <v>27.5</v>
      </c>
      <c r="U115">
        <v>27</v>
      </c>
      <c r="V115" t="s">
        <v>21</v>
      </c>
      <c r="W115" s="1">
        <f t="shared" ref="W115:W179" si="15">W114+TIME(0,10,0)</f>
        <v>0.41712962962962963</v>
      </c>
      <c r="X115">
        <v>10</v>
      </c>
      <c r="Y115" s="60">
        <f>VLOOKUP(C115,JN!$D$2:$J$1076,5,0)</f>
        <v>1.4025000000000001</v>
      </c>
      <c r="Z115" s="61">
        <f>VLOOKUP(C115,JN!$D$2:$J$1076,6,0)</f>
        <v>25.514865900383143</v>
      </c>
      <c r="AA115" s="62">
        <f>VLOOKUP(C115,JN!$D$2:$J$1076,7,0)</f>
        <v>0.85860000000000003</v>
      </c>
      <c r="AB115">
        <v>32.9</v>
      </c>
    </row>
    <row r="116" spans="1:28" x14ac:dyDescent="0.3">
      <c r="A116">
        <v>115</v>
      </c>
      <c r="B116" s="63">
        <v>45097</v>
      </c>
      <c r="C116" t="str">
        <f t="shared" si="9"/>
        <v>P05_T2_20-06-23</v>
      </c>
      <c r="E116" t="s">
        <v>25</v>
      </c>
      <c r="F116" t="s">
        <v>30</v>
      </c>
      <c r="G116" t="s">
        <v>19</v>
      </c>
      <c r="H116">
        <f t="shared" si="10"/>
        <v>2023</v>
      </c>
      <c r="I116">
        <f t="shared" si="11"/>
        <v>6</v>
      </c>
      <c r="J116">
        <f t="shared" si="12"/>
        <v>20</v>
      </c>
      <c r="K116" t="str">
        <f>VLOOKUP(F116,Treats!$A$1:$C$9,2,0)</f>
        <v>AWD</v>
      </c>
      <c r="M116">
        <v>2</v>
      </c>
      <c r="N116">
        <v>6</v>
      </c>
      <c r="O116" t="s">
        <v>55</v>
      </c>
      <c r="P116" t="str">
        <f t="shared" si="13"/>
        <v>E:CER_P:P05_Tr1:AWD_Tr2:_TRA_2_D:20_M:6_Y:2023</v>
      </c>
      <c r="Q116">
        <v>5</v>
      </c>
      <c r="R116">
        <v>23.8</v>
      </c>
      <c r="S116">
        <v>0.5</v>
      </c>
      <c r="T116">
        <v>27.5</v>
      </c>
      <c r="U116">
        <v>27</v>
      </c>
      <c r="V116" t="s">
        <v>22</v>
      </c>
      <c r="W116" s="1">
        <f t="shared" si="15"/>
        <v>0.42407407407407405</v>
      </c>
      <c r="X116">
        <v>20</v>
      </c>
      <c r="Y116" s="60">
        <f>VLOOKUP(C116,JN!$D$2:$J$1076,5,0)</f>
        <v>1.3725000000000001</v>
      </c>
      <c r="Z116" s="61">
        <f>VLOOKUP(C116,JN!$D$2:$J$1076,6,0)</f>
        <v>21.965517241379313</v>
      </c>
      <c r="AA116" s="62">
        <f>VLOOKUP(C116,JN!$D$2:$J$1076,7,0)</f>
        <v>0.88404000000000005</v>
      </c>
      <c r="AB116">
        <v>33</v>
      </c>
    </row>
    <row r="117" spans="1:28" x14ac:dyDescent="0.3">
      <c r="A117">
        <v>116</v>
      </c>
      <c r="B117" s="63">
        <v>45097</v>
      </c>
      <c r="C117" t="str">
        <f t="shared" si="9"/>
        <v>P05_T3_20-06-23</v>
      </c>
      <c r="E117" t="s">
        <v>25</v>
      </c>
      <c r="F117" t="s">
        <v>30</v>
      </c>
      <c r="G117" t="s">
        <v>19</v>
      </c>
      <c r="H117">
        <f t="shared" si="10"/>
        <v>2023</v>
      </c>
      <c r="I117">
        <f t="shared" si="11"/>
        <v>6</v>
      </c>
      <c r="J117">
        <f t="shared" si="12"/>
        <v>20</v>
      </c>
      <c r="K117" t="str">
        <f>VLOOKUP(F117,Treats!$A$1:$C$9,2,0)</f>
        <v>AWD</v>
      </c>
      <c r="M117">
        <v>2</v>
      </c>
      <c r="N117">
        <v>6</v>
      </c>
      <c r="O117" t="s">
        <v>55</v>
      </c>
      <c r="P117" t="str">
        <f t="shared" si="13"/>
        <v>E:CER_P:P05_Tr1:AWD_Tr2:_TRA_2_D:20_M:6_Y:2023</v>
      </c>
      <c r="Q117">
        <v>5</v>
      </c>
      <c r="R117">
        <v>23.8</v>
      </c>
      <c r="S117">
        <v>0.5</v>
      </c>
      <c r="T117">
        <v>27.5</v>
      </c>
      <c r="U117">
        <v>27</v>
      </c>
      <c r="V117" t="s">
        <v>23</v>
      </c>
      <c r="W117" s="1">
        <f t="shared" si="15"/>
        <v>0.43101851851851847</v>
      </c>
      <c r="X117">
        <v>30</v>
      </c>
      <c r="Y117" s="60">
        <f>VLOOKUP(C117,JN!$D$2:$J$1076,5,0)</f>
        <v>1.3649999999999998</v>
      </c>
      <c r="Z117" s="61">
        <f>VLOOKUP(C117,JN!$D$2:$J$1076,6,0)</f>
        <v>1.2581609195402299</v>
      </c>
      <c r="AA117" s="62">
        <f>VLOOKUP(C117,JN!$D$2:$J$1076,7,0)</f>
        <v>0.90948000000000007</v>
      </c>
      <c r="AB117">
        <v>31.6</v>
      </c>
    </row>
    <row r="118" spans="1:28" x14ac:dyDescent="0.3">
      <c r="A118">
        <v>117</v>
      </c>
      <c r="B118" s="63">
        <v>45097</v>
      </c>
      <c r="C118" t="str">
        <f t="shared" si="9"/>
        <v>P07_T0_20-06-23</v>
      </c>
      <c r="E118" t="s">
        <v>25</v>
      </c>
      <c r="F118" t="s">
        <v>32</v>
      </c>
      <c r="G118" t="s">
        <v>19</v>
      </c>
      <c r="H118">
        <f t="shared" si="10"/>
        <v>2023</v>
      </c>
      <c r="I118">
        <f t="shared" si="11"/>
        <v>6</v>
      </c>
      <c r="J118">
        <f t="shared" si="12"/>
        <v>20</v>
      </c>
      <c r="K118" t="str">
        <f>VLOOKUP(F118,Treats!$A$1:$C$9,2,0)</f>
        <v>MSD</v>
      </c>
      <c r="M118">
        <v>3</v>
      </c>
      <c r="O118" t="s">
        <v>55</v>
      </c>
      <c r="P118" t="str">
        <f t="shared" si="13"/>
        <v>E:CER_P:P07_Tr1:MSD_Tr2:_TRA_3_D:20_M:6_Y:2023</v>
      </c>
      <c r="Q118">
        <v>6</v>
      </c>
      <c r="R118">
        <v>24.8</v>
      </c>
      <c r="S118">
        <v>0.4</v>
      </c>
      <c r="T118">
        <v>27.5</v>
      </c>
      <c r="U118">
        <v>27</v>
      </c>
      <c r="V118" t="s">
        <v>20</v>
      </c>
      <c r="W118" s="1">
        <v>0.41195601851851849</v>
      </c>
      <c r="X118">
        <v>0</v>
      </c>
      <c r="Y118" s="60">
        <f>VLOOKUP(C118,JN!$D$2:$J$1076,5,0)</f>
        <v>1.3049999999999997</v>
      </c>
      <c r="Z118" s="61">
        <f>VLOOKUP(C118,JN!$D$2:$J$1076,6,0)</f>
        <v>91.936398467432952</v>
      </c>
      <c r="AA118" s="62">
        <f>VLOOKUP(C118,JN!$D$2:$J$1076,7,0)</f>
        <v>0.86496000000000006</v>
      </c>
      <c r="AB118">
        <v>29.5</v>
      </c>
    </row>
    <row r="119" spans="1:28" x14ac:dyDescent="0.3">
      <c r="A119">
        <v>118</v>
      </c>
      <c r="B119" s="63">
        <v>45097</v>
      </c>
      <c r="C119" t="str">
        <f t="shared" si="9"/>
        <v>P07_T1_20-06-23</v>
      </c>
      <c r="E119" t="s">
        <v>25</v>
      </c>
      <c r="F119" t="s">
        <v>32</v>
      </c>
      <c r="G119" t="s">
        <v>19</v>
      </c>
      <c r="H119">
        <f t="shared" si="10"/>
        <v>2023</v>
      </c>
      <c r="I119">
        <f t="shared" si="11"/>
        <v>6</v>
      </c>
      <c r="J119">
        <f t="shared" si="12"/>
        <v>20</v>
      </c>
      <c r="K119" t="str">
        <f>VLOOKUP(F119,Treats!$A$1:$C$9,2,0)</f>
        <v>MSD</v>
      </c>
      <c r="M119">
        <v>3</v>
      </c>
      <c r="O119" t="s">
        <v>55</v>
      </c>
      <c r="P119" t="str">
        <f t="shared" si="13"/>
        <v>E:CER_P:P07_Tr1:MSD_Tr2:_TRA_3_D:20_M:6_Y:2023</v>
      </c>
      <c r="Q119">
        <v>6</v>
      </c>
      <c r="R119">
        <v>24.8</v>
      </c>
      <c r="S119">
        <v>0.4</v>
      </c>
      <c r="T119">
        <v>27.5</v>
      </c>
      <c r="U119">
        <v>27</v>
      </c>
      <c r="V119" t="s">
        <v>21</v>
      </c>
      <c r="W119" s="1">
        <f t="shared" si="15"/>
        <v>0.41890046296296291</v>
      </c>
      <c r="X119">
        <v>10</v>
      </c>
      <c r="Y119" s="60">
        <f>VLOOKUP(C119,JN!$D$2:$J$1076,5,0)</f>
        <v>1.3199999999999998</v>
      </c>
      <c r="Z119" s="61">
        <f>VLOOKUP(C119,JN!$D$2:$J$1076,6,0)</f>
        <v>51.896398467432952</v>
      </c>
      <c r="AA119" s="62">
        <f>VLOOKUP(C119,JN!$D$2:$J$1076,7,0)</f>
        <v>0.80136000000000007</v>
      </c>
      <c r="AB119">
        <v>32.5</v>
      </c>
    </row>
    <row r="120" spans="1:28" x14ac:dyDescent="0.3">
      <c r="A120">
        <v>119</v>
      </c>
      <c r="B120" s="63">
        <v>45097</v>
      </c>
      <c r="C120" t="str">
        <f t="shared" si="9"/>
        <v>P07_T2_20-06-23</v>
      </c>
      <c r="E120" t="s">
        <v>25</v>
      </c>
      <c r="F120" t="s">
        <v>32</v>
      </c>
      <c r="G120" t="s">
        <v>19</v>
      </c>
      <c r="H120">
        <f t="shared" si="10"/>
        <v>2023</v>
      </c>
      <c r="I120">
        <f t="shared" si="11"/>
        <v>6</v>
      </c>
      <c r="J120">
        <f t="shared" si="12"/>
        <v>20</v>
      </c>
      <c r="K120" t="str">
        <f>VLOOKUP(F120,Treats!$A$1:$C$9,2,0)</f>
        <v>MSD</v>
      </c>
      <c r="M120">
        <v>3</v>
      </c>
      <c r="O120" t="s">
        <v>55</v>
      </c>
      <c r="P120" t="str">
        <f t="shared" si="13"/>
        <v>E:CER_P:P07_Tr1:MSD_Tr2:_TRA_3_D:20_M:6_Y:2023</v>
      </c>
      <c r="Q120">
        <v>6</v>
      </c>
      <c r="R120">
        <v>24.8</v>
      </c>
      <c r="S120">
        <v>0.4</v>
      </c>
      <c r="T120">
        <v>27.5</v>
      </c>
      <c r="U120">
        <v>27</v>
      </c>
      <c r="V120" t="s">
        <v>22</v>
      </c>
      <c r="W120" s="1">
        <f t="shared" si="15"/>
        <v>0.42584490740740732</v>
      </c>
      <c r="X120">
        <v>20</v>
      </c>
      <c r="Y120" s="60">
        <f>VLOOKUP(C120,JN!$D$2:$J$1076,5,0)</f>
        <v>1.4325000000000001</v>
      </c>
      <c r="Z120" s="61">
        <f>VLOOKUP(C120,JN!$D$2:$J$1076,6,0)</f>
        <v>43.049425287356321</v>
      </c>
      <c r="AA120" s="62">
        <f>VLOOKUP(C120,JN!$D$2:$J$1076,7,0)</f>
        <v>0.85860000000000003</v>
      </c>
      <c r="AB120">
        <v>31.7</v>
      </c>
    </row>
    <row r="121" spans="1:28" x14ac:dyDescent="0.3">
      <c r="A121">
        <v>120</v>
      </c>
      <c r="B121" s="63">
        <v>45097</v>
      </c>
      <c r="C121" t="str">
        <f t="shared" si="9"/>
        <v>P07_T3_20-06-23</v>
      </c>
      <c r="E121" t="s">
        <v>25</v>
      </c>
      <c r="F121" t="s">
        <v>32</v>
      </c>
      <c r="G121" t="s">
        <v>19</v>
      </c>
      <c r="H121">
        <f t="shared" si="10"/>
        <v>2023</v>
      </c>
      <c r="I121">
        <f t="shared" si="11"/>
        <v>6</v>
      </c>
      <c r="J121">
        <f t="shared" si="12"/>
        <v>20</v>
      </c>
      <c r="K121" t="str">
        <f>VLOOKUP(F121,Treats!$A$1:$C$9,2,0)</f>
        <v>MSD</v>
      </c>
      <c r="M121">
        <v>3</v>
      </c>
      <c r="O121" t="s">
        <v>55</v>
      </c>
      <c r="P121" t="str">
        <f t="shared" si="13"/>
        <v>E:CER_P:P07_Tr1:MSD_Tr2:_TRA_3_D:20_M:6_Y:2023</v>
      </c>
      <c r="Q121">
        <v>6</v>
      </c>
      <c r="R121">
        <v>24.8</v>
      </c>
      <c r="S121">
        <v>0.4</v>
      </c>
      <c r="T121">
        <v>27.5</v>
      </c>
      <c r="U121">
        <v>27</v>
      </c>
      <c r="V121" t="s">
        <v>23</v>
      </c>
      <c r="W121" s="1">
        <f t="shared" si="15"/>
        <v>0.43278935185185174</v>
      </c>
      <c r="X121">
        <v>30</v>
      </c>
      <c r="Y121" s="60">
        <f>VLOOKUP(C121,JN!$D$2:$J$1076,5,0)</f>
        <v>1.4625000000000001</v>
      </c>
      <c r="Z121" s="61">
        <f>VLOOKUP(C121,JN!$D$2:$J$1076,6,0)</f>
        <v>18.192030651340996</v>
      </c>
      <c r="AA121" s="62">
        <f>VLOOKUP(C121,JN!$D$2:$J$1076,7,0)</f>
        <v>0.78227999999999998</v>
      </c>
      <c r="AB121">
        <v>30.4</v>
      </c>
    </row>
    <row r="122" spans="1:28" x14ac:dyDescent="0.3">
      <c r="A122">
        <v>121</v>
      </c>
      <c r="B122" s="63">
        <v>45097</v>
      </c>
      <c r="C122" t="str">
        <f t="shared" si="9"/>
        <v>P06_T0_20-06-23</v>
      </c>
      <c r="E122" t="s">
        <v>25</v>
      </c>
      <c r="F122" t="s">
        <v>31</v>
      </c>
      <c r="G122" t="s">
        <v>19</v>
      </c>
      <c r="H122">
        <f t="shared" si="10"/>
        <v>2023</v>
      </c>
      <c r="I122">
        <f t="shared" si="11"/>
        <v>6</v>
      </c>
      <c r="J122">
        <f t="shared" si="12"/>
        <v>20</v>
      </c>
      <c r="K122" t="str">
        <f>VLOOKUP(F122,Treats!$A$1:$C$9,2,0)</f>
        <v>CON</v>
      </c>
      <c r="M122">
        <v>2</v>
      </c>
      <c r="N122">
        <v>3</v>
      </c>
      <c r="O122" t="s">
        <v>55</v>
      </c>
      <c r="P122" t="str">
        <f t="shared" si="13"/>
        <v>E:CER_P:P06_Tr1:CON_Tr2:_TRA_2_D:20_M:6_Y:2023</v>
      </c>
      <c r="Q122">
        <v>10</v>
      </c>
      <c r="S122">
        <v>0.4</v>
      </c>
      <c r="T122">
        <v>27</v>
      </c>
      <c r="U122">
        <v>29</v>
      </c>
      <c r="V122" t="s">
        <v>20</v>
      </c>
      <c r="W122" s="1">
        <v>0.44004629629629632</v>
      </c>
      <c r="X122">
        <v>0</v>
      </c>
      <c r="Y122" s="60">
        <f>VLOOKUP(C122,JN!$D$2:$J$1076,5,0)</f>
        <v>1.3425</v>
      </c>
      <c r="Z122" s="61">
        <f>VLOOKUP(C122,JN!$D$2:$J$1076,6,0)</f>
        <v>107.73463601532568</v>
      </c>
      <c r="AA122" s="62">
        <f>VLOOKUP(C122,JN!$D$2:$J$1076,7,0)</f>
        <v>0.86496000000000006</v>
      </c>
      <c r="AB122">
        <v>27.2</v>
      </c>
    </row>
    <row r="123" spans="1:28" x14ac:dyDescent="0.3">
      <c r="A123">
        <v>122</v>
      </c>
      <c r="B123" s="63">
        <v>45097</v>
      </c>
      <c r="C123" t="str">
        <f t="shared" si="9"/>
        <v>P06_T1_20-06-23</v>
      </c>
      <c r="E123" t="s">
        <v>25</v>
      </c>
      <c r="F123" t="s">
        <v>31</v>
      </c>
      <c r="G123" t="s">
        <v>19</v>
      </c>
      <c r="H123">
        <f t="shared" si="10"/>
        <v>2023</v>
      </c>
      <c r="I123">
        <f t="shared" si="11"/>
        <v>6</v>
      </c>
      <c r="J123">
        <f t="shared" si="12"/>
        <v>20</v>
      </c>
      <c r="K123" t="str">
        <f>VLOOKUP(F123,Treats!$A$1:$C$9,2,0)</f>
        <v>CON</v>
      </c>
      <c r="M123">
        <v>2</v>
      </c>
      <c r="N123">
        <v>3</v>
      </c>
      <c r="O123" t="s">
        <v>55</v>
      </c>
      <c r="P123" t="str">
        <f t="shared" si="13"/>
        <v>E:CER_P:P06_Tr1:CON_Tr2:_TRA_2_D:20_M:6_Y:2023</v>
      </c>
      <c r="Q123">
        <v>10</v>
      </c>
      <c r="S123">
        <v>0.4</v>
      </c>
      <c r="T123">
        <v>27</v>
      </c>
      <c r="U123">
        <v>29</v>
      </c>
      <c r="V123" t="s">
        <v>21</v>
      </c>
      <c r="W123" s="1">
        <f t="shared" si="15"/>
        <v>0.44699074074074074</v>
      </c>
      <c r="X123">
        <v>10</v>
      </c>
      <c r="Y123" s="60">
        <f>VLOOKUP(C123,JN!$D$2:$J$1076,5,0)</f>
        <v>2.1375000000000002</v>
      </c>
      <c r="Z123" s="61">
        <f>VLOOKUP(C123,JN!$D$2:$J$1076,6,0)</f>
        <v>64.458084291187731</v>
      </c>
      <c r="AA123" s="62">
        <f>VLOOKUP(C123,JN!$D$2:$J$1076,7,0)</f>
        <v>0.83952000000000004</v>
      </c>
      <c r="AB123">
        <v>31.3</v>
      </c>
    </row>
    <row r="124" spans="1:28" x14ac:dyDescent="0.3">
      <c r="A124">
        <v>123</v>
      </c>
      <c r="B124" s="63">
        <v>45097</v>
      </c>
      <c r="C124" t="str">
        <f t="shared" si="9"/>
        <v>P06_T2_20-06-23</v>
      </c>
      <c r="E124" t="s">
        <v>25</v>
      </c>
      <c r="F124" t="s">
        <v>31</v>
      </c>
      <c r="G124" t="s">
        <v>19</v>
      </c>
      <c r="H124">
        <f t="shared" si="10"/>
        <v>2023</v>
      </c>
      <c r="I124">
        <f t="shared" si="11"/>
        <v>6</v>
      </c>
      <c r="J124">
        <f t="shared" si="12"/>
        <v>20</v>
      </c>
      <c r="K124" t="str">
        <f>VLOOKUP(F124,Treats!$A$1:$C$9,2,0)</f>
        <v>CON</v>
      </c>
      <c r="M124">
        <v>2</v>
      </c>
      <c r="N124">
        <v>3</v>
      </c>
      <c r="O124" t="s">
        <v>55</v>
      </c>
      <c r="P124" t="str">
        <f t="shared" si="13"/>
        <v>E:CER_P:P06_Tr1:CON_Tr2:_TRA_2_D:20_M:6_Y:2023</v>
      </c>
      <c r="Q124">
        <v>10</v>
      </c>
      <c r="S124">
        <v>0.4</v>
      </c>
      <c r="T124">
        <v>27</v>
      </c>
      <c r="U124">
        <v>29</v>
      </c>
      <c r="V124" t="s">
        <v>22</v>
      </c>
      <c r="W124" s="1">
        <f t="shared" si="15"/>
        <v>0.45393518518518516</v>
      </c>
      <c r="X124">
        <v>20</v>
      </c>
      <c r="Y124" s="60">
        <f>VLOOKUP(C124,JN!$D$2:$J$1076,5,0)</f>
        <v>2.9174999999999995</v>
      </c>
      <c r="Z124" s="61">
        <f>VLOOKUP(C124,JN!$D$2:$J$1076,6,0)</f>
        <v>24.800613026819924</v>
      </c>
      <c r="AA124" s="62">
        <f>VLOOKUP(C124,JN!$D$2:$J$1076,7,0)</f>
        <v>0.82680000000000009</v>
      </c>
      <c r="AB124">
        <v>31.6</v>
      </c>
    </row>
    <row r="125" spans="1:28" x14ac:dyDescent="0.3">
      <c r="A125">
        <v>124</v>
      </c>
      <c r="B125" s="63">
        <v>45097</v>
      </c>
      <c r="C125" t="str">
        <f t="shared" si="9"/>
        <v>P06_T3_20-06-23</v>
      </c>
      <c r="E125" t="s">
        <v>25</v>
      </c>
      <c r="F125" t="s">
        <v>31</v>
      </c>
      <c r="G125" t="s">
        <v>19</v>
      </c>
      <c r="H125">
        <f t="shared" si="10"/>
        <v>2023</v>
      </c>
      <c r="I125">
        <f t="shared" si="11"/>
        <v>6</v>
      </c>
      <c r="J125">
        <f t="shared" si="12"/>
        <v>20</v>
      </c>
      <c r="K125" t="str">
        <f>VLOOKUP(F125,Treats!$A$1:$C$9,2,0)</f>
        <v>CON</v>
      </c>
      <c r="M125">
        <v>2</v>
      </c>
      <c r="N125">
        <v>3</v>
      </c>
      <c r="O125" t="s">
        <v>55</v>
      </c>
      <c r="P125" t="str">
        <f t="shared" si="13"/>
        <v>E:CER_P:P06_Tr1:CON_Tr2:_TRA_2_D:20_M:6_Y:2023</v>
      </c>
      <c r="Q125">
        <v>10</v>
      </c>
      <c r="S125">
        <v>0.4</v>
      </c>
      <c r="T125">
        <v>27</v>
      </c>
      <c r="U125">
        <v>29</v>
      </c>
      <c r="V125" t="s">
        <v>23</v>
      </c>
      <c r="W125" s="1">
        <f t="shared" si="15"/>
        <v>0.46087962962962958</v>
      </c>
      <c r="X125">
        <v>30</v>
      </c>
      <c r="Y125" s="60">
        <f>VLOOKUP(C125,JN!$D$2:$J$1076,5,0)</f>
        <v>3.7275</v>
      </c>
      <c r="Z125" s="61">
        <f>VLOOKUP(C125,JN!$D$2:$J$1076,6,0)</f>
        <v>11.776704980842911</v>
      </c>
      <c r="AA125" s="62">
        <f>VLOOKUP(C125,JN!$D$2:$J$1076,7,0)</f>
        <v>0.83952000000000004</v>
      </c>
      <c r="AB125">
        <v>33.200000000000003</v>
      </c>
    </row>
    <row r="126" spans="1:28" x14ac:dyDescent="0.3">
      <c r="A126">
        <v>125</v>
      </c>
      <c r="B126" s="63">
        <v>45097</v>
      </c>
      <c r="C126" t="str">
        <f t="shared" si="9"/>
        <v>P08_T0_20-06-23</v>
      </c>
      <c r="E126" t="s">
        <v>25</v>
      </c>
      <c r="F126" t="s">
        <v>33</v>
      </c>
      <c r="G126" t="s">
        <v>19</v>
      </c>
      <c r="H126">
        <f t="shared" si="10"/>
        <v>2023</v>
      </c>
      <c r="I126">
        <f t="shared" si="11"/>
        <v>6</v>
      </c>
      <c r="J126">
        <f t="shared" si="12"/>
        <v>20</v>
      </c>
      <c r="K126" t="str">
        <f>VLOOKUP(F126,Treats!$A$1:$C$9,2,0)</f>
        <v>CON</v>
      </c>
      <c r="M126">
        <v>3</v>
      </c>
      <c r="N126">
        <v>2</v>
      </c>
      <c r="O126" t="s">
        <v>56</v>
      </c>
      <c r="P126" t="str">
        <f t="shared" si="13"/>
        <v>E:CER_P:P08_Tr1:CON_Tr2:_TRA_3_D:20_M:6_Y:2023</v>
      </c>
      <c r="Q126">
        <v>12</v>
      </c>
      <c r="S126">
        <v>0.3</v>
      </c>
      <c r="T126">
        <v>27</v>
      </c>
      <c r="U126">
        <v>29</v>
      </c>
      <c r="V126" t="s">
        <v>20</v>
      </c>
      <c r="W126" s="1">
        <v>0.44004629629629632</v>
      </c>
      <c r="X126">
        <v>0</v>
      </c>
      <c r="Y126" s="60">
        <f>VLOOKUP(C126,JN!$D$2:$J$1076,5,0)</f>
        <v>1.4175</v>
      </c>
      <c r="Z126" s="61">
        <f>VLOOKUP(C126,JN!$D$2:$J$1076,6,0)</f>
        <v>108.34229885057471</v>
      </c>
      <c r="AA126" s="62">
        <f>VLOOKUP(C126,JN!$D$2:$J$1076,7,0)</f>
        <v>0.84588000000000008</v>
      </c>
      <c r="AB126">
        <v>27.1</v>
      </c>
    </row>
    <row r="127" spans="1:28" x14ac:dyDescent="0.3">
      <c r="A127">
        <v>126</v>
      </c>
      <c r="B127" s="63">
        <v>45097</v>
      </c>
      <c r="C127" t="str">
        <f t="shared" si="9"/>
        <v>P08_T1_20-06-23</v>
      </c>
      <c r="E127" t="s">
        <v>25</v>
      </c>
      <c r="F127" t="s">
        <v>33</v>
      </c>
      <c r="G127" t="s">
        <v>19</v>
      </c>
      <c r="H127">
        <f t="shared" si="10"/>
        <v>2023</v>
      </c>
      <c r="I127">
        <f t="shared" si="11"/>
        <v>6</v>
      </c>
      <c r="J127">
        <f t="shared" si="12"/>
        <v>20</v>
      </c>
      <c r="K127" t="str">
        <f>VLOOKUP(F127,Treats!$A$1:$C$9,2,0)</f>
        <v>CON</v>
      </c>
      <c r="M127">
        <v>3</v>
      </c>
      <c r="N127">
        <v>2</v>
      </c>
      <c r="O127" t="s">
        <v>56</v>
      </c>
      <c r="P127" t="str">
        <f t="shared" si="13"/>
        <v>E:CER_P:P08_Tr1:CON_Tr2:_TRA_3_D:20_M:6_Y:2023</v>
      </c>
      <c r="Q127">
        <v>12</v>
      </c>
      <c r="S127">
        <v>0.3</v>
      </c>
      <c r="T127">
        <v>27</v>
      </c>
      <c r="U127">
        <v>29</v>
      </c>
      <c r="V127" t="s">
        <v>21</v>
      </c>
      <c r="W127" s="1">
        <f t="shared" si="15"/>
        <v>0.44699074074074074</v>
      </c>
      <c r="X127">
        <v>10</v>
      </c>
      <c r="Y127" s="60">
        <f>VLOOKUP(C127,JN!$D$2:$J$1076,5,0)</f>
        <v>2.0699999999999998</v>
      </c>
      <c r="Z127" s="61">
        <f>VLOOKUP(C127,JN!$D$2:$J$1076,6,0)</f>
        <v>65.024904214559385</v>
      </c>
      <c r="AA127" s="62">
        <f>VLOOKUP(C127,JN!$D$2:$J$1076,7,0)</f>
        <v>0.82680000000000009</v>
      </c>
      <c r="AB127">
        <v>30.3</v>
      </c>
    </row>
    <row r="128" spans="1:28" x14ac:dyDescent="0.3">
      <c r="A128">
        <v>127</v>
      </c>
      <c r="B128" s="63">
        <v>45097</v>
      </c>
      <c r="C128" t="str">
        <f t="shared" si="9"/>
        <v>P08_T2_20-06-23</v>
      </c>
      <c r="E128" t="s">
        <v>25</v>
      </c>
      <c r="F128" t="s">
        <v>33</v>
      </c>
      <c r="G128" t="s">
        <v>19</v>
      </c>
      <c r="H128">
        <f t="shared" si="10"/>
        <v>2023</v>
      </c>
      <c r="I128">
        <f t="shared" si="11"/>
        <v>6</v>
      </c>
      <c r="J128">
        <f t="shared" si="12"/>
        <v>20</v>
      </c>
      <c r="K128" t="str">
        <f>VLOOKUP(F128,Treats!$A$1:$C$9,2,0)</f>
        <v>CON</v>
      </c>
      <c r="M128">
        <v>3</v>
      </c>
      <c r="N128">
        <v>2</v>
      </c>
      <c r="O128" t="s">
        <v>56</v>
      </c>
      <c r="P128" t="str">
        <f t="shared" si="13"/>
        <v>E:CER_P:P08_Tr1:CON_Tr2:_TRA_3_D:20_M:6_Y:2023</v>
      </c>
      <c r="Q128">
        <v>12</v>
      </c>
      <c r="S128">
        <v>0.3</v>
      </c>
      <c r="T128">
        <v>27</v>
      </c>
      <c r="U128">
        <v>29</v>
      </c>
      <c r="V128" t="s">
        <v>22</v>
      </c>
      <c r="W128" s="1">
        <f t="shared" si="15"/>
        <v>0.45393518518518516</v>
      </c>
      <c r="X128">
        <v>20</v>
      </c>
      <c r="Y128" s="60">
        <f>VLOOKUP(C128,JN!$D$2:$J$1076,5,0)</f>
        <v>2.91</v>
      </c>
      <c r="Z128" s="61">
        <f>VLOOKUP(C128,JN!$D$2:$J$1076,6,0)</f>
        <v>25.416245210727972</v>
      </c>
      <c r="AA128" s="62">
        <f>VLOOKUP(C128,JN!$D$2:$J$1076,7,0)</f>
        <v>1.59</v>
      </c>
      <c r="AB128">
        <v>31.4</v>
      </c>
    </row>
    <row r="129" spans="1:28" x14ac:dyDescent="0.3">
      <c r="A129">
        <v>128</v>
      </c>
      <c r="B129" s="63">
        <v>45097</v>
      </c>
      <c r="C129" t="str">
        <f t="shared" si="9"/>
        <v>P08_T3_20-06-23</v>
      </c>
      <c r="E129" t="s">
        <v>25</v>
      </c>
      <c r="F129" t="s">
        <v>33</v>
      </c>
      <c r="G129" t="s">
        <v>19</v>
      </c>
      <c r="H129">
        <f t="shared" si="10"/>
        <v>2023</v>
      </c>
      <c r="I129">
        <f t="shared" si="11"/>
        <v>6</v>
      </c>
      <c r="J129">
        <f t="shared" si="12"/>
        <v>20</v>
      </c>
      <c r="K129" t="str">
        <f>VLOOKUP(F129,Treats!$A$1:$C$9,2,0)</f>
        <v>CON</v>
      </c>
      <c r="M129">
        <v>3</v>
      </c>
      <c r="N129">
        <v>2</v>
      </c>
      <c r="O129" t="s">
        <v>56</v>
      </c>
      <c r="P129" t="str">
        <f t="shared" si="13"/>
        <v>E:CER_P:P08_Tr1:CON_Tr2:_TRA_3_D:20_M:6_Y:2023</v>
      </c>
      <c r="Q129">
        <v>12</v>
      </c>
      <c r="S129">
        <v>0.3</v>
      </c>
      <c r="T129">
        <v>27</v>
      </c>
      <c r="U129">
        <v>29</v>
      </c>
      <c r="V129" t="s">
        <v>23</v>
      </c>
      <c r="W129" s="1">
        <f t="shared" si="15"/>
        <v>0.46087962962962958</v>
      </c>
      <c r="X129">
        <v>30</v>
      </c>
      <c r="Y129" s="60">
        <f>VLOOKUP(C129,JN!$D$2:$J$1076,5,0)</f>
        <v>3.6825000000000001</v>
      </c>
      <c r="Z129" s="61">
        <f>VLOOKUP(C129,JN!$D$2:$J$1076,6,0)</f>
        <v>15.091954022988505</v>
      </c>
      <c r="AA129" s="62">
        <f>VLOOKUP(C129,JN!$D$2:$J$1076,7,0)</f>
        <v>0.83316000000000001</v>
      </c>
      <c r="AB129">
        <v>31.9</v>
      </c>
    </row>
    <row r="130" spans="1:28" x14ac:dyDescent="0.3">
      <c r="A130">
        <v>129</v>
      </c>
      <c r="B130" s="63">
        <v>45097</v>
      </c>
      <c r="C130" t="str">
        <f t="shared" si="9"/>
        <v>P09_T0_20-06-23</v>
      </c>
      <c r="E130" t="s">
        <v>25</v>
      </c>
      <c r="F130" t="s">
        <v>34</v>
      </c>
      <c r="G130" t="s">
        <v>19</v>
      </c>
      <c r="H130">
        <f t="shared" si="10"/>
        <v>2023</v>
      </c>
      <c r="I130">
        <f t="shared" si="11"/>
        <v>6</v>
      </c>
      <c r="J130">
        <f t="shared" si="12"/>
        <v>20</v>
      </c>
      <c r="K130" t="str">
        <f>VLOOKUP(F130,Treats!$A$1:$C$9,2,0)</f>
        <v>AWD</v>
      </c>
      <c r="M130">
        <v>3</v>
      </c>
      <c r="N130">
        <v>6</v>
      </c>
      <c r="O130" t="s">
        <v>49</v>
      </c>
      <c r="P130" t="str">
        <f t="shared" si="13"/>
        <v>E:CER_P:P09_Tr1:AWD_Tr2:_TRA_3_D:20_M:6_Y:2023</v>
      </c>
      <c r="Q130">
        <v>7.5</v>
      </c>
      <c r="S130">
        <v>0.8</v>
      </c>
      <c r="T130">
        <v>27</v>
      </c>
      <c r="U130">
        <v>29</v>
      </c>
      <c r="V130" t="s">
        <v>20</v>
      </c>
      <c r="W130" s="1">
        <v>0.44004629629629632</v>
      </c>
      <c r="X130">
        <v>0</v>
      </c>
      <c r="Y130" s="60">
        <f>VLOOKUP(C130,JN!$D$2:$J$1076,5,0)</f>
        <v>1.2825</v>
      </c>
      <c r="Z130" s="61">
        <f>VLOOKUP(C130,JN!$D$2:$J$1076,6,0)</f>
        <v>98.679463601532561</v>
      </c>
      <c r="AA130" s="62">
        <f>VLOOKUP(C130,JN!$D$2:$J$1076,7,0)</f>
        <v>0.83316000000000001</v>
      </c>
      <c r="AB130">
        <v>27.6</v>
      </c>
    </row>
    <row r="131" spans="1:28" x14ac:dyDescent="0.3">
      <c r="A131">
        <v>130</v>
      </c>
      <c r="B131" s="63">
        <v>45097</v>
      </c>
      <c r="C131" t="str">
        <f t="shared" ref="C131:C194" si="16">F131&amp;"_"&amp;V131&amp;"_"&amp;IF(DAY(B131)&lt;10,0&amp;DAY(B131),DAY(B131))&amp;"-"&amp;IF(MONTH(B131)&lt;10,0&amp;MONTH(B131),MONTH(B131))&amp;"-"&amp;MOD(YEAR(B131),100)</f>
        <v>P09_T1_20-06-23</v>
      </c>
      <c r="E131" t="s">
        <v>25</v>
      </c>
      <c r="F131" t="s">
        <v>34</v>
      </c>
      <c r="G131" t="s">
        <v>19</v>
      </c>
      <c r="H131">
        <f t="shared" ref="H131:H193" si="17">YEAR(B131)</f>
        <v>2023</v>
      </c>
      <c r="I131">
        <f t="shared" ref="I131:I193" si="18">MONTH(B131)</f>
        <v>6</v>
      </c>
      <c r="J131">
        <f t="shared" ref="J131:J193" si="19">DAY(B131)</f>
        <v>20</v>
      </c>
      <c r="K131" t="str">
        <f>VLOOKUP(F131,Treats!$A$1:$C$9,2,0)</f>
        <v>AWD</v>
      </c>
      <c r="M131">
        <v>3</v>
      </c>
      <c r="N131">
        <v>6</v>
      </c>
      <c r="O131" t="s">
        <v>49</v>
      </c>
      <c r="P131" t="str">
        <f t="shared" ref="P131:P194" si="20">"E:"&amp;E131&amp;"_P:"&amp;F131&amp;"_Tr1:"&amp;K131&amp;"_Tr2:"&amp;L131&amp;"_"&amp;G131&amp;"_"&amp;M131&amp;"_D:"&amp;J131&amp;"_M:"&amp;I131&amp;"_Y:"&amp;H131</f>
        <v>E:CER_P:P09_Tr1:AWD_Tr2:_TRA_3_D:20_M:6_Y:2023</v>
      </c>
      <c r="Q131">
        <v>7.5</v>
      </c>
      <c r="S131">
        <v>0.8</v>
      </c>
      <c r="T131">
        <v>27</v>
      </c>
      <c r="U131">
        <v>29</v>
      </c>
      <c r="V131" t="s">
        <v>21</v>
      </c>
      <c r="W131" s="1">
        <f t="shared" si="15"/>
        <v>0.44699074074074074</v>
      </c>
      <c r="X131">
        <v>10</v>
      </c>
      <c r="Y131" s="60">
        <f>VLOOKUP(C131,JN!$D$2:$J$1076,5,0)</f>
        <v>1.2974999999999999</v>
      </c>
      <c r="Z131" s="61">
        <f>VLOOKUP(C131,JN!$D$2:$J$1076,6,0)</f>
        <v>56.53854406130268</v>
      </c>
      <c r="AA131" s="62">
        <f>VLOOKUP(C131,JN!$D$2:$J$1076,7,0)</f>
        <v>0.81408000000000003</v>
      </c>
      <c r="AB131">
        <v>31.2</v>
      </c>
    </row>
    <row r="132" spans="1:28" x14ac:dyDescent="0.3">
      <c r="A132">
        <v>131</v>
      </c>
      <c r="B132" s="63">
        <v>45097</v>
      </c>
      <c r="C132" t="str">
        <f t="shared" si="16"/>
        <v>P09_T2_20-06-23</v>
      </c>
      <c r="E132" t="s">
        <v>25</v>
      </c>
      <c r="F132" t="s">
        <v>34</v>
      </c>
      <c r="G132" t="s">
        <v>19</v>
      </c>
      <c r="H132">
        <f t="shared" si="17"/>
        <v>2023</v>
      </c>
      <c r="I132">
        <f t="shared" si="18"/>
        <v>6</v>
      </c>
      <c r="J132">
        <f t="shared" si="19"/>
        <v>20</v>
      </c>
      <c r="K132" t="str">
        <f>VLOOKUP(F132,Treats!$A$1:$C$9,2,0)</f>
        <v>AWD</v>
      </c>
      <c r="M132">
        <v>3</v>
      </c>
      <c r="N132">
        <v>6</v>
      </c>
      <c r="O132" t="s">
        <v>49</v>
      </c>
      <c r="P132" t="str">
        <f t="shared" si="20"/>
        <v>E:CER_P:P09_Tr1:AWD_Tr2:_TRA_3_D:20_M:6_Y:2023</v>
      </c>
      <c r="Q132">
        <v>7.5</v>
      </c>
      <c r="S132">
        <v>0.8</v>
      </c>
      <c r="T132">
        <v>27</v>
      </c>
      <c r="U132">
        <v>29</v>
      </c>
      <c r="V132" t="s">
        <v>22</v>
      </c>
      <c r="W132" s="1">
        <f t="shared" si="15"/>
        <v>0.45393518518518516</v>
      </c>
      <c r="X132">
        <v>20</v>
      </c>
      <c r="Y132" s="60">
        <f>VLOOKUP(C132,JN!$D$2:$J$1076,5,0)</f>
        <v>1.3425</v>
      </c>
      <c r="Z132" s="61">
        <f>VLOOKUP(C132,JN!$D$2:$J$1076,6,0)</f>
        <v>16.546360153256703</v>
      </c>
      <c r="AA132" s="62">
        <f>VLOOKUP(C132,JN!$D$2:$J$1076,7,0)</f>
        <v>0.75684000000000007</v>
      </c>
      <c r="AB132">
        <v>32.799999999999997</v>
      </c>
    </row>
    <row r="133" spans="1:28" x14ac:dyDescent="0.3">
      <c r="A133">
        <v>132</v>
      </c>
      <c r="B133" s="63">
        <v>45097</v>
      </c>
      <c r="C133" t="str">
        <f t="shared" si="16"/>
        <v>P09_T3_20-06-23</v>
      </c>
      <c r="E133" t="s">
        <v>25</v>
      </c>
      <c r="F133" t="s">
        <v>34</v>
      </c>
      <c r="G133" t="s">
        <v>19</v>
      </c>
      <c r="H133">
        <f t="shared" si="17"/>
        <v>2023</v>
      </c>
      <c r="I133">
        <f t="shared" si="18"/>
        <v>6</v>
      </c>
      <c r="J133">
        <f t="shared" si="19"/>
        <v>20</v>
      </c>
      <c r="K133" t="str">
        <f>VLOOKUP(F133,Treats!$A$1:$C$9,2,0)</f>
        <v>AWD</v>
      </c>
      <c r="M133">
        <v>3</v>
      </c>
      <c r="N133">
        <v>6</v>
      </c>
      <c r="O133" t="s">
        <v>49</v>
      </c>
      <c r="P133" t="str">
        <f t="shared" si="20"/>
        <v>E:CER_P:P09_Tr1:AWD_Tr2:_TRA_3_D:20_M:6_Y:2023</v>
      </c>
      <c r="Q133">
        <v>7.5</v>
      </c>
      <c r="S133">
        <v>0.8</v>
      </c>
      <c r="T133">
        <v>27</v>
      </c>
      <c r="U133">
        <v>29</v>
      </c>
      <c r="V133" t="s">
        <v>23</v>
      </c>
      <c r="W133" s="1">
        <f t="shared" si="15"/>
        <v>0.46087962962962958</v>
      </c>
      <c r="X133">
        <v>30</v>
      </c>
      <c r="Y133" s="60">
        <f>VLOOKUP(C133,JN!$D$2:$J$1076,5,0)</f>
        <v>1.3275000000000001</v>
      </c>
      <c r="Z133" s="61">
        <f>VLOOKUP(C133,JN!$D$2:$J$1076,6,0)</f>
        <v>18.65126436781609</v>
      </c>
      <c r="AA133" s="62">
        <f>VLOOKUP(C133,JN!$D$2:$J$1076,7,0)</f>
        <v>0.83952000000000004</v>
      </c>
      <c r="AB133">
        <v>32.700000000000003</v>
      </c>
    </row>
    <row r="134" spans="1:28" x14ac:dyDescent="0.3">
      <c r="A134">
        <v>133</v>
      </c>
      <c r="B134" s="63">
        <v>45106</v>
      </c>
      <c r="C134" t="str">
        <f t="shared" si="16"/>
        <v>P01_T0_29-06-23</v>
      </c>
      <c r="E134" t="s">
        <v>25</v>
      </c>
      <c r="F134" t="s">
        <v>26</v>
      </c>
      <c r="G134" t="s">
        <v>19</v>
      </c>
      <c r="H134">
        <f t="shared" si="17"/>
        <v>2023</v>
      </c>
      <c r="I134">
        <f t="shared" si="18"/>
        <v>6</v>
      </c>
      <c r="J134">
        <f t="shared" si="19"/>
        <v>29</v>
      </c>
      <c r="K134" t="str">
        <f>VLOOKUP(F134,Treats!$A$1:$C$9,2,0)</f>
        <v>AWD</v>
      </c>
      <c r="M134">
        <v>1</v>
      </c>
      <c r="N134">
        <v>2</v>
      </c>
      <c r="O134" t="s">
        <v>49</v>
      </c>
      <c r="P134" t="str">
        <f t="shared" si="20"/>
        <v>E:CER_P:P01_Tr1:AWD_Tr2:_TRA_1_D:29_M:6_Y:2023</v>
      </c>
      <c r="Q134">
        <v>0</v>
      </c>
      <c r="S134">
        <v>0.8</v>
      </c>
      <c r="T134">
        <v>29</v>
      </c>
      <c r="U134">
        <v>31</v>
      </c>
      <c r="V134" t="s">
        <v>20</v>
      </c>
      <c r="W134" s="1">
        <v>0.41267361111111112</v>
      </c>
      <c r="X134">
        <v>0</v>
      </c>
      <c r="Y134" s="60">
        <f>VLOOKUP(C134,JN!$D$2:$J$1076,5,0)</f>
        <v>1.3649999999999998</v>
      </c>
      <c r="Z134" s="61">
        <f>VLOOKUP(C134,JN!$D$2:$J$1076,6,0)</f>
        <v>102.49478927203067</v>
      </c>
      <c r="AA134" s="62">
        <f>VLOOKUP(C134,JN!$D$2:$J$1076,7,0)</f>
        <v>0.82680000000000009</v>
      </c>
      <c r="AB134">
        <v>30.9</v>
      </c>
    </row>
    <row r="135" spans="1:28" x14ac:dyDescent="0.3">
      <c r="A135">
        <v>134</v>
      </c>
      <c r="B135" s="63">
        <v>45106</v>
      </c>
      <c r="C135" t="str">
        <f t="shared" si="16"/>
        <v>P01_T1_29-06-23</v>
      </c>
      <c r="E135" t="s">
        <v>25</v>
      </c>
      <c r="F135" t="s">
        <v>26</v>
      </c>
      <c r="G135" t="s">
        <v>19</v>
      </c>
      <c r="H135">
        <f t="shared" si="17"/>
        <v>2023</v>
      </c>
      <c r="I135">
        <f t="shared" si="18"/>
        <v>6</v>
      </c>
      <c r="J135">
        <f t="shared" si="19"/>
        <v>29</v>
      </c>
      <c r="K135" t="str">
        <f>VLOOKUP(F135,Treats!$A$1:$C$9,2,0)</f>
        <v>AWD</v>
      </c>
      <c r="M135">
        <v>1</v>
      </c>
      <c r="N135">
        <v>2</v>
      </c>
      <c r="O135" t="s">
        <v>49</v>
      </c>
      <c r="P135" t="str">
        <f t="shared" si="20"/>
        <v>E:CER_P:P01_Tr1:AWD_Tr2:_TRA_1_D:29_M:6_Y:2023</v>
      </c>
      <c r="Q135">
        <v>0</v>
      </c>
      <c r="S135">
        <v>0.8</v>
      </c>
      <c r="T135">
        <v>29</v>
      </c>
      <c r="U135">
        <v>31</v>
      </c>
      <c r="V135" t="s">
        <v>21</v>
      </c>
      <c r="W135" s="1">
        <f t="shared" si="15"/>
        <v>0.41961805555555554</v>
      </c>
      <c r="X135">
        <v>10</v>
      </c>
      <c r="Y135" s="60">
        <f>VLOOKUP(C135,JN!$D$2:$J$1076,5,0)</f>
        <v>1.3275000000000001</v>
      </c>
      <c r="Z135" s="61">
        <f>VLOOKUP(C135,JN!$D$2:$J$1076,6,0)</f>
        <v>79.135632183908044</v>
      </c>
      <c r="AA135" s="62">
        <f>VLOOKUP(C135,JN!$D$2:$J$1076,7,0)</f>
        <v>0.87768000000000013</v>
      </c>
      <c r="AB135">
        <v>33.5</v>
      </c>
    </row>
    <row r="136" spans="1:28" x14ac:dyDescent="0.3">
      <c r="A136">
        <v>135</v>
      </c>
      <c r="B136" s="63">
        <v>45106</v>
      </c>
      <c r="C136" t="str">
        <f t="shared" si="16"/>
        <v>P01_T2_29-06-23</v>
      </c>
      <c r="E136" t="s">
        <v>25</v>
      </c>
      <c r="F136" t="s">
        <v>26</v>
      </c>
      <c r="G136" t="s">
        <v>19</v>
      </c>
      <c r="H136">
        <f t="shared" si="17"/>
        <v>2023</v>
      </c>
      <c r="I136">
        <f t="shared" si="18"/>
        <v>6</v>
      </c>
      <c r="J136">
        <f t="shared" si="19"/>
        <v>29</v>
      </c>
      <c r="K136" t="str">
        <f>VLOOKUP(F136,Treats!$A$1:$C$9,2,0)</f>
        <v>AWD</v>
      </c>
      <c r="M136">
        <v>1</v>
      </c>
      <c r="N136">
        <v>2</v>
      </c>
      <c r="O136" t="s">
        <v>49</v>
      </c>
      <c r="P136" t="str">
        <f t="shared" si="20"/>
        <v>E:CER_P:P01_Tr1:AWD_Tr2:_TRA_1_D:29_M:6_Y:2023</v>
      </c>
      <c r="Q136">
        <v>0</v>
      </c>
      <c r="S136">
        <v>0.8</v>
      </c>
      <c r="T136">
        <v>29</v>
      </c>
      <c r="U136">
        <v>31</v>
      </c>
      <c r="V136" t="s">
        <v>22</v>
      </c>
      <c r="W136" s="1">
        <f t="shared" si="15"/>
        <v>0.42656249999999996</v>
      </c>
      <c r="X136">
        <v>20</v>
      </c>
      <c r="Y136" s="60">
        <f>VLOOKUP(C136,JN!$D$2:$J$1076,5,0)</f>
        <v>1.335</v>
      </c>
      <c r="Z136" s="61">
        <f>VLOOKUP(C136,JN!$D$2:$J$1076,6,0)</f>
        <v>75.32130268199235</v>
      </c>
      <c r="AA136" s="62">
        <f>VLOOKUP(C136,JN!$D$2:$J$1076,7,0)</f>
        <v>0.90312000000000014</v>
      </c>
      <c r="AB136">
        <v>34.700000000000003</v>
      </c>
    </row>
    <row r="137" spans="1:28" x14ac:dyDescent="0.3">
      <c r="A137">
        <v>136</v>
      </c>
      <c r="B137" s="63">
        <v>45106</v>
      </c>
      <c r="C137" t="str">
        <f t="shared" si="16"/>
        <v>P01_T3_29-06-23</v>
      </c>
      <c r="E137" t="s">
        <v>25</v>
      </c>
      <c r="F137" t="s">
        <v>26</v>
      </c>
      <c r="G137" t="s">
        <v>19</v>
      </c>
      <c r="H137">
        <f t="shared" si="17"/>
        <v>2023</v>
      </c>
      <c r="I137">
        <f t="shared" si="18"/>
        <v>6</v>
      </c>
      <c r="J137">
        <f t="shared" si="19"/>
        <v>29</v>
      </c>
      <c r="K137" t="str">
        <f>VLOOKUP(F137,Treats!$A$1:$C$9,2,0)</f>
        <v>AWD</v>
      </c>
      <c r="M137">
        <v>1</v>
      </c>
      <c r="N137">
        <v>2</v>
      </c>
      <c r="O137" t="s">
        <v>49</v>
      </c>
      <c r="P137" t="str">
        <f t="shared" si="20"/>
        <v>E:CER_P:P01_Tr1:AWD_Tr2:_TRA_1_D:29_M:6_Y:2023</v>
      </c>
      <c r="Q137">
        <v>0</v>
      </c>
      <c r="S137">
        <v>0.8</v>
      </c>
      <c r="T137">
        <v>29</v>
      </c>
      <c r="U137">
        <v>31</v>
      </c>
      <c r="V137" t="s">
        <v>23</v>
      </c>
      <c r="W137" s="1">
        <f t="shared" si="15"/>
        <v>0.43350694444444438</v>
      </c>
      <c r="X137">
        <v>30</v>
      </c>
      <c r="Y137" s="60">
        <f>VLOOKUP(C137,JN!$D$2:$J$1076,5,0)</f>
        <v>1.38</v>
      </c>
      <c r="Z137" s="61">
        <f>VLOOKUP(C137,JN!$D$2:$J$1076,6,0)</f>
        <v>59.097701149425291</v>
      </c>
      <c r="AA137" s="62">
        <f>VLOOKUP(C137,JN!$D$2:$J$1076,7,0)</f>
        <v>0.85224000000000011</v>
      </c>
      <c r="AB137">
        <v>37</v>
      </c>
    </row>
    <row r="138" spans="1:28" x14ac:dyDescent="0.3">
      <c r="A138">
        <v>137</v>
      </c>
      <c r="B138" s="63">
        <v>45106</v>
      </c>
      <c r="C138" t="str">
        <f t="shared" si="16"/>
        <v>P03_T0_29-06-23</v>
      </c>
      <c r="E138" t="s">
        <v>25</v>
      </c>
      <c r="F138" t="s">
        <v>28</v>
      </c>
      <c r="G138" t="s">
        <v>19</v>
      </c>
      <c r="H138">
        <f t="shared" si="17"/>
        <v>2023</v>
      </c>
      <c r="I138">
        <f t="shared" si="18"/>
        <v>6</v>
      </c>
      <c r="J138">
        <f t="shared" si="19"/>
        <v>29</v>
      </c>
      <c r="K138" t="str">
        <f>VLOOKUP(F138,Treats!$A$1:$C$9,2,0)</f>
        <v>CON</v>
      </c>
      <c r="M138">
        <v>1</v>
      </c>
      <c r="N138">
        <v>6</v>
      </c>
      <c r="O138" t="s">
        <v>49</v>
      </c>
      <c r="P138" t="str">
        <f t="shared" si="20"/>
        <v>E:CER_P:P03_Tr1:CON_Tr2:_TRA_1_D:29_M:6_Y:2023</v>
      </c>
      <c r="Q138">
        <v>0</v>
      </c>
      <c r="S138">
        <v>0.8</v>
      </c>
      <c r="T138">
        <v>29</v>
      </c>
      <c r="U138">
        <v>31</v>
      </c>
      <c r="V138" t="s">
        <v>20</v>
      </c>
      <c r="W138" s="1">
        <v>0.41574074074074074</v>
      </c>
      <c r="X138">
        <v>0</v>
      </c>
      <c r="Y138" s="60">
        <f>VLOOKUP(C138,JN!$D$2:$J$1076,5,0)</f>
        <v>1.3725000000000001</v>
      </c>
      <c r="Z138" s="61">
        <f>VLOOKUP(C138,JN!$D$2:$J$1076,6,0)</f>
        <v>108.00160919540231</v>
      </c>
      <c r="AA138" s="62">
        <f>VLOOKUP(C138,JN!$D$2:$J$1076,7,0)</f>
        <v>0.78864000000000001</v>
      </c>
      <c r="AB138">
        <v>32.6</v>
      </c>
    </row>
    <row r="139" spans="1:28" x14ac:dyDescent="0.3">
      <c r="A139">
        <v>138</v>
      </c>
      <c r="B139" s="63">
        <v>45106</v>
      </c>
      <c r="C139" t="str">
        <f t="shared" si="16"/>
        <v>P03_T1_29-06-23</v>
      </c>
      <c r="E139" t="s">
        <v>25</v>
      </c>
      <c r="F139" t="s">
        <v>28</v>
      </c>
      <c r="G139" t="s">
        <v>19</v>
      </c>
      <c r="H139">
        <f t="shared" si="17"/>
        <v>2023</v>
      </c>
      <c r="I139">
        <f t="shared" si="18"/>
        <v>6</v>
      </c>
      <c r="J139">
        <f t="shared" si="19"/>
        <v>29</v>
      </c>
      <c r="K139" t="str">
        <f>VLOOKUP(F139,Treats!$A$1:$C$9,2,0)</f>
        <v>CON</v>
      </c>
      <c r="M139">
        <v>1</v>
      </c>
      <c r="N139">
        <v>6</v>
      </c>
      <c r="O139" t="s">
        <v>49</v>
      </c>
      <c r="P139" t="str">
        <f t="shared" si="20"/>
        <v>E:CER_P:P03_Tr1:CON_Tr2:_TRA_1_D:29_M:6_Y:2023</v>
      </c>
      <c r="Q139">
        <v>0</v>
      </c>
      <c r="S139">
        <v>0.8</v>
      </c>
      <c r="T139">
        <v>29</v>
      </c>
      <c r="U139">
        <v>31</v>
      </c>
      <c r="V139" t="s">
        <v>21</v>
      </c>
      <c r="W139" s="1">
        <f t="shared" si="15"/>
        <v>0.42268518518518516</v>
      </c>
      <c r="X139">
        <v>10</v>
      </c>
      <c r="Y139" s="60">
        <f>VLOOKUP(C139,JN!$D$2:$J$1076,5,0)</f>
        <v>1.3125</v>
      </c>
      <c r="Z139" s="61">
        <f>VLOOKUP(C139,JN!$D$2:$J$1076,6,0)</f>
        <v>57.549655172413793</v>
      </c>
      <c r="AA139" s="62">
        <f>VLOOKUP(C139,JN!$D$2:$J$1076,7,0)</f>
        <v>0.82680000000000009</v>
      </c>
      <c r="AB139">
        <v>33</v>
      </c>
    </row>
    <row r="140" spans="1:28" x14ac:dyDescent="0.3">
      <c r="A140">
        <v>139</v>
      </c>
      <c r="B140" s="63">
        <v>45106</v>
      </c>
      <c r="C140" t="str">
        <f t="shared" si="16"/>
        <v>P03_T2_29-06-23</v>
      </c>
      <c r="E140" t="s">
        <v>25</v>
      </c>
      <c r="F140" t="s">
        <v>28</v>
      </c>
      <c r="G140" t="s">
        <v>19</v>
      </c>
      <c r="H140">
        <f t="shared" si="17"/>
        <v>2023</v>
      </c>
      <c r="I140">
        <f t="shared" si="18"/>
        <v>6</v>
      </c>
      <c r="J140">
        <f t="shared" si="19"/>
        <v>29</v>
      </c>
      <c r="K140" t="str">
        <f>VLOOKUP(F140,Treats!$A$1:$C$9,2,0)</f>
        <v>CON</v>
      </c>
      <c r="M140">
        <v>1</v>
      </c>
      <c r="N140">
        <v>6</v>
      </c>
      <c r="O140" t="s">
        <v>49</v>
      </c>
      <c r="P140" t="str">
        <f t="shared" si="20"/>
        <v>E:CER_P:P03_Tr1:CON_Tr2:_TRA_1_D:29_M:6_Y:2023</v>
      </c>
      <c r="Q140">
        <v>0</v>
      </c>
      <c r="S140">
        <v>0.8</v>
      </c>
      <c r="T140">
        <v>29</v>
      </c>
      <c r="U140">
        <v>31</v>
      </c>
      <c r="V140" t="s">
        <v>22</v>
      </c>
      <c r="W140" s="1">
        <f t="shared" si="15"/>
        <v>0.42962962962962958</v>
      </c>
      <c r="X140">
        <v>20</v>
      </c>
      <c r="Y140" s="60">
        <f>VLOOKUP(C140,JN!$D$2:$J$1076,5,0)</f>
        <v>1.38</v>
      </c>
      <c r="Z140" s="61">
        <f>VLOOKUP(C140,JN!$D$2:$J$1076,6,0)</f>
        <v>50.851417624521076</v>
      </c>
      <c r="AA140" s="62">
        <f>VLOOKUP(C140,JN!$D$2:$J$1076,7,0)</f>
        <v>0.76956000000000002</v>
      </c>
      <c r="AB140">
        <v>35.299999999999997</v>
      </c>
    </row>
    <row r="141" spans="1:28" x14ac:dyDescent="0.3">
      <c r="A141">
        <v>140</v>
      </c>
      <c r="B141" s="63">
        <v>45106</v>
      </c>
      <c r="C141" t="str">
        <f t="shared" si="16"/>
        <v>P03_T3_29-06-23</v>
      </c>
      <c r="E141" t="s">
        <v>25</v>
      </c>
      <c r="F141" t="s">
        <v>28</v>
      </c>
      <c r="G141" t="s">
        <v>19</v>
      </c>
      <c r="H141">
        <f t="shared" si="17"/>
        <v>2023</v>
      </c>
      <c r="I141">
        <f t="shared" si="18"/>
        <v>6</v>
      </c>
      <c r="J141">
        <f t="shared" si="19"/>
        <v>29</v>
      </c>
      <c r="K141" t="str">
        <f>VLOOKUP(F141,Treats!$A$1:$C$9,2,0)</f>
        <v>CON</v>
      </c>
      <c r="M141">
        <v>1</v>
      </c>
      <c r="N141">
        <v>6</v>
      </c>
      <c r="O141" t="s">
        <v>49</v>
      </c>
      <c r="P141" t="str">
        <f t="shared" si="20"/>
        <v>E:CER_P:P03_Tr1:CON_Tr2:_TRA_1_D:29_M:6_Y:2023</v>
      </c>
      <c r="Q141">
        <v>0</v>
      </c>
      <c r="S141">
        <v>0.8</v>
      </c>
      <c r="T141">
        <v>29</v>
      </c>
      <c r="U141">
        <v>31</v>
      </c>
      <c r="V141" t="s">
        <v>23</v>
      </c>
      <c r="W141" s="1">
        <f t="shared" si="15"/>
        <v>0.436574074074074</v>
      </c>
      <c r="X141">
        <v>30</v>
      </c>
      <c r="Y141" s="60">
        <f>VLOOKUP(C141,JN!$D$2:$J$1076,5,0)</f>
        <v>1.335</v>
      </c>
      <c r="Z141" s="61">
        <f>VLOOKUP(C141,JN!$D$2:$J$1076,6,0)</f>
        <v>46.297931034482758</v>
      </c>
      <c r="AA141" s="62">
        <f>VLOOKUP(C141,JN!$D$2:$J$1076,7,0)</f>
        <v>0.83316000000000001</v>
      </c>
      <c r="AB141">
        <f>AB140+(AB139-AB138)</f>
        <v>35.699999999999996</v>
      </c>
    </row>
    <row r="142" spans="1:28" x14ac:dyDescent="0.3">
      <c r="A142">
        <v>141</v>
      </c>
      <c r="B142" s="63">
        <v>45106</v>
      </c>
      <c r="C142" t="str">
        <f t="shared" si="16"/>
        <v>P02_T0_29-06-23</v>
      </c>
      <c r="E142" t="s">
        <v>25</v>
      </c>
      <c r="F142" t="s">
        <v>27</v>
      </c>
      <c r="G142" t="s">
        <v>19</v>
      </c>
      <c r="H142">
        <f t="shared" si="17"/>
        <v>2023</v>
      </c>
      <c r="I142">
        <f t="shared" si="18"/>
        <v>6</v>
      </c>
      <c r="J142">
        <f t="shared" si="19"/>
        <v>29</v>
      </c>
      <c r="K142" t="str">
        <f>VLOOKUP(F142,Treats!$A$1:$C$9,2,0)</f>
        <v>MSD</v>
      </c>
      <c r="M142">
        <v>1</v>
      </c>
      <c r="N142">
        <v>3</v>
      </c>
      <c r="O142" t="s">
        <v>51</v>
      </c>
      <c r="P142" t="str">
        <f t="shared" si="20"/>
        <v>E:CER_P:P02_Tr1:MSD_Tr2:_TRA_1_D:29_M:6_Y:2023</v>
      </c>
      <c r="Q142">
        <v>0</v>
      </c>
      <c r="S142">
        <v>0.7</v>
      </c>
      <c r="T142">
        <v>29</v>
      </c>
      <c r="U142">
        <v>31</v>
      </c>
      <c r="V142" t="s">
        <v>20</v>
      </c>
      <c r="W142" s="1">
        <v>0.41267361111111112</v>
      </c>
      <c r="X142">
        <v>0</v>
      </c>
      <c r="Y142" s="60">
        <f>VLOOKUP(C142,JN!$D$2:$J$1076,5,0)</f>
        <v>1.3049999999999997</v>
      </c>
      <c r="Z142" s="61">
        <f>VLOOKUP(C142,JN!$D$2:$J$1076,6,0)</f>
        <v>92.033026819923379</v>
      </c>
      <c r="AA142" s="62">
        <f>VLOOKUP(C142,JN!$D$2:$J$1076,7,0)</f>
        <v>0.83316000000000001</v>
      </c>
      <c r="AB142">
        <v>31.3</v>
      </c>
    </row>
    <row r="143" spans="1:28" x14ac:dyDescent="0.3">
      <c r="A143">
        <v>142</v>
      </c>
      <c r="B143" s="63">
        <v>45106</v>
      </c>
      <c r="C143" t="str">
        <f t="shared" si="16"/>
        <v>P02_T1_29-06-23</v>
      </c>
      <c r="E143" t="s">
        <v>25</v>
      </c>
      <c r="F143" t="s">
        <v>27</v>
      </c>
      <c r="G143" t="s">
        <v>19</v>
      </c>
      <c r="H143">
        <f t="shared" si="17"/>
        <v>2023</v>
      </c>
      <c r="I143">
        <f t="shared" si="18"/>
        <v>6</v>
      </c>
      <c r="J143">
        <f t="shared" si="19"/>
        <v>29</v>
      </c>
      <c r="K143" t="str">
        <f>VLOOKUP(F143,Treats!$A$1:$C$9,2,0)</f>
        <v>MSD</v>
      </c>
      <c r="M143">
        <v>1</v>
      </c>
      <c r="N143">
        <v>3</v>
      </c>
      <c r="O143" t="s">
        <v>51</v>
      </c>
      <c r="P143" t="str">
        <f t="shared" si="20"/>
        <v>E:CER_P:P02_Tr1:MSD_Tr2:_TRA_1_D:29_M:6_Y:2023</v>
      </c>
      <c r="Q143">
        <v>0</v>
      </c>
      <c r="S143">
        <v>0.7</v>
      </c>
      <c r="T143">
        <v>29</v>
      </c>
      <c r="U143">
        <v>31</v>
      </c>
      <c r="V143" t="s">
        <v>21</v>
      </c>
      <c r="W143" s="1">
        <f t="shared" si="15"/>
        <v>0.41961805555555554</v>
      </c>
      <c r="X143">
        <v>10</v>
      </c>
      <c r="Y143" s="60">
        <f>VLOOKUP(C143,JN!$D$2:$J$1076,5,0)</f>
        <v>1.2524999999999999</v>
      </c>
      <c r="Z143" s="61">
        <f>VLOOKUP(C143,JN!$D$2:$J$1076,6,0)</f>
        <v>78.540919540229893</v>
      </c>
      <c r="AA143" s="62">
        <f>VLOOKUP(C143,JN!$D$2:$J$1076,7,0)</f>
        <v>0.82680000000000009</v>
      </c>
      <c r="AB143">
        <v>33</v>
      </c>
    </row>
    <row r="144" spans="1:28" x14ac:dyDescent="0.3">
      <c r="A144">
        <v>143</v>
      </c>
      <c r="B144" s="63">
        <v>45106</v>
      </c>
      <c r="C144" t="str">
        <f t="shared" si="16"/>
        <v>P02_T2_29-06-23</v>
      </c>
      <c r="E144" t="s">
        <v>25</v>
      </c>
      <c r="F144" t="s">
        <v>27</v>
      </c>
      <c r="G144" t="s">
        <v>19</v>
      </c>
      <c r="H144">
        <f t="shared" si="17"/>
        <v>2023</v>
      </c>
      <c r="I144">
        <f t="shared" si="18"/>
        <v>6</v>
      </c>
      <c r="J144">
        <f t="shared" si="19"/>
        <v>29</v>
      </c>
      <c r="K144" t="str">
        <f>VLOOKUP(F144,Treats!$A$1:$C$9,2,0)</f>
        <v>MSD</v>
      </c>
      <c r="M144">
        <v>1</v>
      </c>
      <c r="N144">
        <v>3</v>
      </c>
      <c r="O144" t="s">
        <v>51</v>
      </c>
      <c r="P144" t="str">
        <f t="shared" si="20"/>
        <v>E:CER_P:P02_Tr1:MSD_Tr2:_TRA_1_D:29_M:6_Y:2023</v>
      </c>
      <c r="Q144">
        <v>0</v>
      </c>
      <c r="S144">
        <v>0.7</v>
      </c>
      <c r="T144">
        <v>29</v>
      </c>
      <c r="U144">
        <v>31</v>
      </c>
      <c r="V144" t="s">
        <v>22</v>
      </c>
      <c r="W144" s="1">
        <f t="shared" si="15"/>
        <v>0.42656249999999996</v>
      </c>
      <c r="X144">
        <v>20</v>
      </c>
      <c r="Y144" s="60">
        <f>VLOOKUP(C144,JN!$D$2:$J$1076,5,0)</f>
        <v>1.3275000000000001</v>
      </c>
      <c r="Z144" s="61">
        <f>VLOOKUP(C144,JN!$D$2:$J$1076,6,0)</f>
        <v>64.409272030651351</v>
      </c>
      <c r="AA144" s="62">
        <f>VLOOKUP(C144,JN!$D$2:$J$1076,7,0)</f>
        <v>0.85224000000000011</v>
      </c>
      <c r="AB144">
        <v>37.299999999999997</v>
      </c>
    </row>
    <row r="145" spans="1:28" x14ac:dyDescent="0.3">
      <c r="A145">
        <v>144</v>
      </c>
      <c r="B145" s="63">
        <v>45106</v>
      </c>
      <c r="C145" t="str">
        <f t="shared" si="16"/>
        <v>P02_T3_29-06-23</v>
      </c>
      <c r="E145" t="s">
        <v>25</v>
      </c>
      <c r="F145" t="s">
        <v>27</v>
      </c>
      <c r="G145" t="s">
        <v>19</v>
      </c>
      <c r="H145">
        <f t="shared" si="17"/>
        <v>2023</v>
      </c>
      <c r="I145">
        <f t="shared" si="18"/>
        <v>6</v>
      </c>
      <c r="J145">
        <f t="shared" si="19"/>
        <v>29</v>
      </c>
      <c r="K145" t="str">
        <f>VLOOKUP(F145,Treats!$A$1:$C$9,2,0)</f>
        <v>MSD</v>
      </c>
      <c r="M145">
        <v>1</v>
      </c>
      <c r="N145">
        <v>3</v>
      </c>
      <c r="O145" t="s">
        <v>51</v>
      </c>
      <c r="P145" t="str">
        <f t="shared" si="20"/>
        <v>E:CER_P:P02_Tr1:MSD_Tr2:_TRA_1_D:29_M:6_Y:2023</v>
      </c>
      <c r="Q145">
        <v>0</v>
      </c>
      <c r="S145">
        <v>0.7</v>
      </c>
      <c r="T145">
        <v>29</v>
      </c>
      <c r="U145">
        <v>31</v>
      </c>
      <c r="V145" t="s">
        <v>23</v>
      </c>
      <c r="W145" s="1">
        <f t="shared" si="15"/>
        <v>0.43350694444444438</v>
      </c>
      <c r="X145">
        <v>30</v>
      </c>
      <c r="Y145" s="60">
        <f>VLOOKUP(C145,JN!$D$2:$J$1076,5,0)</f>
        <v>1.3049999999999997</v>
      </c>
      <c r="Z145" s="61">
        <f>VLOOKUP(C145,JN!$D$2:$J$1076,6,0)</f>
        <v>50.68107279693487</v>
      </c>
      <c r="AA145" s="62">
        <f>VLOOKUP(C145,JN!$D$2:$J$1076,7,0)</f>
        <v>0.82044000000000006</v>
      </c>
      <c r="AB145">
        <v>35.9</v>
      </c>
    </row>
    <row r="146" spans="1:28" x14ac:dyDescent="0.3">
      <c r="A146">
        <v>145</v>
      </c>
      <c r="B146" s="63">
        <v>45106</v>
      </c>
      <c r="C146" t="str">
        <f t="shared" si="16"/>
        <v>P04_T0_29-06-23</v>
      </c>
      <c r="E146" t="s">
        <v>25</v>
      </c>
      <c r="F146" t="s">
        <v>29</v>
      </c>
      <c r="G146" t="s">
        <v>19</v>
      </c>
      <c r="H146">
        <f t="shared" si="17"/>
        <v>2023</v>
      </c>
      <c r="I146">
        <f t="shared" si="18"/>
        <v>6</v>
      </c>
      <c r="J146">
        <f t="shared" si="19"/>
        <v>29</v>
      </c>
      <c r="K146" t="str">
        <f>VLOOKUP(F146,Treats!$A$1:$C$9,2,0)</f>
        <v>MSD</v>
      </c>
      <c r="M146">
        <v>2</v>
      </c>
      <c r="O146" t="s">
        <v>51</v>
      </c>
      <c r="P146" t="str">
        <f t="shared" si="20"/>
        <v>E:CER_P:P04_Tr1:MSD_Tr2:_TRA_2_D:29_M:6_Y:2023</v>
      </c>
      <c r="Q146">
        <v>0</v>
      </c>
      <c r="S146">
        <v>0.75</v>
      </c>
      <c r="T146">
        <v>29</v>
      </c>
      <c r="U146">
        <v>31</v>
      </c>
      <c r="V146" t="s">
        <v>20</v>
      </c>
      <c r="W146" s="1">
        <v>0.41574074074074074</v>
      </c>
      <c r="X146">
        <v>0</v>
      </c>
      <c r="Y146" s="60">
        <f>VLOOKUP(C146,JN!$D$2:$J$1076,5,0)</f>
        <v>1.38</v>
      </c>
      <c r="Z146" s="61">
        <f>VLOOKUP(C146,JN!$D$2:$J$1076,6,0)</f>
        <v>105.5480459770115</v>
      </c>
      <c r="AA146" s="62">
        <f>VLOOKUP(C146,JN!$D$2:$J$1076,7,0)</f>
        <v>0.97308000000000006</v>
      </c>
      <c r="AB146">
        <v>32.1</v>
      </c>
    </row>
    <row r="147" spans="1:28" x14ac:dyDescent="0.3">
      <c r="A147">
        <v>146</v>
      </c>
      <c r="B147" s="63">
        <v>45106</v>
      </c>
      <c r="C147" t="str">
        <f t="shared" si="16"/>
        <v>P04_T1_29-06-23</v>
      </c>
      <c r="E147" t="s">
        <v>25</v>
      </c>
      <c r="F147" t="s">
        <v>29</v>
      </c>
      <c r="G147" t="s">
        <v>19</v>
      </c>
      <c r="H147">
        <f t="shared" si="17"/>
        <v>2023</v>
      </c>
      <c r="I147">
        <f t="shared" si="18"/>
        <v>6</v>
      </c>
      <c r="J147">
        <f t="shared" si="19"/>
        <v>29</v>
      </c>
      <c r="K147" t="str">
        <f>VLOOKUP(F147,Treats!$A$1:$C$9,2,0)</f>
        <v>MSD</v>
      </c>
      <c r="M147">
        <v>2</v>
      </c>
      <c r="O147" t="s">
        <v>51</v>
      </c>
      <c r="P147" t="str">
        <f t="shared" si="20"/>
        <v>E:CER_P:P04_Tr1:MSD_Tr2:_TRA_2_D:29_M:6_Y:2023</v>
      </c>
      <c r="Q147">
        <v>0</v>
      </c>
      <c r="S147">
        <v>0.75</v>
      </c>
      <c r="T147">
        <v>29</v>
      </c>
      <c r="U147">
        <v>31</v>
      </c>
      <c r="V147" t="s">
        <v>21</v>
      </c>
      <c r="W147" s="1">
        <f t="shared" si="15"/>
        <v>0.42268518518518516</v>
      </c>
      <c r="X147">
        <v>10</v>
      </c>
      <c r="Y147" s="60">
        <f>VLOOKUP(C147,JN!$D$2:$J$1076,5,0)</f>
        <v>1.4625000000000001</v>
      </c>
      <c r="Z147" s="61">
        <f>VLOOKUP(C147,JN!$D$2:$J$1076,6,0)</f>
        <v>69.581379310344829</v>
      </c>
      <c r="AA147" s="62">
        <f>VLOOKUP(C147,JN!$D$2:$J$1076,7,0)</f>
        <v>0.76956000000000002</v>
      </c>
      <c r="AB147">
        <v>31.3</v>
      </c>
    </row>
    <row r="148" spans="1:28" x14ac:dyDescent="0.3">
      <c r="A148">
        <v>147</v>
      </c>
      <c r="B148" s="63">
        <v>45106</v>
      </c>
      <c r="C148" t="str">
        <f t="shared" si="16"/>
        <v>P04_T2_29-06-23</v>
      </c>
      <c r="E148" t="s">
        <v>25</v>
      </c>
      <c r="F148" t="s">
        <v>29</v>
      </c>
      <c r="G148" t="s">
        <v>19</v>
      </c>
      <c r="H148">
        <f t="shared" si="17"/>
        <v>2023</v>
      </c>
      <c r="I148">
        <f t="shared" si="18"/>
        <v>6</v>
      </c>
      <c r="J148">
        <f t="shared" si="19"/>
        <v>29</v>
      </c>
      <c r="K148" t="str">
        <f>VLOOKUP(F148,Treats!$A$1:$C$9,2,0)</f>
        <v>MSD</v>
      </c>
      <c r="M148">
        <v>2</v>
      </c>
      <c r="O148" t="s">
        <v>51</v>
      </c>
      <c r="P148" t="str">
        <f t="shared" si="20"/>
        <v>E:CER_P:P04_Tr1:MSD_Tr2:_TRA_2_D:29_M:6_Y:2023</v>
      </c>
      <c r="Q148">
        <v>0</v>
      </c>
      <c r="S148">
        <v>0.75</v>
      </c>
      <c r="T148">
        <v>29</v>
      </c>
      <c r="U148">
        <v>31</v>
      </c>
      <c r="V148" t="s">
        <v>22</v>
      </c>
      <c r="W148" s="1">
        <f t="shared" si="15"/>
        <v>0.42962962962962958</v>
      </c>
      <c r="X148">
        <v>20</v>
      </c>
      <c r="Y148" s="60">
        <f>VLOOKUP(C148,JN!$D$2:$J$1076,5,0)</f>
        <v>1.4774999999999998</v>
      </c>
      <c r="Z148" s="61">
        <f>VLOOKUP(C148,JN!$D$2:$J$1076,6,0)</f>
        <v>67.072030651340995</v>
      </c>
      <c r="AA148" s="62">
        <f>VLOOKUP(C148,JN!$D$2:$J$1076,7,0)</f>
        <v>0.87132000000000009</v>
      </c>
      <c r="AB148">
        <v>34.700000000000003</v>
      </c>
    </row>
    <row r="149" spans="1:28" x14ac:dyDescent="0.3">
      <c r="A149">
        <v>148</v>
      </c>
      <c r="B149" s="63">
        <v>45106</v>
      </c>
      <c r="C149" t="str">
        <f t="shared" si="16"/>
        <v>P04_T3_29-06-23</v>
      </c>
      <c r="E149" t="s">
        <v>25</v>
      </c>
      <c r="F149" t="s">
        <v>29</v>
      </c>
      <c r="G149" t="s">
        <v>19</v>
      </c>
      <c r="H149">
        <f t="shared" si="17"/>
        <v>2023</v>
      </c>
      <c r="I149">
        <f t="shared" si="18"/>
        <v>6</v>
      </c>
      <c r="J149">
        <f t="shared" si="19"/>
        <v>29</v>
      </c>
      <c r="K149" t="str">
        <f>VLOOKUP(F149,Treats!$A$1:$C$9,2,0)</f>
        <v>MSD</v>
      </c>
      <c r="M149">
        <v>2</v>
      </c>
      <c r="O149" t="s">
        <v>51</v>
      </c>
      <c r="P149" t="str">
        <f t="shared" si="20"/>
        <v>E:CER_P:P04_Tr1:MSD_Tr2:_TRA_2_D:29_M:6_Y:2023</v>
      </c>
      <c r="Q149">
        <v>0</v>
      </c>
      <c r="S149">
        <v>0.75</v>
      </c>
      <c r="T149">
        <v>29</v>
      </c>
      <c r="U149">
        <v>31</v>
      </c>
      <c r="V149" t="s">
        <v>23</v>
      </c>
      <c r="W149" s="1">
        <f t="shared" si="15"/>
        <v>0.436574074074074</v>
      </c>
      <c r="X149">
        <v>30</v>
      </c>
      <c r="Y149" s="60">
        <f>VLOOKUP(C149,JN!$D$2:$J$1076,5,0)</f>
        <v>1.4849999999999999</v>
      </c>
      <c r="Z149" s="61">
        <f>VLOOKUP(C149,JN!$D$2:$J$1076,6,0)</f>
        <v>60.280153256704978</v>
      </c>
      <c r="AA149" s="62">
        <f>VLOOKUP(C149,JN!$D$2:$J$1076,7,0)</f>
        <v>0.84588000000000008</v>
      </c>
      <c r="AB149">
        <v>34.4</v>
      </c>
    </row>
    <row r="150" spans="1:28" x14ac:dyDescent="0.3">
      <c r="A150">
        <v>149</v>
      </c>
      <c r="B150" s="63">
        <v>45106</v>
      </c>
      <c r="C150" t="str">
        <f t="shared" si="16"/>
        <v>P05_T0_29-06-23</v>
      </c>
      <c r="E150" t="s">
        <v>25</v>
      </c>
      <c r="F150" t="s">
        <v>30</v>
      </c>
      <c r="G150" t="s">
        <v>19</v>
      </c>
      <c r="H150">
        <f t="shared" si="17"/>
        <v>2023</v>
      </c>
      <c r="I150">
        <f t="shared" si="18"/>
        <v>6</v>
      </c>
      <c r="J150">
        <f t="shared" si="19"/>
        <v>29</v>
      </c>
      <c r="K150" t="str">
        <f>VLOOKUP(F150,Treats!$A$1:$C$9,2,0)</f>
        <v>AWD</v>
      </c>
      <c r="M150">
        <v>2</v>
      </c>
      <c r="N150">
        <v>2</v>
      </c>
      <c r="O150" t="s">
        <v>49</v>
      </c>
      <c r="P150" t="str">
        <f t="shared" si="20"/>
        <v>E:CER_P:P05_Tr1:AWD_Tr2:_TRA_2_D:29_M:6_Y:2023</v>
      </c>
      <c r="Q150">
        <v>1</v>
      </c>
      <c r="S150">
        <v>0.8</v>
      </c>
      <c r="T150">
        <v>31</v>
      </c>
      <c r="U150">
        <v>36</v>
      </c>
      <c r="V150" t="s">
        <v>20</v>
      </c>
      <c r="W150" s="1">
        <v>0.4447916666666667</v>
      </c>
      <c r="X150">
        <v>0</v>
      </c>
      <c r="Y150" s="60">
        <f>VLOOKUP(C150,JN!$D$2:$J$1076,5,0)</f>
        <v>1.3049999999999997</v>
      </c>
      <c r="Z150" s="61">
        <f>VLOOKUP(C150,JN!$D$2:$J$1076,6,0)</f>
        <v>94.451724137931038</v>
      </c>
      <c r="AA150" s="62">
        <f>VLOOKUP(C150,JN!$D$2:$J$1076,7,0)</f>
        <v>0.92855999999999994</v>
      </c>
      <c r="AB150">
        <v>34.6</v>
      </c>
    </row>
    <row r="151" spans="1:28" x14ac:dyDescent="0.3">
      <c r="A151">
        <v>150</v>
      </c>
      <c r="B151" s="63">
        <v>45106</v>
      </c>
      <c r="C151" t="str">
        <f t="shared" si="16"/>
        <v>P05_T1_29-06-23</v>
      </c>
      <c r="E151" t="s">
        <v>25</v>
      </c>
      <c r="F151" t="s">
        <v>30</v>
      </c>
      <c r="G151" t="s">
        <v>19</v>
      </c>
      <c r="H151">
        <f t="shared" si="17"/>
        <v>2023</v>
      </c>
      <c r="I151">
        <f t="shared" si="18"/>
        <v>6</v>
      </c>
      <c r="J151">
        <f t="shared" si="19"/>
        <v>29</v>
      </c>
      <c r="K151" t="str">
        <f>VLOOKUP(F151,Treats!$A$1:$C$9,2,0)</f>
        <v>AWD</v>
      </c>
      <c r="M151">
        <v>2</v>
      </c>
      <c r="N151">
        <v>2</v>
      </c>
      <c r="O151" t="s">
        <v>49</v>
      </c>
      <c r="P151" t="str">
        <f t="shared" si="20"/>
        <v>E:CER_P:P05_Tr1:AWD_Tr2:_TRA_2_D:29_M:6_Y:2023</v>
      </c>
      <c r="Q151">
        <v>1</v>
      </c>
      <c r="S151">
        <v>0.8</v>
      </c>
      <c r="T151">
        <v>31</v>
      </c>
      <c r="U151">
        <v>36</v>
      </c>
      <c r="V151" t="s">
        <v>21</v>
      </c>
      <c r="W151" s="1">
        <f t="shared" si="15"/>
        <v>0.45173611111111112</v>
      </c>
      <c r="X151">
        <v>10</v>
      </c>
      <c r="Y151" s="60">
        <f>VLOOKUP(C151,JN!$D$2:$J$1076,5,0)</f>
        <v>1.3649999999999998</v>
      </c>
      <c r="Z151" s="61">
        <f>VLOOKUP(C151,JN!$D$2:$J$1076,6,0)</f>
        <v>39.223141762452109</v>
      </c>
      <c r="AA151" s="62">
        <f>VLOOKUP(C151,JN!$D$2:$J$1076,7,0)</f>
        <v>0.90948000000000007</v>
      </c>
      <c r="AB151">
        <v>37.200000000000003</v>
      </c>
    </row>
    <row r="152" spans="1:28" x14ac:dyDescent="0.3">
      <c r="A152">
        <v>151</v>
      </c>
      <c r="B152" s="63">
        <v>45106</v>
      </c>
      <c r="C152" t="str">
        <f t="shared" si="16"/>
        <v>P05_T2_29-06-23</v>
      </c>
      <c r="E152" t="s">
        <v>25</v>
      </c>
      <c r="F152" t="s">
        <v>30</v>
      </c>
      <c r="G152" t="s">
        <v>19</v>
      </c>
      <c r="H152">
        <f t="shared" si="17"/>
        <v>2023</v>
      </c>
      <c r="I152">
        <f t="shared" si="18"/>
        <v>6</v>
      </c>
      <c r="J152">
        <f t="shared" si="19"/>
        <v>29</v>
      </c>
      <c r="K152" t="str">
        <f>VLOOKUP(F152,Treats!$A$1:$C$9,2,0)</f>
        <v>AWD</v>
      </c>
      <c r="M152">
        <v>2</v>
      </c>
      <c r="N152">
        <v>2</v>
      </c>
      <c r="O152" t="s">
        <v>49</v>
      </c>
      <c r="P152" t="str">
        <f t="shared" si="20"/>
        <v>E:CER_P:P05_Tr1:AWD_Tr2:_TRA_2_D:29_M:6_Y:2023</v>
      </c>
      <c r="Q152">
        <v>1</v>
      </c>
      <c r="S152">
        <v>0.8</v>
      </c>
      <c r="T152">
        <v>31</v>
      </c>
      <c r="U152">
        <v>36</v>
      </c>
      <c r="V152" t="s">
        <v>22</v>
      </c>
      <c r="W152" s="1">
        <f t="shared" si="15"/>
        <v>0.45868055555555554</v>
      </c>
      <c r="X152">
        <v>20</v>
      </c>
      <c r="Y152" s="60">
        <f>VLOOKUP(C152,JN!$D$2:$J$1076,5,0)</f>
        <v>1.335</v>
      </c>
      <c r="Z152" s="61">
        <f>VLOOKUP(C152,JN!$D$2:$J$1076,6,0)</f>
        <v>33.909578544061304</v>
      </c>
      <c r="AA152" s="62">
        <f>VLOOKUP(C152,JN!$D$2:$J$1076,7,0)</f>
        <v>0.82680000000000009</v>
      </c>
      <c r="AB152">
        <v>37.5</v>
      </c>
    </row>
    <row r="153" spans="1:28" x14ac:dyDescent="0.3">
      <c r="A153">
        <v>152</v>
      </c>
      <c r="B153" s="63">
        <v>45106</v>
      </c>
      <c r="C153" t="str">
        <f t="shared" si="16"/>
        <v>P05_T3_29-06-23</v>
      </c>
      <c r="E153" t="s">
        <v>25</v>
      </c>
      <c r="F153" t="s">
        <v>30</v>
      </c>
      <c r="G153" t="s">
        <v>19</v>
      </c>
      <c r="H153">
        <f t="shared" si="17"/>
        <v>2023</v>
      </c>
      <c r="I153">
        <f t="shared" si="18"/>
        <v>6</v>
      </c>
      <c r="J153">
        <f t="shared" si="19"/>
        <v>29</v>
      </c>
      <c r="K153" t="str">
        <f>VLOOKUP(F153,Treats!$A$1:$C$9,2,0)</f>
        <v>AWD</v>
      </c>
      <c r="M153">
        <v>2</v>
      </c>
      <c r="N153">
        <v>2</v>
      </c>
      <c r="O153" t="s">
        <v>49</v>
      </c>
      <c r="P153" t="str">
        <f t="shared" si="20"/>
        <v>E:CER_P:P05_Tr1:AWD_Tr2:_TRA_2_D:29_M:6_Y:2023</v>
      </c>
      <c r="Q153">
        <v>1</v>
      </c>
      <c r="S153">
        <v>0.8</v>
      </c>
      <c r="T153">
        <v>31</v>
      </c>
      <c r="U153">
        <v>36</v>
      </c>
      <c r="V153" t="s">
        <v>23</v>
      </c>
      <c r="W153" s="1">
        <f t="shared" si="15"/>
        <v>0.46562499999999996</v>
      </c>
      <c r="X153">
        <v>30</v>
      </c>
      <c r="Y153" s="60">
        <f>VLOOKUP(C153,JN!$D$2:$J$1076,5,0)</f>
        <v>1.3875000000000002</v>
      </c>
      <c r="Z153" s="61">
        <f>VLOOKUP(C153,JN!$D$2:$J$1076,6,0)</f>
        <v>15.734482758620688</v>
      </c>
      <c r="AA153" s="62">
        <f>VLOOKUP(C153,JN!$D$2:$J$1076,7,0)</f>
        <v>0.83952000000000004</v>
      </c>
      <c r="AB153">
        <v>38.299999999999997</v>
      </c>
    </row>
    <row r="154" spans="1:28" x14ac:dyDescent="0.3">
      <c r="A154">
        <v>153</v>
      </c>
      <c r="B154" s="63">
        <v>45106</v>
      </c>
      <c r="C154" t="str">
        <f t="shared" si="16"/>
        <v>P07_T0_29-06-23</v>
      </c>
      <c r="E154" t="s">
        <v>25</v>
      </c>
      <c r="F154" t="s">
        <v>32</v>
      </c>
      <c r="G154" t="s">
        <v>19</v>
      </c>
      <c r="H154">
        <f t="shared" si="17"/>
        <v>2023</v>
      </c>
      <c r="I154">
        <f t="shared" si="18"/>
        <v>6</v>
      </c>
      <c r="J154">
        <f t="shared" si="19"/>
        <v>29</v>
      </c>
      <c r="K154" t="str">
        <f>VLOOKUP(F154,Treats!$A$1:$C$9,2,0)</f>
        <v>MSD</v>
      </c>
      <c r="M154">
        <v>3</v>
      </c>
      <c r="N154">
        <v>6</v>
      </c>
      <c r="O154" t="s">
        <v>49</v>
      </c>
      <c r="P154" t="str">
        <f t="shared" si="20"/>
        <v>E:CER_P:P07_Tr1:MSD_Tr2:_TRA_3_D:29_M:6_Y:2023</v>
      </c>
      <c r="Q154">
        <v>0</v>
      </c>
      <c r="S154">
        <v>0.75</v>
      </c>
      <c r="T154">
        <v>31</v>
      </c>
      <c r="U154">
        <v>36</v>
      </c>
      <c r="V154" t="s">
        <v>20</v>
      </c>
      <c r="W154" s="1">
        <v>0.44670138888888888</v>
      </c>
      <c r="X154">
        <v>0</v>
      </c>
      <c r="Y154" s="60">
        <f>VLOOKUP(C154,JN!$D$2:$J$1076,5,0)</f>
        <v>1.3574999999999999</v>
      </c>
      <c r="Z154" s="61">
        <f>VLOOKUP(C154,JN!$D$2:$J$1076,6,0)</f>
        <v>106.88988505747128</v>
      </c>
      <c r="AA154" s="62">
        <f>VLOOKUP(C154,JN!$D$2:$J$1076,7,0)</f>
        <v>0.78864000000000001</v>
      </c>
      <c r="AB154">
        <v>32.5</v>
      </c>
    </row>
    <row r="155" spans="1:28" x14ac:dyDescent="0.3">
      <c r="A155">
        <v>154</v>
      </c>
      <c r="B155" s="63">
        <v>45106</v>
      </c>
      <c r="C155" t="str">
        <f t="shared" si="16"/>
        <v>P07_T1_29-06-23</v>
      </c>
      <c r="E155" t="s">
        <v>25</v>
      </c>
      <c r="F155" t="s">
        <v>32</v>
      </c>
      <c r="G155" t="s">
        <v>19</v>
      </c>
      <c r="H155">
        <f t="shared" si="17"/>
        <v>2023</v>
      </c>
      <c r="I155">
        <f t="shared" si="18"/>
        <v>6</v>
      </c>
      <c r="J155">
        <f t="shared" si="19"/>
        <v>29</v>
      </c>
      <c r="K155" t="str">
        <f>VLOOKUP(F155,Treats!$A$1:$C$9,2,0)</f>
        <v>MSD</v>
      </c>
      <c r="M155">
        <v>3</v>
      </c>
      <c r="N155">
        <v>6</v>
      </c>
      <c r="O155" t="s">
        <v>49</v>
      </c>
      <c r="P155" t="str">
        <f t="shared" si="20"/>
        <v>E:CER_P:P07_Tr1:MSD_Tr2:_TRA_3_D:29_M:6_Y:2023</v>
      </c>
      <c r="Q155">
        <v>0</v>
      </c>
      <c r="S155">
        <v>0.75</v>
      </c>
      <c r="T155">
        <v>31</v>
      </c>
      <c r="U155">
        <v>36</v>
      </c>
      <c r="V155" t="s">
        <v>21</v>
      </c>
      <c r="W155" s="1">
        <f t="shared" si="15"/>
        <v>0.4536458333333333</v>
      </c>
      <c r="X155">
        <v>10</v>
      </c>
      <c r="Y155" s="60">
        <f>VLOOKUP(C155,JN!$D$2:$J$1076,5,0)</f>
        <v>1.3125</v>
      </c>
      <c r="Z155" s="61">
        <f>VLOOKUP(C155,JN!$D$2:$J$1076,6,0)</f>
        <v>84.030804597701149</v>
      </c>
      <c r="AA155" s="62">
        <f>VLOOKUP(C155,JN!$D$2:$J$1076,7,0)</f>
        <v>0.78227999999999998</v>
      </c>
      <c r="AB155">
        <v>36.9</v>
      </c>
    </row>
    <row r="156" spans="1:28" x14ac:dyDescent="0.3">
      <c r="A156">
        <v>155</v>
      </c>
      <c r="B156" s="63">
        <v>45106</v>
      </c>
      <c r="C156" t="str">
        <f t="shared" si="16"/>
        <v>P07_T2_29-06-23</v>
      </c>
      <c r="E156" t="s">
        <v>25</v>
      </c>
      <c r="F156" t="s">
        <v>32</v>
      </c>
      <c r="G156" t="s">
        <v>19</v>
      </c>
      <c r="H156">
        <f t="shared" si="17"/>
        <v>2023</v>
      </c>
      <c r="I156">
        <f t="shared" si="18"/>
        <v>6</v>
      </c>
      <c r="J156">
        <f t="shared" si="19"/>
        <v>29</v>
      </c>
      <c r="K156" t="str">
        <f>VLOOKUP(F156,Treats!$A$1:$C$9,2,0)</f>
        <v>MSD</v>
      </c>
      <c r="M156">
        <v>3</v>
      </c>
      <c r="N156">
        <v>6</v>
      </c>
      <c r="O156" t="s">
        <v>49</v>
      </c>
      <c r="P156" t="str">
        <f t="shared" si="20"/>
        <v>E:CER_P:P07_Tr1:MSD_Tr2:_TRA_3_D:29_M:6_Y:2023</v>
      </c>
      <c r="Q156">
        <v>0</v>
      </c>
      <c r="S156">
        <v>0.75</v>
      </c>
      <c r="T156">
        <v>31</v>
      </c>
      <c r="U156">
        <v>36</v>
      </c>
      <c r="V156" t="s">
        <v>22</v>
      </c>
      <c r="W156" s="1">
        <f t="shared" si="15"/>
        <v>0.46059027777777772</v>
      </c>
      <c r="X156">
        <v>20</v>
      </c>
      <c r="Y156" s="60">
        <f>VLOOKUP(C156,JN!$D$2:$J$1076,5,0)</f>
        <v>1.3199999999999998</v>
      </c>
      <c r="Z156" s="61">
        <f>VLOOKUP(C156,JN!$D$2:$J$1076,6,0)</f>
        <v>46.444367816091955</v>
      </c>
      <c r="AA156" s="62">
        <f>VLOOKUP(C156,JN!$D$2:$J$1076,7,0)</f>
        <v>0.86496000000000006</v>
      </c>
      <c r="AB156">
        <v>37.200000000000003</v>
      </c>
    </row>
    <row r="157" spans="1:28" x14ac:dyDescent="0.3">
      <c r="A157">
        <v>156</v>
      </c>
      <c r="B157" s="63">
        <v>45106</v>
      </c>
      <c r="C157" t="str">
        <f t="shared" si="16"/>
        <v>P07_T3_29-06-23</v>
      </c>
      <c r="E157" t="s">
        <v>25</v>
      </c>
      <c r="F157" t="s">
        <v>32</v>
      </c>
      <c r="G157" t="s">
        <v>19</v>
      </c>
      <c r="H157">
        <f t="shared" si="17"/>
        <v>2023</v>
      </c>
      <c r="I157">
        <f t="shared" si="18"/>
        <v>6</v>
      </c>
      <c r="J157">
        <f t="shared" si="19"/>
        <v>29</v>
      </c>
      <c r="K157" t="str">
        <f>VLOOKUP(F157,Treats!$A$1:$C$9,2,0)</f>
        <v>MSD</v>
      </c>
      <c r="M157">
        <v>3</v>
      </c>
      <c r="N157">
        <v>6</v>
      </c>
      <c r="O157" t="s">
        <v>49</v>
      </c>
      <c r="P157" t="str">
        <f t="shared" si="20"/>
        <v>E:CER_P:P07_Tr1:MSD_Tr2:_TRA_3_D:29_M:6_Y:2023</v>
      </c>
      <c r="Q157">
        <v>0</v>
      </c>
      <c r="S157">
        <v>0.75</v>
      </c>
      <c r="T157">
        <v>31</v>
      </c>
      <c r="U157">
        <v>36</v>
      </c>
      <c r="V157" t="s">
        <v>23</v>
      </c>
      <c r="W157" s="1">
        <f t="shared" si="15"/>
        <v>0.46753472222222214</v>
      </c>
      <c r="X157">
        <v>30</v>
      </c>
      <c r="Y157" s="60">
        <f>VLOOKUP(C157,JN!$D$2:$J$1076,5,0)</f>
        <v>1.3649999999999998</v>
      </c>
      <c r="Z157" s="61">
        <f>VLOOKUP(C157,JN!$D$2:$J$1076,6,0)</f>
        <v>15.339003831417623</v>
      </c>
      <c r="AA157" s="62">
        <f>VLOOKUP(C157,JN!$D$2:$J$1076,7,0)</f>
        <v>0.85860000000000003</v>
      </c>
      <c r="AB157">
        <v>37.299999999999997</v>
      </c>
    </row>
    <row r="158" spans="1:28" x14ac:dyDescent="0.3">
      <c r="A158">
        <v>157</v>
      </c>
      <c r="B158" s="63">
        <v>45106</v>
      </c>
      <c r="C158" t="str">
        <f t="shared" si="16"/>
        <v>P06_T0_29-06-23</v>
      </c>
      <c r="E158" t="s">
        <v>25</v>
      </c>
      <c r="F158" t="s">
        <v>31</v>
      </c>
      <c r="G158" t="s">
        <v>19</v>
      </c>
      <c r="H158">
        <f t="shared" si="17"/>
        <v>2023</v>
      </c>
      <c r="I158">
        <f t="shared" si="18"/>
        <v>6</v>
      </c>
      <c r="J158">
        <f t="shared" si="19"/>
        <v>29</v>
      </c>
      <c r="K158" t="str">
        <f>VLOOKUP(F158,Treats!$A$1:$C$9,2,0)</f>
        <v>CON</v>
      </c>
      <c r="M158">
        <v>2</v>
      </c>
      <c r="N158">
        <v>3</v>
      </c>
      <c r="O158" t="s">
        <v>51</v>
      </c>
      <c r="P158" t="str">
        <f t="shared" si="20"/>
        <v>E:CER_P:P06_Tr1:CON_Tr2:_TRA_2_D:29_M:6_Y:2023</v>
      </c>
      <c r="S158">
        <v>0.65</v>
      </c>
      <c r="T158">
        <v>31</v>
      </c>
      <c r="U158">
        <v>36</v>
      </c>
      <c r="V158" t="s">
        <v>20</v>
      </c>
      <c r="W158" s="1">
        <v>0.4447916666666667</v>
      </c>
      <c r="X158">
        <v>0</v>
      </c>
      <c r="Y158" s="60">
        <f>VLOOKUP(C158,JN!$D$2:$J$1076,5,0)</f>
        <v>1.3125</v>
      </c>
      <c r="Z158" s="61">
        <f>VLOOKUP(C158,JN!$D$2:$J$1076,6,0)</f>
        <v>81.821302681992336</v>
      </c>
      <c r="AA158" s="62">
        <f>VLOOKUP(C158,JN!$D$2:$J$1076,7,0)</f>
        <v>0.95399999999999996</v>
      </c>
      <c r="AB158">
        <v>33.200000000000003</v>
      </c>
    </row>
    <row r="159" spans="1:28" x14ac:dyDescent="0.3">
      <c r="A159">
        <v>158</v>
      </c>
      <c r="B159" s="63">
        <v>45106</v>
      </c>
      <c r="C159" t="str">
        <f t="shared" si="16"/>
        <v>P06_T1_29-06-23</v>
      </c>
      <c r="E159" t="s">
        <v>25</v>
      </c>
      <c r="F159" t="s">
        <v>31</v>
      </c>
      <c r="G159" t="s">
        <v>19</v>
      </c>
      <c r="H159">
        <f t="shared" si="17"/>
        <v>2023</v>
      </c>
      <c r="I159">
        <f t="shared" si="18"/>
        <v>6</v>
      </c>
      <c r="J159">
        <f t="shared" si="19"/>
        <v>29</v>
      </c>
      <c r="K159" t="str">
        <f>VLOOKUP(F159,Treats!$A$1:$C$9,2,0)</f>
        <v>CON</v>
      </c>
      <c r="M159">
        <v>2</v>
      </c>
      <c r="N159">
        <v>3</v>
      </c>
      <c r="O159" t="s">
        <v>51</v>
      </c>
      <c r="P159" t="str">
        <f t="shared" si="20"/>
        <v>E:CER_P:P06_Tr1:CON_Tr2:_TRA_2_D:29_M:6_Y:2023</v>
      </c>
      <c r="S159">
        <v>0.65</v>
      </c>
      <c r="T159">
        <v>31</v>
      </c>
      <c r="U159">
        <v>36</v>
      </c>
      <c r="V159" t="s">
        <v>21</v>
      </c>
      <c r="W159" s="1">
        <f t="shared" si="15"/>
        <v>0.45173611111111112</v>
      </c>
      <c r="X159">
        <v>10</v>
      </c>
      <c r="Y159" s="60">
        <f>VLOOKUP(C159,JN!$D$2:$J$1076,5,0)</f>
        <v>1.3649999999999998</v>
      </c>
      <c r="Z159" s="61">
        <f>VLOOKUP(C159,JN!$D$2:$J$1076,6,0)</f>
        <v>49.027432950191574</v>
      </c>
      <c r="AA159" s="62">
        <f>VLOOKUP(C159,JN!$D$2:$J$1076,7,0)</f>
        <v>0.80136000000000007</v>
      </c>
      <c r="AB159">
        <v>35.4</v>
      </c>
    </row>
    <row r="160" spans="1:28" x14ac:dyDescent="0.3">
      <c r="A160">
        <v>159</v>
      </c>
      <c r="B160" s="63">
        <v>45106</v>
      </c>
      <c r="C160" t="str">
        <f t="shared" si="16"/>
        <v>P06_T2_29-06-23</v>
      </c>
      <c r="E160" t="s">
        <v>25</v>
      </c>
      <c r="F160" t="s">
        <v>31</v>
      </c>
      <c r="G160" t="s">
        <v>19</v>
      </c>
      <c r="H160">
        <f t="shared" si="17"/>
        <v>2023</v>
      </c>
      <c r="I160">
        <f t="shared" si="18"/>
        <v>6</v>
      </c>
      <c r="J160">
        <f t="shared" si="19"/>
        <v>29</v>
      </c>
      <c r="K160" t="str">
        <f>VLOOKUP(F160,Treats!$A$1:$C$9,2,0)</f>
        <v>CON</v>
      </c>
      <c r="M160">
        <v>2</v>
      </c>
      <c r="N160">
        <v>3</v>
      </c>
      <c r="O160" t="s">
        <v>51</v>
      </c>
      <c r="P160" t="str">
        <f t="shared" si="20"/>
        <v>E:CER_P:P06_Tr1:CON_Tr2:_TRA_2_D:29_M:6_Y:2023</v>
      </c>
      <c r="S160">
        <v>0.65</v>
      </c>
      <c r="T160">
        <v>31</v>
      </c>
      <c r="U160">
        <v>36</v>
      </c>
      <c r="V160" t="s">
        <v>22</v>
      </c>
      <c r="W160" s="1">
        <f t="shared" si="15"/>
        <v>0.45868055555555554</v>
      </c>
      <c r="X160">
        <v>20</v>
      </c>
      <c r="Y160" s="60">
        <f>VLOOKUP(C160,JN!$D$2:$J$1076,5,0)</f>
        <v>1.38</v>
      </c>
      <c r="Z160" s="61">
        <f>VLOOKUP(C160,JN!$D$2:$J$1076,6,0)</f>
        <v>17.341302681992335</v>
      </c>
      <c r="AA160" s="62">
        <f>VLOOKUP(C160,JN!$D$2:$J$1076,7,0)</f>
        <v>0.87132000000000009</v>
      </c>
      <c r="AB160">
        <v>35.799999999999997</v>
      </c>
    </row>
    <row r="161" spans="1:28" x14ac:dyDescent="0.3">
      <c r="A161">
        <v>160</v>
      </c>
      <c r="B161" s="63">
        <v>45106</v>
      </c>
      <c r="C161" t="str">
        <f t="shared" si="16"/>
        <v>P06_T3_29-06-23</v>
      </c>
      <c r="E161" t="s">
        <v>25</v>
      </c>
      <c r="F161" t="s">
        <v>31</v>
      </c>
      <c r="G161" t="s">
        <v>19</v>
      </c>
      <c r="H161">
        <f t="shared" si="17"/>
        <v>2023</v>
      </c>
      <c r="I161">
        <f t="shared" si="18"/>
        <v>6</v>
      </c>
      <c r="J161">
        <f t="shared" si="19"/>
        <v>29</v>
      </c>
      <c r="K161" t="str">
        <f>VLOOKUP(F161,Treats!$A$1:$C$9,2,0)</f>
        <v>CON</v>
      </c>
      <c r="M161">
        <v>2</v>
      </c>
      <c r="N161">
        <v>3</v>
      </c>
      <c r="O161" t="s">
        <v>51</v>
      </c>
      <c r="P161" t="str">
        <f t="shared" si="20"/>
        <v>E:CER_P:P06_Tr1:CON_Tr2:_TRA_2_D:29_M:6_Y:2023</v>
      </c>
      <c r="S161">
        <v>0.65</v>
      </c>
      <c r="T161">
        <v>31</v>
      </c>
      <c r="U161">
        <v>36</v>
      </c>
      <c r="V161" t="s">
        <v>23</v>
      </c>
      <c r="W161" s="1">
        <f t="shared" si="15"/>
        <v>0.46562499999999996</v>
      </c>
      <c r="X161">
        <v>30</v>
      </c>
      <c r="Y161" s="60">
        <f>VLOOKUP(C161,JN!$D$2:$J$1076,5,0)</f>
        <v>1.47</v>
      </c>
      <c r="Z161" s="61">
        <f>VLOOKUP(C161,JN!$D$2:$J$1076,6,0)</f>
        <v>7.1504980842911872</v>
      </c>
      <c r="AA161" s="62">
        <f>VLOOKUP(C161,JN!$D$2:$J$1076,7,0)</f>
        <v>0.81408000000000003</v>
      </c>
      <c r="AB161">
        <v>36</v>
      </c>
    </row>
    <row r="162" spans="1:28" x14ac:dyDescent="0.3">
      <c r="A162">
        <v>161</v>
      </c>
      <c r="B162" s="63">
        <v>45106</v>
      </c>
      <c r="C162" t="str">
        <f t="shared" si="16"/>
        <v>P08_T0_29-06-23</v>
      </c>
      <c r="E162" t="s">
        <v>25</v>
      </c>
      <c r="F162" t="s">
        <v>33</v>
      </c>
      <c r="G162" t="s">
        <v>19</v>
      </c>
      <c r="H162">
        <f t="shared" si="17"/>
        <v>2023</v>
      </c>
      <c r="I162">
        <f t="shared" si="18"/>
        <v>6</v>
      </c>
      <c r="J162">
        <f t="shared" si="19"/>
        <v>29</v>
      </c>
      <c r="K162" t="str">
        <f>VLOOKUP(F162,Treats!$A$1:$C$9,2,0)</f>
        <v>CON</v>
      </c>
      <c r="M162">
        <v>3</v>
      </c>
      <c r="N162">
        <v>7</v>
      </c>
      <c r="O162" t="s">
        <v>51</v>
      </c>
      <c r="P162" t="str">
        <f t="shared" si="20"/>
        <v>E:CER_P:P08_Tr1:CON_Tr2:_TRA_3_D:29_M:6_Y:2023</v>
      </c>
      <c r="S162">
        <v>0.6</v>
      </c>
      <c r="T162">
        <v>31</v>
      </c>
      <c r="U162">
        <v>36</v>
      </c>
      <c r="V162" t="s">
        <v>20</v>
      </c>
      <c r="W162" s="1">
        <v>0.44670138888888888</v>
      </c>
      <c r="X162">
        <v>0</v>
      </c>
      <c r="Y162" s="60">
        <f>VLOOKUP(C162,JN!$D$2:$J$1076,5,0)</f>
        <v>1.3199999999999998</v>
      </c>
      <c r="Z162" s="61">
        <f>VLOOKUP(C162,JN!$D$2:$J$1076,6,0)</f>
        <v>105.26712643678161</v>
      </c>
      <c r="AA162" s="62">
        <f>VLOOKUP(C162,JN!$D$2:$J$1076,7,0)</f>
        <v>0.80136000000000007</v>
      </c>
      <c r="AB162">
        <v>34.1</v>
      </c>
    </row>
    <row r="163" spans="1:28" x14ac:dyDescent="0.3">
      <c r="A163">
        <v>162</v>
      </c>
      <c r="B163" s="63">
        <v>45106</v>
      </c>
      <c r="C163" t="str">
        <f t="shared" si="16"/>
        <v>P08_T1_29-06-23</v>
      </c>
      <c r="E163" t="s">
        <v>25</v>
      </c>
      <c r="F163" t="s">
        <v>33</v>
      </c>
      <c r="G163" t="s">
        <v>19</v>
      </c>
      <c r="H163">
        <f t="shared" si="17"/>
        <v>2023</v>
      </c>
      <c r="I163">
        <f t="shared" si="18"/>
        <v>6</v>
      </c>
      <c r="J163">
        <f t="shared" si="19"/>
        <v>29</v>
      </c>
      <c r="K163" t="str">
        <f>VLOOKUP(F163,Treats!$A$1:$C$9,2,0)</f>
        <v>CON</v>
      </c>
      <c r="M163">
        <v>3</v>
      </c>
      <c r="N163">
        <v>7</v>
      </c>
      <c r="O163" t="s">
        <v>51</v>
      </c>
      <c r="P163" t="str">
        <f t="shared" si="20"/>
        <v>E:CER_P:P08_Tr1:CON_Tr2:_TRA_3_D:29_M:6_Y:2023</v>
      </c>
      <c r="S163">
        <v>0.6</v>
      </c>
      <c r="T163">
        <v>31</v>
      </c>
      <c r="U163">
        <v>36</v>
      </c>
      <c r="V163" t="s">
        <v>21</v>
      </c>
      <c r="W163" s="1">
        <f t="shared" si="15"/>
        <v>0.4536458333333333</v>
      </c>
      <c r="X163">
        <v>10</v>
      </c>
      <c r="Y163" s="60">
        <f>VLOOKUP(C163,JN!$D$2:$J$1076,5,0)</f>
        <v>1.3499999999999999</v>
      </c>
      <c r="Z163" s="61">
        <f>VLOOKUP(C163,JN!$D$2:$J$1076,6,0)</f>
        <v>57.068505747126437</v>
      </c>
      <c r="AA163" s="62">
        <f>VLOOKUP(C163,JN!$D$2:$J$1076,7,0)</f>
        <v>0.80136000000000007</v>
      </c>
      <c r="AB163">
        <v>35.9</v>
      </c>
    </row>
    <row r="164" spans="1:28" x14ac:dyDescent="0.3">
      <c r="A164">
        <v>163</v>
      </c>
      <c r="B164" s="63">
        <v>45106</v>
      </c>
      <c r="C164" t="str">
        <f t="shared" si="16"/>
        <v>P08_T2_29-06-23</v>
      </c>
      <c r="E164" t="s">
        <v>25</v>
      </c>
      <c r="F164" t="s">
        <v>33</v>
      </c>
      <c r="G164" t="s">
        <v>19</v>
      </c>
      <c r="H164">
        <f t="shared" si="17"/>
        <v>2023</v>
      </c>
      <c r="I164">
        <f t="shared" si="18"/>
        <v>6</v>
      </c>
      <c r="J164">
        <f t="shared" si="19"/>
        <v>29</v>
      </c>
      <c r="K164" t="str">
        <f>VLOOKUP(F164,Treats!$A$1:$C$9,2,0)</f>
        <v>CON</v>
      </c>
      <c r="M164">
        <v>3</v>
      </c>
      <c r="N164">
        <v>7</v>
      </c>
      <c r="O164" t="s">
        <v>51</v>
      </c>
      <c r="P164" t="str">
        <f t="shared" si="20"/>
        <v>E:CER_P:P08_Tr1:CON_Tr2:_TRA_3_D:29_M:6_Y:2023</v>
      </c>
      <c r="S164">
        <v>0.6</v>
      </c>
      <c r="T164">
        <v>31</v>
      </c>
      <c r="U164">
        <v>36</v>
      </c>
      <c r="V164" t="s">
        <v>22</v>
      </c>
      <c r="W164" s="1">
        <f t="shared" si="15"/>
        <v>0.46059027777777772</v>
      </c>
      <c r="X164">
        <v>20</v>
      </c>
      <c r="Y164" s="60">
        <f>VLOOKUP(C164,JN!$D$2:$J$1076,5,0)</f>
        <v>1.44</v>
      </c>
      <c r="Z164" s="61">
        <f>VLOOKUP(C164,JN!$D$2:$J$1076,6,0)</f>
        <v>32.796858237547895</v>
      </c>
      <c r="AA164" s="62">
        <f>VLOOKUP(C164,JN!$D$2:$J$1076,7,0)</f>
        <v>0.83316000000000001</v>
      </c>
      <c r="AB164">
        <v>35.9</v>
      </c>
    </row>
    <row r="165" spans="1:28" x14ac:dyDescent="0.3">
      <c r="A165">
        <v>164</v>
      </c>
      <c r="B165" s="63">
        <v>45106</v>
      </c>
      <c r="C165" t="str">
        <f t="shared" si="16"/>
        <v>P08_T3_29-06-23</v>
      </c>
      <c r="E165" t="s">
        <v>25</v>
      </c>
      <c r="F165" t="s">
        <v>33</v>
      </c>
      <c r="G165" t="s">
        <v>19</v>
      </c>
      <c r="H165">
        <f t="shared" si="17"/>
        <v>2023</v>
      </c>
      <c r="I165">
        <f t="shared" si="18"/>
        <v>6</v>
      </c>
      <c r="J165">
        <f t="shared" si="19"/>
        <v>29</v>
      </c>
      <c r="K165" t="str">
        <f>VLOOKUP(F165,Treats!$A$1:$C$9,2,0)</f>
        <v>CON</v>
      </c>
      <c r="M165">
        <v>3</v>
      </c>
      <c r="N165">
        <v>7</v>
      </c>
      <c r="O165" t="s">
        <v>51</v>
      </c>
      <c r="P165" t="str">
        <f t="shared" si="20"/>
        <v>E:CER_P:P08_Tr1:CON_Tr2:_TRA_3_D:29_M:6_Y:2023</v>
      </c>
      <c r="S165">
        <v>0.6</v>
      </c>
      <c r="T165">
        <v>31</v>
      </c>
      <c r="U165">
        <v>36</v>
      </c>
      <c r="V165" t="s">
        <v>23</v>
      </c>
      <c r="W165" s="1">
        <f t="shared" si="15"/>
        <v>0.46753472222222214</v>
      </c>
      <c r="X165">
        <v>30</v>
      </c>
      <c r="Y165" s="60">
        <f>VLOOKUP(C165,JN!$D$2:$J$1076,5,0)</f>
        <v>1.4625000000000001</v>
      </c>
      <c r="Z165" s="61">
        <f>VLOOKUP(C165,JN!$D$2:$J$1076,6,0)</f>
        <v>19.490038314176246</v>
      </c>
      <c r="AA165" s="62">
        <f>VLOOKUP(C165,JN!$D$2:$J$1076,7,0)</f>
        <v>0.73776000000000008</v>
      </c>
      <c r="AB165">
        <v>36.1</v>
      </c>
    </row>
    <row r="166" spans="1:28" x14ac:dyDescent="0.3">
      <c r="A166">
        <v>165</v>
      </c>
      <c r="B166" s="63">
        <v>45106</v>
      </c>
      <c r="C166" t="str">
        <f t="shared" si="16"/>
        <v>P09_T0_29-06-23</v>
      </c>
      <c r="E166" t="s">
        <v>25</v>
      </c>
      <c r="F166" t="s">
        <v>34</v>
      </c>
      <c r="G166" t="s">
        <v>19</v>
      </c>
      <c r="H166">
        <f t="shared" si="17"/>
        <v>2023</v>
      </c>
      <c r="I166">
        <f t="shared" si="18"/>
        <v>6</v>
      </c>
      <c r="J166">
        <f t="shared" si="19"/>
        <v>29</v>
      </c>
      <c r="K166" t="str">
        <f>VLOOKUP(F166,Treats!$A$1:$C$9,2,0)</f>
        <v>AWD</v>
      </c>
      <c r="M166">
        <v>3</v>
      </c>
      <c r="N166">
        <v>1</v>
      </c>
      <c r="O166" t="s">
        <v>54</v>
      </c>
      <c r="P166" t="str">
        <f t="shared" si="20"/>
        <v>E:CER_P:P09_Tr1:AWD_Tr2:_TRA_3_D:29_M:6_Y:2023</v>
      </c>
      <c r="Q166">
        <v>0</v>
      </c>
      <c r="S166">
        <v>0.6</v>
      </c>
      <c r="T166">
        <v>31</v>
      </c>
      <c r="U166">
        <v>36</v>
      </c>
      <c r="V166" t="s">
        <v>20</v>
      </c>
      <c r="W166" s="1">
        <v>0.4447916666666667</v>
      </c>
      <c r="X166">
        <v>0</v>
      </c>
      <c r="Y166" s="60">
        <f>VLOOKUP(C166,JN!$D$2:$J$1076,5,0)</f>
        <v>1.3125</v>
      </c>
      <c r="Z166" s="61">
        <f>VLOOKUP(C166,JN!$D$2:$J$1076,6,0)</f>
        <v>103.49892720306514</v>
      </c>
      <c r="AA166" s="62">
        <f>VLOOKUP(C166,JN!$D$2:$J$1076,7,0)</f>
        <v>0.78227999999999998</v>
      </c>
      <c r="AB166">
        <v>34.1</v>
      </c>
    </row>
    <row r="167" spans="1:28" x14ac:dyDescent="0.3">
      <c r="A167">
        <v>166</v>
      </c>
      <c r="B167" s="63">
        <v>45106</v>
      </c>
      <c r="C167" t="str">
        <f t="shared" si="16"/>
        <v>P09_T1_29-06-23</v>
      </c>
      <c r="E167" t="s">
        <v>25</v>
      </c>
      <c r="F167" t="s">
        <v>34</v>
      </c>
      <c r="G167" t="s">
        <v>19</v>
      </c>
      <c r="H167">
        <f t="shared" si="17"/>
        <v>2023</v>
      </c>
      <c r="I167">
        <f t="shared" si="18"/>
        <v>6</v>
      </c>
      <c r="J167">
        <f t="shared" si="19"/>
        <v>29</v>
      </c>
      <c r="K167" t="str">
        <f>VLOOKUP(F167,Treats!$A$1:$C$9,2,0)</f>
        <v>AWD</v>
      </c>
      <c r="M167">
        <v>3</v>
      </c>
      <c r="N167">
        <v>1</v>
      </c>
      <c r="O167" t="s">
        <v>54</v>
      </c>
      <c r="P167" t="str">
        <f t="shared" si="20"/>
        <v>E:CER_P:P09_Tr1:AWD_Tr2:_TRA_3_D:29_M:6_Y:2023</v>
      </c>
      <c r="Q167">
        <v>0</v>
      </c>
      <c r="S167">
        <v>0.6</v>
      </c>
      <c r="T167">
        <v>31</v>
      </c>
      <c r="U167">
        <v>36</v>
      </c>
      <c r="V167" t="s">
        <v>21</v>
      </c>
      <c r="W167" s="1">
        <f t="shared" si="15"/>
        <v>0.45173611111111112</v>
      </c>
      <c r="X167">
        <v>10</v>
      </c>
      <c r="Y167" s="60">
        <f>VLOOKUP(C167,JN!$D$2:$J$1076,5,0)</f>
        <v>1.3125</v>
      </c>
      <c r="Z167" s="61">
        <f>VLOOKUP(C167,JN!$D$2:$J$1076,6,0)</f>
        <v>97.427279693486582</v>
      </c>
      <c r="AA167" s="62">
        <f>VLOOKUP(C167,JN!$D$2:$J$1076,7,0)</f>
        <v>0.80136000000000007</v>
      </c>
      <c r="AB167">
        <v>36.299999999999997</v>
      </c>
    </row>
    <row r="168" spans="1:28" x14ac:dyDescent="0.3">
      <c r="A168">
        <v>167</v>
      </c>
      <c r="B168" s="63">
        <v>45106</v>
      </c>
      <c r="C168" t="str">
        <f t="shared" si="16"/>
        <v>P09_T2_29-06-23</v>
      </c>
      <c r="E168" t="s">
        <v>25</v>
      </c>
      <c r="F168" t="s">
        <v>34</v>
      </c>
      <c r="G168" t="s">
        <v>19</v>
      </c>
      <c r="H168">
        <f t="shared" si="17"/>
        <v>2023</v>
      </c>
      <c r="I168">
        <f t="shared" si="18"/>
        <v>6</v>
      </c>
      <c r="J168">
        <f t="shared" si="19"/>
        <v>29</v>
      </c>
      <c r="K168" t="str">
        <f>VLOOKUP(F168,Treats!$A$1:$C$9,2,0)</f>
        <v>AWD</v>
      </c>
      <c r="M168">
        <v>3</v>
      </c>
      <c r="N168">
        <v>1</v>
      </c>
      <c r="O168" t="s">
        <v>54</v>
      </c>
      <c r="P168" t="str">
        <f t="shared" si="20"/>
        <v>E:CER_P:P09_Tr1:AWD_Tr2:_TRA_3_D:29_M:6_Y:2023</v>
      </c>
      <c r="Q168">
        <v>0</v>
      </c>
      <c r="S168">
        <v>0.6</v>
      </c>
      <c r="T168">
        <v>31</v>
      </c>
      <c r="U168">
        <v>36</v>
      </c>
      <c r="V168" t="s">
        <v>22</v>
      </c>
      <c r="W168" s="1">
        <f t="shared" si="15"/>
        <v>0.45868055555555554</v>
      </c>
      <c r="X168">
        <v>20</v>
      </c>
      <c r="Y168" s="60">
        <f>VLOOKUP(C168,JN!$D$2:$J$1076,5,0)</f>
        <v>1.3574999999999999</v>
      </c>
      <c r="Z168" s="61">
        <f>VLOOKUP(C168,JN!$D$2:$J$1076,6,0)</f>
        <v>69.138084291187752</v>
      </c>
      <c r="AA168" s="62">
        <f>VLOOKUP(C168,JN!$D$2:$J$1076,7,0)</f>
        <v>0.80136000000000007</v>
      </c>
      <c r="AB168">
        <v>36.299999999999997</v>
      </c>
    </row>
    <row r="169" spans="1:28" x14ac:dyDescent="0.3">
      <c r="A169">
        <v>168</v>
      </c>
      <c r="B169" s="63">
        <v>45106</v>
      </c>
      <c r="C169" t="str">
        <f t="shared" si="16"/>
        <v>P09_T3_29-06-23</v>
      </c>
      <c r="E169" t="s">
        <v>25</v>
      </c>
      <c r="F169" t="s">
        <v>34</v>
      </c>
      <c r="G169" t="s">
        <v>19</v>
      </c>
      <c r="H169">
        <f t="shared" si="17"/>
        <v>2023</v>
      </c>
      <c r="I169">
        <f t="shared" si="18"/>
        <v>6</v>
      </c>
      <c r="J169">
        <f t="shared" si="19"/>
        <v>29</v>
      </c>
      <c r="K169" t="str">
        <f>VLOOKUP(F169,Treats!$A$1:$C$9,2,0)</f>
        <v>AWD</v>
      </c>
      <c r="M169">
        <v>3</v>
      </c>
      <c r="N169">
        <v>1</v>
      </c>
      <c r="O169" t="s">
        <v>54</v>
      </c>
      <c r="P169" t="str">
        <f t="shared" si="20"/>
        <v>E:CER_P:P09_Tr1:AWD_Tr2:_TRA_3_D:29_M:6_Y:2023</v>
      </c>
      <c r="Q169">
        <v>0</v>
      </c>
      <c r="S169">
        <v>0.6</v>
      </c>
      <c r="T169">
        <v>31</v>
      </c>
      <c r="U169">
        <v>36</v>
      </c>
      <c r="V169" t="s">
        <v>23</v>
      </c>
      <c r="W169" s="1">
        <f t="shared" si="15"/>
        <v>0.46562499999999996</v>
      </c>
      <c r="X169">
        <v>30</v>
      </c>
      <c r="Y169" s="60">
        <f>VLOOKUP(C169,JN!$D$2:$J$1076,5,0)</f>
        <v>1.3574999999999999</v>
      </c>
      <c r="Z169" s="61">
        <f>VLOOKUP(C169,JN!$D$2:$J$1076,6,0)</f>
        <v>31.581532567049805</v>
      </c>
      <c r="AA169" s="62">
        <f>VLOOKUP(C169,JN!$D$2:$J$1076,7,0)</f>
        <v>1.5518399999999999</v>
      </c>
      <c r="AB169">
        <v>36.799999999999997</v>
      </c>
    </row>
    <row r="170" spans="1:28" x14ac:dyDescent="0.3">
      <c r="A170">
        <v>169</v>
      </c>
      <c r="B170" s="63">
        <v>45110</v>
      </c>
      <c r="C170" t="str">
        <f t="shared" si="16"/>
        <v>P01_T0_03-07-23</v>
      </c>
      <c r="E170" t="s">
        <v>25</v>
      </c>
      <c r="F170" t="s">
        <v>26</v>
      </c>
      <c r="G170" t="s">
        <v>19</v>
      </c>
      <c r="H170">
        <f t="shared" si="17"/>
        <v>2023</v>
      </c>
      <c r="I170">
        <f t="shared" si="18"/>
        <v>7</v>
      </c>
      <c r="J170">
        <f t="shared" si="19"/>
        <v>3</v>
      </c>
      <c r="K170" t="str">
        <f>VLOOKUP(F170,Treats!$A$1:$C$9,2,0)</f>
        <v>AWD</v>
      </c>
      <c r="M170">
        <v>1</v>
      </c>
      <c r="N170">
        <v>3</v>
      </c>
      <c r="O170" t="s">
        <v>54</v>
      </c>
      <c r="P170" t="str">
        <f t="shared" si="20"/>
        <v>E:CER_P:P01_Tr1:AWD_Tr2:_TRA_1_D:3_M:7_Y:2023</v>
      </c>
      <c r="T170">
        <v>29</v>
      </c>
      <c r="V170" t="s">
        <v>20</v>
      </c>
      <c r="W170" s="1">
        <v>0.45341435185185186</v>
      </c>
      <c r="X170">
        <v>0</v>
      </c>
      <c r="Y170" s="60">
        <f>VLOOKUP(C170,JN!$D$2:$J$1076,5,0)</f>
        <v>1.2749999999999999</v>
      </c>
      <c r="Z170" s="61">
        <f>VLOOKUP(C170,JN!$D$2:$J$1076,6,0)</f>
        <v>72.802988505747123</v>
      </c>
      <c r="AA170" s="62">
        <f>VLOOKUP(C170,JN!$D$2:$J$1076,7,0)</f>
        <v>0.97308000000000006</v>
      </c>
      <c r="AB170">
        <v>28.3</v>
      </c>
    </row>
    <row r="171" spans="1:28" x14ac:dyDescent="0.3">
      <c r="A171">
        <v>170</v>
      </c>
      <c r="B171" s="63">
        <v>45110</v>
      </c>
      <c r="C171" t="str">
        <f t="shared" si="16"/>
        <v>P01_T1_03-07-23</v>
      </c>
      <c r="E171" t="s">
        <v>25</v>
      </c>
      <c r="F171" t="s">
        <v>26</v>
      </c>
      <c r="G171" t="s">
        <v>19</v>
      </c>
      <c r="H171">
        <f t="shared" si="17"/>
        <v>2023</v>
      </c>
      <c r="I171">
        <f t="shared" si="18"/>
        <v>7</v>
      </c>
      <c r="J171">
        <f t="shared" si="19"/>
        <v>3</v>
      </c>
      <c r="K171" t="str">
        <f>VLOOKUP(F171,Treats!$A$1:$C$9,2,0)</f>
        <v>AWD</v>
      </c>
      <c r="M171">
        <v>1</v>
      </c>
      <c r="N171">
        <v>3</v>
      </c>
      <c r="O171" t="s">
        <v>54</v>
      </c>
      <c r="P171" t="str">
        <f t="shared" si="20"/>
        <v>E:CER_P:P01_Tr1:AWD_Tr2:_TRA_1_D:3_M:7_Y:2023</v>
      </c>
      <c r="T171">
        <v>29</v>
      </c>
      <c r="V171" t="s">
        <v>21</v>
      </c>
      <c r="W171" s="1">
        <f t="shared" si="15"/>
        <v>0.46035879629629628</v>
      </c>
      <c r="X171">
        <v>10</v>
      </c>
      <c r="Y171" s="60">
        <f>VLOOKUP(C171,JN!$D$2:$J$1076,5,0)</f>
        <v>1.335</v>
      </c>
      <c r="Z171" s="61">
        <f>VLOOKUP(C171,JN!$D$2:$J$1076,6,0)</f>
        <v>47.060996168582371</v>
      </c>
      <c r="AA171" s="62">
        <f>VLOOKUP(C171,JN!$D$2:$J$1076,7,0)</f>
        <v>0.96035999999999999</v>
      </c>
      <c r="AB171">
        <v>37.799999999999997</v>
      </c>
    </row>
    <row r="172" spans="1:28" x14ac:dyDescent="0.3">
      <c r="A172">
        <v>171</v>
      </c>
      <c r="B172" s="63">
        <v>45110</v>
      </c>
      <c r="C172" t="str">
        <f t="shared" si="16"/>
        <v>P01_T2_03-07-23</v>
      </c>
      <c r="E172" t="s">
        <v>25</v>
      </c>
      <c r="F172" t="s">
        <v>26</v>
      </c>
      <c r="G172" t="s">
        <v>19</v>
      </c>
      <c r="H172">
        <f t="shared" si="17"/>
        <v>2023</v>
      </c>
      <c r="I172">
        <f t="shared" si="18"/>
        <v>7</v>
      </c>
      <c r="J172">
        <f t="shared" si="19"/>
        <v>3</v>
      </c>
      <c r="K172" t="str">
        <f>VLOOKUP(F172,Treats!$A$1:$C$9,2,0)</f>
        <v>AWD</v>
      </c>
      <c r="M172">
        <v>1</v>
      </c>
      <c r="N172">
        <v>3</v>
      </c>
      <c r="O172" t="s">
        <v>54</v>
      </c>
      <c r="P172" t="str">
        <f t="shared" si="20"/>
        <v>E:CER_P:P01_Tr1:AWD_Tr2:_TRA_1_D:3_M:7_Y:2023</v>
      </c>
      <c r="T172">
        <v>29</v>
      </c>
      <c r="V172" t="s">
        <v>22</v>
      </c>
      <c r="W172" s="1">
        <f t="shared" si="15"/>
        <v>0.4673032407407407</v>
      </c>
      <c r="X172">
        <v>20</v>
      </c>
      <c r="Y172" s="60">
        <f>VLOOKUP(C172,JN!$D$2:$J$1076,5,0)</f>
        <v>1.335</v>
      </c>
      <c r="Z172" s="61">
        <f>VLOOKUP(C172,JN!$D$2:$J$1076,6,0)</f>
        <v>33.801992337164755</v>
      </c>
      <c r="AA172" s="62">
        <f>VLOOKUP(C172,JN!$D$2:$J$1076,7,0)</f>
        <v>0.92855999999999994</v>
      </c>
      <c r="AB172">
        <v>38.299999999999997</v>
      </c>
    </row>
    <row r="173" spans="1:28" x14ac:dyDescent="0.3">
      <c r="A173">
        <v>172</v>
      </c>
      <c r="B173" s="63">
        <v>45110</v>
      </c>
      <c r="C173" t="str">
        <f t="shared" si="16"/>
        <v>P01_T3_03-07-23</v>
      </c>
      <c r="E173" t="s">
        <v>25</v>
      </c>
      <c r="F173" t="s">
        <v>26</v>
      </c>
      <c r="G173" t="s">
        <v>19</v>
      </c>
      <c r="H173">
        <f t="shared" si="17"/>
        <v>2023</v>
      </c>
      <c r="I173">
        <f t="shared" si="18"/>
        <v>7</v>
      </c>
      <c r="J173">
        <f t="shared" si="19"/>
        <v>3</v>
      </c>
      <c r="K173" t="str">
        <f>VLOOKUP(F173,Treats!$A$1:$C$9,2,0)</f>
        <v>AWD</v>
      </c>
      <c r="M173">
        <v>1</v>
      </c>
      <c r="N173">
        <v>3</v>
      </c>
      <c r="O173" t="s">
        <v>54</v>
      </c>
      <c r="P173" t="str">
        <f t="shared" si="20"/>
        <v>E:CER_P:P01_Tr1:AWD_Tr2:_TRA_1_D:3_M:7_Y:2023</v>
      </c>
      <c r="T173">
        <v>29</v>
      </c>
      <c r="V173" t="s">
        <v>23</v>
      </c>
      <c r="W173" s="1">
        <f t="shared" si="15"/>
        <v>0.47424768518518512</v>
      </c>
      <c r="X173">
        <v>30</v>
      </c>
      <c r="Y173" s="60">
        <f>VLOOKUP(C173,JN!$D$2:$J$1076,5,0)</f>
        <v>1.2749999999999999</v>
      </c>
      <c r="Z173" s="61">
        <f>VLOOKUP(C173,JN!$D$2:$J$1076,6,0)</f>
        <v>22.014329501915707</v>
      </c>
      <c r="AA173" s="62">
        <f>VLOOKUP(C173,JN!$D$2:$J$1076,7,0)</f>
        <v>0.85860000000000003</v>
      </c>
      <c r="AB173">
        <v>37.299999999999997</v>
      </c>
    </row>
    <row r="174" spans="1:28" x14ac:dyDescent="0.3">
      <c r="A174">
        <v>173</v>
      </c>
      <c r="B174" s="63">
        <v>45110</v>
      </c>
      <c r="C174" t="str">
        <f t="shared" si="16"/>
        <v>P03_T0_03-07-23</v>
      </c>
      <c r="E174" t="s">
        <v>25</v>
      </c>
      <c r="F174" t="s">
        <v>28</v>
      </c>
      <c r="G174" t="s">
        <v>19</v>
      </c>
      <c r="H174">
        <f t="shared" si="17"/>
        <v>2023</v>
      </c>
      <c r="I174">
        <f t="shared" si="18"/>
        <v>7</v>
      </c>
      <c r="J174">
        <f t="shared" si="19"/>
        <v>3</v>
      </c>
      <c r="K174" t="str">
        <f>VLOOKUP(F174,Treats!$A$1:$C$9,2,0)</f>
        <v>CON</v>
      </c>
      <c r="M174">
        <v>1</v>
      </c>
      <c r="N174">
        <v>6</v>
      </c>
      <c r="O174" t="s">
        <v>49</v>
      </c>
      <c r="P174" t="str">
        <f t="shared" si="20"/>
        <v>E:CER_P:P03_Tr1:CON_Tr2:_TRA_1_D:3_M:7_Y:2023</v>
      </c>
      <c r="Q174">
        <v>1</v>
      </c>
      <c r="S174">
        <v>0.8</v>
      </c>
      <c r="T174">
        <v>24</v>
      </c>
      <c r="U174">
        <v>23</v>
      </c>
      <c r="V174" t="s">
        <v>20</v>
      </c>
      <c r="W174" s="1">
        <v>0.4135416666666667</v>
      </c>
      <c r="X174">
        <v>0</v>
      </c>
      <c r="Y174" s="60">
        <f>VLOOKUP(C174,JN!$D$2:$J$1076,5,0)</f>
        <v>1.3199999999999998</v>
      </c>
      <c r="Z174" s="61">
        <f>VLOOKUP(C174,JN!$D$2:$J$1076,6,0)</f>
        <v>122.64030651340995</v>
      </c>
      <c r="AA174" s="62">
        <f>VLOOKUP(C174,JN!$D$2:$J$1076,7,0)</f>
        <v>0.82680000000000009</v>
      </c>
      <c r="AB174">
        <v>24.3</v>
      </c>
    </row>
    <row r="175" spans="1:28" x14ac:dyDescent="0.3">
      <c r="A175">
        <v>174</v>
      </c>
      <c r="B175" s="63">
        <v>45110</v>
      </c>
      <c r="C175" t="str">
        <f t="shared" si="16"/>
        <v>P03_T1_03-07-23</v>
      </c>
      <c r="E175" t="s">
        <v>25</v>
      </c>
      <c r="F175" t="s">
        <v>28</v>
      </c>
      <c r="G175" t="s">
        <v>19</v>
      </c>
      <c r="H175">
        <f t="shared" si="17"/>
        <v>2023</v>
      </c>
      <c r="I175">
        <f t="shared" si="18"/>
        <v>7</v>
      </c>
      <c r="J175">
        <f t="shared" si="19"/>
        <v>3</v>
      </c>
      <c r="K175" t="str">
        <f>VLOOKUP(F175,Treats!$A$1:$C$9,2,0)</f>
        <v>CON</v>
      </c>
      <c r="M175">
        <v>1</v>
      </c>
      <c r="N175">
        <v>6</v>
      </c>
      <c r="O175" t="s">
        <v>49</v>
      </c>
      <c r="P175" t="str">
        <f t="shared" si="20"/>
        <v>E:CER_P:P03_Tr1:CON_Tr2:_TRA_1_D:3_M:7_Y:2023</v>
      </c>
      <c r="Q175">
        <v>1</v>
      </c>
      <c r="S175">
        <v>0.8</v>
      </c>
      <c r="T175">
        <v>24</v>
      </c>
      <c r="U175">
        <v>23</v>
      </c>
      <c r="V175" t="s">
        <v>21</v>
      </c>
      <c r="W175" s="1">
        <f t="shared" si="15"/>
        <v>0.42048611111111112</v>
      </c>
      <c r="X175">
        <v>10</v>
      </c>
      <c r="Y175" s="60">
        <f>VLOOKUP(C175,JN!$D$2:$J$1076,5,0)</f>
        <v>1.44</v>
      </c>
      <c r="Z175" s="61">
        <f>VLOOKUP(C175,JN!$D$2:$J$1076,6,0)</f>
        <v>92.226283524904218</v>
      </c>
      <c r="AA175" s="62">
        <f>VLOOKUP(C175,JN!$D$2:$J$1076,7,0)</f>
        <v>0.80771999999999999</v>
      </c>
      <c r="AB175">
        <v>24.1</v>
      </c>
    </row>
    <row r="176" spans="1:28" x14ac:dyDescent="0.3">
      <c r="A176">
        <v>175</v>
      </c>
      <c r="B176" s="63">
        <v>45110</v>
      </c>
      <c r="C176" t="str">
        <f t="shared" si="16"/>
        <v>P03_T2_03-07-23</v>
      </c>
      <c r="E176" t="s">
        <v>25</v>
      </c>
      <c r="F176" t="s">
        <v>28</v>
      </c>
      <c r="G176" t="s">
        <v>19</v>
      </c>
      <c r="H176">
        <f t="shared" si="17"/>
        <v>2023</v>
      </c>
      <c r="I176">
        <f t="shared" si="18"/>
        <v>7</v>
      </c>
      <c r="J176">
        <f t="shared" si="19"/>
        <v>3</v>
      </c>
      <c r="K176" t="str">
        <f>VLOOKUP(F176,Treats!$A$1:$C$9,2,0)</f>
        <v>CON</v>
      </c>
      <c r="M176">
        <v>1</v>
      </c>
      <c r="N176">
        <v>6</v>
      </c>
      <c r="O176" t="s">
        <v>49</v>
      </c>
      <c r="P176" t="str">
        <f t="shared" si="20"/>
        <v>E:CER_P:P03_Tr1:CON_Tr2:_TRA_1_D:3_M:7_Y:2023</v>
      </c>
      <c r="Q176">
        <v>1</v>
      </c>
      <c r="S176">
        <v>0.8</v>
      </c>
      <c r="T176">
        <v>24</v>
      </c>
      <c r="U176">
        <v>23</v>
      </c>
      <c r="V176" t="s">
        <v>22</v>
      </c>
      <c r="W176" s="1">
        <f t="shared" si="15"/>
        <v>0.42743055555555554</v>
      </c>
      <c r="X176">
        <v>20</v>
      </c>
      <c r="Y176" s="60">
        <f>VLOOKUP(C176,JN!$D$2:$J$1076,5,0)</f>
        <v>1.5449999999999999</v>
      </c>
      <c r="Z176" s="61">
        <f>VLOOKUP(C176,JN!$D$2:$J$1076,6,0)</f>
        <v>73.761302681992333</v>
      </c>
      <c r="AA176" s="62">
        <f>VLOOKUP(C176,JN!$D$2:$J$1076,7,0)</f>
        <v>0.78227999999999998</v>
      </c>
      <c r="AB176">
        <v>23.1</v>
      </c>
    </row>
    <row r="177" spans="1:28" x14ac:dyDescent="0.3">
      <c r="A177">
        <v>176</v>
      </c>
      <c r="B177" s="63">
        <v>45110</v>
      </c>
      <c r="C177" t="str">
        <f t="shared" si="16"/>
        <v>P03_T3_03-07-23</v>
      </c>
      <c r="E177" t="s">
        <v>25</v>
      </c>
      <c r="F177" t="s">
        <v>28</v>
      </c>
      <c r="G177" t="s">
        <v>19</v>
      </c>
      <c r="H177">
        <f t="shared" si="17"/>
        <v>2023</v>
      </c>
      <c r="I177">
        <f t="shared" si="18"/>
        <v>7</v>
      </c>
      <c r="J177">
        <f t="shared" si="19"/>
        <v>3</v>
      </c>
      <c r="K177" t="str">
        <f>VLOOKUP(F177,Treats!$A$1:$C$9,2,0)</f>
        <v>CON</v>
      </c>
      <c r="M177">
        <v>1</v>
      </c>
      <c r="N177">
        <v>6</v>
      </c>
      <c r="O177" t="s">
        <v>49</v>
      </c>
      <c r="P177" t="str">
        <f t="shared" si="20"/>
        <v>E:CER_P:P03_Tr1:CON_Tr2:_TRA_1_D:3_M:7_Y:2023</v>
      </c>
      <c r="Q177">
        <v>1</v>
      </c>
      <c r="S177">
        <v>0.8</v>
      </c>
      <c r="T177">
        <v>24</v>
      </c>
      <c r="U177">
        <v>23</v>
      </c>
      <c r="V177" t="s">
        <v>23</v>
      </c>
      <c r="W177" s="1">
        <f t="shared" si="15"/>
        <v>0.43437499999999996</v>
      </c>
      <c r="X177">
        <v>30</v>
      </c>
      <c r="Y177" s="60">
        <f>VLOOKUP(C177,JN!$D$2:$J$1076,5,0)</f>
        <v>1.62</v>
      </c>
      <c r="Z177" s="61">
        <f>VLOOKUP(C177,JN!$D$2:$J$1076,6,0)</f>
        <v>48.449655172413792</v>
      </c>
      <c r="AA177" s="62">
        <f>VLOOKUP(C177,JN!$D$2:$J$1076,7,0)</f>
        <v>0.78227999999999998</v>
      </c>
      <c r="AB177">
        <v>23.2</v>
      </c>
    </row>
    <row r="178" spans="1:28" x14ac:dyDescent="0.3">
      <c r="A178">
        <v>177</v>
      </c>
      <c r="B178" s="63">
        <v>45110</v>
      </c>
      <c r="C178" t="str">
        <f t="shared" si="16"/>
        <v>P02_T0_03-07-23</v>
      </c>
      <c r="E178" t="s">
        <v>25</v>
      </c>
      <c r="F178" t="s">
        <v>27</v>
      </c>
      <c r="G178" t="s">
        <v>19</v>
      </c>
      <c r="H178">
        <f t="shared" si="17"/>
        <v>2023</v>
      </c>
      <c r="I178">
        <f t="shared" si="18"/>
        <v>7</v>
      </c>
      <c r="J178">
        <f t="shared" si="19"/>
        <v>3</v>
      </c>
      <c r="K178" t="str">
        <f>VLOOKUP(F178,Treats!$A$1:$C$9,2,0)</f>
        <v>MSD</v>
      </c>
      <c r="M178">
        <v>1</v>
      </c>
      <c r="O178" t="s">
        <v>49</v>
      </c>
      <c r="P178" t="str">
        <f t="shared" si="20"/>
        <v>E:CER_P:P02_Tr1:MSD_Tr2:_TRA_1_D:3_M:7_Y:2023</v>
      </c>
      <c r="Q178">
        <v>2</v>
      </c>
      <c r="S178">
        <v>0.8</v>
      </c>
      <c r="T178">
        <v>29</v>
      </c>
      <c r="U178">
        <v>32</v>
      </c>
      <c r="V178" t="s">
        <v>20</v>
      </c>
      <c r="W178" s="1">
        <v>0.45341435185185186</v>
      </c>
      <c r="X178">
        <v>0</v>
      </c>
      <c r="Y178" s="60">
        <f>VLOOKUP(C178,JN!$D$2:$J$1076,5,0)</f>
        <v>1.2825</v>
      </c>
      <c r="Z178" s="61">
        <f>VLOOKUP(C178,JN!$D$2:$J$1076,6,0)</f>
        <v>73.605900383141758</v>
      </c>
      <c r="AA178" s="62">
        <f>VLOOKUP(C178,JN!$D$2:$J$1076,7,0)</f>
        <v>0.87768000000000013</v>
      </c>
      <c r="AB178">
        <v>28.3</v>
      </c>
    </row>
    <row r="179" spans="1:28" x14ac:dyDescent="0.3">
      <c r="A179">
        <v>178</v>
      </c>
      <c r="B179" s="63">
        <v>45110</v>
      </c>
      <c r="C179" t="str">
        <f t="shared" si="16"/>
        <v>P02_T1_03-07-23</v>
      </c>
      <c r="E179" t="s">
        <v>25</v>
      </c>
      <c r="F179" t="s">
        <v>27</v>
      </c>
      <c r="G179" t="s">
        <v>19</v>
      </c>
      <c r="H179">
        <f t="shared" si="17"/>
        <v>2023</v>
      </c>
      <c r="I179">
        <f t="shared" si="18"/>
        <v>7</v>
      </c>
      <c r="J179">
        <f t="shared" si="19"/>
        <v>3</v>
      </c>
      <c r="K179" t="str">
        <f>VLOOKUP(F179,Treats!$A$1:$C$9,2,0)</f>
        <v>MSD</v>
      </c>
      <c r="M179">
        <v>1</v>
      </c>
      <c r="O179" t="s">
        <v>49</v>
      </c>
      <c r="P179" t="str">
        <f t="shared" si="20"/>
        <v>E:CER_P:P02_Tr1:MSD_Tr2:_TRA_1_D:3_M:7_Y:2023</v>
      </c>
      <c r="Q179">
        <v>2</v>
      </c>
      <c r="S179">
        <v>0.8</v>
      </c>
      <c r="T179">
        <v>29</v>
      </c>
      <c r="U179">
        <v>32</v>
      </c>
      <c r="V179" t="s">
        <v>21</v>
      </c>
      <c r="W179" s="1">
        <f t="shared" si="15"/>
        <v>0.46035879629629628</v>
      </c>
      <c r="X179">
        <v>10</v>
      </c>
      <c r="Y179" s="60">
        <f>VLOOKUP(C179,JN!$D$2:$J$1076,5,0)</f>
        <v>1.3199999999999998</v>
      </c>
      <c r="Z179" s="61">
        <f>VLOOKUP(C179,JN!$D$2:$J$1076,6,0)</f>
        <v>45.594636015325676</v>
      </c>
      <c r="AA179" s="62">
        <f>VLOOKUP(C179,JN!$D$2:$J$1076,7,0)</f>
        <v>0.85224000000000011</v>
      </c>
      <c r="AB179">
        <v>35.799999999999997</v>
      </c>
    </row>
    <row r="180" spans="1:28" x14ac:dyDescent="0.3">
      <c r="A180">
        <v>179</v>
      </c>
      <c r="B180" s="63">
        <v>45110</v>
      </c>
      <c r="C180" t="str">
        <f t="shared" si="16"/>
        <v>P02_T2_03-07-23</v>
      </c>
      <c r="E180" t="s">
        <v>25</v>
      </c>
      <c r="F180" t="s">
        <v>27</v>
      </c>
      <c r="G180" t="s">
        <v>19</v>
      </c>
      <c r="H180">
        <f t="shared" si="17"/>
        <v>2023</v>
      </c>
      <c r="I180">
        <f t="shared" si="18"/>
        <v>7</v>
      </c>
      <c r="J180">
        <f t="shared" si="19"/>
        <v>3</v>
      </c>
      <c r="K180" t="str">
        <f>VLOOKUP(F180,Treats!$A$1:$C$9,2,0)</f>
        <v>MSD</v>
      </c>
      <c r="M180">
        <v>1</v>
      </c>
      <c r="O180" t="s">
        <v>49</v>
      </c>
      <c r="P180" t="str">
        <f t="shared" si="20"/>
        <v>E:CER_P:P02_Tr1:MSD_Tr2:_TRA_1_D:3_M:7_Y:2023</v>
      </c>
      <c r="Q180">
        <v>2</v>
      </c>
      <c r="S180">
        <v>0.8</v>
      </c>
      <c r="T180">
        <v>29</v>
      </c>
      <c r="U180">
        <v>32</v>
      </c>
      <c r="V180" t="s">
        <v>22</v>
      </c>
      <c r="W180" s="1">
        <f t="shared" ref="W180:W193" si="21">W179+TIME(0,10,0)</f>
        <v>0.4673032407407407</v>
      </c>
      <c r="X180">
        <v>20</v>
      </c>
      <c r="Y180" s="60">
        <f>VLOOKUP(C180,JN!$D$2:$J$1076,5,0)</f>
        <v>1.2974999999999999</v>
      </c>
      <c r="Z180" s="61">
        <f>VLOOKUP(C180,JN!$D$2:$J$1076,6,0)</f>
        <v>33.143524904214559</v>
      </c>
      <c r="AA180" s="62">
        <f>VLOOKUP(C180,JN!$D$2:$J$1076,7,0)</f>
        <v>0.82044000000000006</v>
      </c>
      <c r="AB180">
        <v>36.4</v>
      </c>
    </row>
    <row r="181" spans="1:28" x14ac:dyDescent="0.3">
      <c r="A181">
        <v>180</v>
      </c>
      <c r="B181" s="63">
        <v>45110</v>
      </c>
      <c r="C181" t="str">
        <f t="shared" si="16"/>
        <v>P02_T3_03-07-23</v>
      </c>
      <c r="E181" t="s">
        <v>25</v>
      </c>
      <c r="F181" t="s">
        <v>27</v>
      </c>
      <c r="G181" t="s">
        <v>19</v>
      </c>
      <c r="H181">
        <f t="shared" si="17"/>
        <v>2023</v>
      </c>
      <c r="I181">
        <f t="shared" si="18"/>
        <v>7</v>
      </c>
      <c r="J181">
        <f t="shared" si="19"/>
        <v>3</v>
      </c>
      <c r="K181" t="str">
        <f>VLOOKUP(F181,Treats!$A$1:$C$9,2,0)</f>
        <v>MSD</v>
      </c>
      <c r="M181">
        <v>1</v>
      </c>
      <c r="O181" t="s">
        <v>49</v>
      </c>
      <c r="P181" t="str">
        <f t="shared" si="20"/>
        <v>E:CER_P:P02_Tr1:MSD_Tr2:_TRA_1_D:3_M:7_Y:2023</v>
      </c>
      <c r="Q181">
        <v>2</v>
      </c>
      <c r="S181">
        <v>0.8</v>
      </c>
      <c r="T181">
        <v>29</v>
      </c>
      <c r="U181">
        <v>32</v>
      </c>
      <c r="V181" t="s">
        <v>23</v>
      </c>
      <c r="W181" s="1">
        <f t="shared" si="21"/>
        <v>0.47424768518518512</v>
      </c>
      <c r="X181">
        <v>30</v>
      </c>
      <c r="Y181" s="60">
        <f>VLOOKUP(C181,JN!$D$2:$J$1076,5,0)</f>
        <v>1.3649999999999998</v>
      </c>
      <c r="Z181" s="61">
        <f>VLOOKUP(C181,JN!$D$2:$J$1076,6,0)</f>
        <v>18.514789272030654</v>
      </c>
      <c r="AA181" s="62">
        <f>VLOOKUP(C181,JN!$D$2:$J$1076,7,0)</f>
        <v>0.86496000000000006</v>
      </c>
      <c r="AB181">
        <v>35.5</v>
      </c>
    </row>
    <row r="182" spans="1:28" x14ac:dyDescent="0.3">
      <c r="A182">
        <v>181</v>
      </c>
      <c r="B182" s="63">
        <v>45110</v>
      </c>
      <c r="C182" t="str">
        <f t="shared" si="16"/>
        <v>P04_T0_03-07-23</v>
      </c>
      <c r="E182" t="s">
        <v>25</v>
      </c>
      <c r="F182" t="s">
        <v>29</v>
      </c>
      <c r="G182" t="s">
        <v>19</v>
      </c>
      <c r="H182">
        <f t="shared" si="17"/>
        <v>2023</v>
      </c>
      <c r="I182">
        <f t="shared" si="18"/>
        <v>7</v>
      </c>
      <c r="J182">
        <f t="shared" si="19"/>
        <v>3</v>
      </c>
      <c r="K182" t="str">
        <f>VLOOKUP(F182,Treats!$A$1:$C$9,2,0)</f>
        <v>MSD</v>
      </c>
      <c r="M182">
        <v>2</v>
      </c>
      <c r="N182">
        <v>2</v>
      </c>
      <c r="O182" t="s">
        <v>49</v>
      </c>
      <c r="P182" t="str">
        <f t="shared" si="20"/>
        <v>E:CER_P:P04_Tr1:MSD_Tr2:_TRA_2_D:3_M:7_Y:2023</v>
      </c>
      <c r="Q182">
        <v>4</v>
      </c>
      <c r="S182">
        <v>0.8</v>
      </c>
      <c r="T182">
        <v>29</v>
      </c>
      <c r="U182">
        <v>32</v>
      </c>
      <c r="V182" t="s">
        <v>20</v>
      </c>
      <c r="W182" s="1">
        <v>0.45520833333333338</v>
      </c>
      <c r="X182">
        <v>0</v>
      </c>
      <c r="Y182" s="60">
        <f>VLOOKUP(C182,JN!$D$2:$J$1076,5,0)</f>
        <v>1.3199999999999998</v>
      </c>
      <c r="Z182" s="61">
        <f>VLOOKUP(C182,JN!$D$2:$J$1076,6,0)</f>
        <v>79.565977011494255</v>
      </c>
      <c r="AA182" s="62">
        <f>VLOOKUP(C182,JN!$D$2:$J$1076,7,0)</f>
        <v>1.1956800000000001</v>
      </c>
      <c r="AB182">
        <v>33.299999999999997</v>
      </c>
    </row>
    <row r="183" spans="1:28" x14ac:dyDescent="0.3">
      <c r="A183">
        <v>182</v>
      </c>
      <c r="B183" s="63">
        <v>45110</v>
      </c>
      <c r="C183" t="str">
        <f t="shared" si="16"/>
        <v>P04_T1_03-07-23</v>
      </c>
      <c r="E183" t="s">
        <v>25</v>
      </c>
      <c r="F183" t="s">
        <v>29</v>
      </c>
      <c r="G183" t="s">
        <v>19</v>
      </c>
      <c r="H183">
        <f t="shared" si="17"/>
        <v>2023</v>
      </c>
      <c r="I183">
        <f t="shared" si="18"/>
        <v>7</v>
      </c>
      <c r="J183">
        <f t="shared" si="19"/>
        <v>3</v>
      </c>
      <c r="K183" t="str">
        <f>VLOOKUP(F183,Treats!$A$1:$C$9,2,0)</f>
        <v>MSD</v>
      </c>
      <c r="M183">
        <v>2</v>
      </c>
      <c r="N183">
        <v>2</v>
      </c>
      <c r="O183" t="s">
        <v>49</v>
      </c>
      <c r="P183" t="str">
        <f t="shared" si="20"/>
        <v>E:CER_P:P04_Tr1:MSD_Tr2:_TRA_2_D:3_M:7_Y:2023</v>
      </c>
      <c r="Q183">
        <v>4</v>
      </c>
      <c r="S183">
        <v>0.8</v>
      </c>
      <c r="T183">
        <v>29</v>
      </c>
      <c r="U183">
        <v>32</v>
      </c>
      <c r="V183" t="s">
        <v>21</v>
      </c>
      <c r="W183" s="1">
        <f t="shared" si="21"/>
        <v>0.4621527777777778</v>
      </c>
      <c r="X183">
        <v>10</v>
      </c>
      <c r="Y183" s="60">
        <f>VLOOKUP(C183,JN!$D$2:$J$1076,5,0)</f>
        <v>1.2974999999999999</v>
      </c>
      <c r="Z183" s="61">
        <f>VLOOKUP(C183,JN!$D$2:$J$1076,6,0)</f>
        <v>31.640306513409961</v>
      </c>
      <c r="AA183" s="62">
        <f>VLOOKUP(C183,JN!$D$2:$J$1076,7,0)</f>
        <v>0.78864000000000001</v>
      </c>
      <c r="AB183">
        <v>36.299999999999997</v>
      </c>
    </row>
    <row r="184" spans="1:28" x14ac:dyDescent="0.3">
      <c r="A184">
        <v>183</v>
      </c>
      <c r="B184" s="63">
        <v>45110</v>
      </c>
      <c r="C184" t="str">
        <f t="shared" si="16"/>
        <v>P04_T2_03-07-23</v>
      </c>
      <c r="E184" t="s">
        <v>25</v>
      </c>
      <c r="F184" t="s">
        <v>29</v>
      </c>
      <c r="G184" t="s">
        <v>19</v>
      </c>
      <c r="H184">
        <f t="shared" si="17"/>
        <v>2023</v>
      </c>
      <c r="I184">
        <f t="shared" si="18"/>
        <v>7</v>
      </c>
      <c r="J184">
        <f t="shared" si="19"/>
        <v>3</v>
      </c>
      <c r="K184" t="str">
        <f>VLOOKUP(F184,Treats!$A$1:$C$9,2,0)</f>
        <v>MSD</v>
      </c>
      <c r="M184">
        <v>2</v>
      </c>
      <c r="N184">
        <v>2</v>
      </c>
      <c r="O184" t="s">
        <v>49</v>
      </c>
      <c r="P184" t="str">
        <f t="shared" si="20"/>
        <v>E:CER_P:P04_Tr1:MSD_Tr2:_TRA_2_D:3_M:7_Y:2023</v>
      </c>
      <c r="Q184">
        <v>4</v>
      </c>
      <c r="S184">
        <v>0.8</v>
      </c>
      <c r="T184">
        <v>29</v>
      </c>
      <c r="U184">
        <v>32</v>
      </c>
      <c r="V184" t="s">
        <v>22</v>
      </c>
      <c r="W184" s="1">
        <f t="shared" si="21"/>
        <v>0.46909722222222222</v>
      </c>
      <c r="X184">
        <v>20</v>
      </c>
      <c r="Y184" s="60">
        <f>VLOOKUP(C184,JN!$D$2:$J$1076,5,0)</f>
        <v>1.38</v>
      </c>
      <c r="Z184" s="61">
        <f>VLOOKUP(C184,JN!$D$2:$J$1076,6,0)</f>
        <v>26.236091954022992</v>
      </c>
      <c r="AA184" s="62">
        <f>VLOOKUP(C184,JN!$D$2:$J$1076,7,0)</f>
        <v>0.83316000000000001</v>
      </c>
      <c r="AB184">
        <v>37.5</v>
      </c>
    </row>
    <row r="185" spans="1:28" x14ac:dyDescent="0.3">
      <c r="A185">
        <v>184</v>
      </c>
      <c r="B185" s="63">
        <v>45110</v>
      </c>
      <c r="C185" t="str">
        <f t="shared" si="16"/>
        <v>P04_T3_03-07-23</v>
      </c>
      <c r="E185" t="s">
        <v>25</v>
      </c>
      <c r="F185" t="s">
        <v>29</v>
      </c>
      <c r="G185" t="s">
        <v>19</v>
      </c>
      <c r="H185">
        <f t="shared" si="17"/>
        <v>2023</v>
      </c>
      <c r="I185">
        <f t="shared" si="18"/>
        <v>7</v>
      </c>
      <c r="J185">
        <f t="shared" si="19"/>
        <v>3</v>
      </c>
      <c r="K185" t="str">
        <f>VLOOKUP(F185,Treats!$A$1:$C$9,2,0)</f>
        <v>MSD</v>
      </c>
      <c r="M185">
        <v>2</v>
      </c>
      <c r="N185">
        <v>2</v>
      </c>
      <c r="O185" t="s">
        <v>49</v>
      </c>
      <c r="P185" t="str">
        <f t="shared" si="20"/>
        <v>E:CER_P:P04_Tr1:MSD_Tr2:_TRA_2_D:3_M:7_Y:2023</v>
      </c>
      <c r="Q185">
        <v>4</v>
      </c>
      <c r="S185">
        <v>0.8</v>
      </c>
      <c r="T185">
        <v>29</v>
      </c>
      <c r="U185">
        <v>32</v>
      </c>
      <c r="V185" t="s">
        <v>23</v>
      </c>
      <c r="W185" s="1">
        <f t="shared" si="21"/>
        <v>0.47604166666666664</v>
      </c>
      <c r="X185">
        <v>30</v>
      </c>
      <c r="Y185" s="60">
        <f>VLOOKUP(C185,JN!$D$2:$J$1076,5,0)</f>
        <v>1.4175</v>
      </c>
      <c r="Z185" s="61">
        <f>VLOOKUP(C185,JN!$D$2:$J$1076,6,0)</f>
        <v>24.245747126436783</v>
      </c>
      <c r="AA185" s="62">
        <f>VLOOKUP(C185,JN!$D$2:$J$1076,7,0)</f>
        <v>0.75684000000000007</v>
      </c>
      <c r="AB185">
        <v>36.200000000000003</v>
      </c>
    </row>
    <row r="186" spans="1:28" x14ac:dyDescent="0.3">
      <c r="A186">
        <v>185</v>
      </c>
      <c r="B186" s="63">
        <v>45110</v>
      </c>
      <c r="C186" t="str">
        <f t="shared" si="16"/>
        <v>P05_T0_03-07-23</v>
      </c>
      <c r="E186" t="s">
        <v>25</v>
      </c>
      <c r="F186" t="s">
        <v>30</v>
      </c>
      <c r="G186" t="s">
        <v>19</v>
      </c>
      <c r="H186">
        <f t="shared" si="17"/>
        <v>2023</v>
      </c>
      <c r="I186">
        <f t="shared" si="18"/>
        <v>7</v>
      </c>
      <c r="J186">
        <f t="shared" si="19"/>
        <v>3</v>
      </c>
      <c r="K186" t="str">
        <f>VLOOKUP(F186,Treats!$A$1:$C$9,2,0)</f>
        <v>AWD</v>
      </c>
      <c r="M186">
        <v>2</v>
      </c>
      <c r="N186">
        <v>6</v>
      </c>
      <c r="O186" t="s">
        <v>54</v>
      </c>
      <c r="P186" t="str">
        <f t="shared" si="20"/>
        <v>E:CER_P:P05_Tr1:AWD_Tr2:_TRA_2_D:3_M:7_Y:2023</v>
      </c>
      <c r="T186">
        <v>29</v>
      </c>
      <c r="U186">
        <v>32</v>
      </c>
      <c r="V186" t="s">
        <v>20</v>
      </c>
      <c r="W186" s="1">
        <v>0.45520833333333338</v>
      </c>
      <c r="X186">
        <v>0</v>
      </c>
      <c r="Y186" s="60">
        <f>VLOOKUP(C186,JN!$D$2:$J$1076,5,0)</f>
        <v>1.3725000000000001</v>
      </c>
      <c r="Z186" s="61">
        <f>VLOOKUP(C186,JN!$D$2:$J$1076,6,0)</f>
        <v>97.903448275862061</v>
      </c>
      <c r="AA186" s="62">
        <f>VLOOKUP(C186,JN!$D$2:$J$1076,7,0)</f>
        <v>0.82044000000000006</v>
      </c>
      <c r="AB186">
        <v>30.5</v>
      </c>
    </row>
    <row r="187" spans="1:28" x14ac:dyDescent="0.3">
      <c r="A187">
        <v>186</v>
      </c>
      <c r="B187" s="63">
        <v>45110</v>
      </c>
      <c r="C187" t="str">
        <f t="shared" si="16"/>
        <v>P05_T1_03-07-23</v>
      </c>
      <c r="E187" t="s">
        <v>25</v>
      </c>
      <c r="F187" t="s">
        <v>30</v>
      </c>
      <c r="G187" t="s">
        <v>19</v>
      </c>
      <c r="H187">
        <f t="shared" si="17"/>
        <v>2023</v>
      </c>
      <c r="I187">
        <f t="shared" si="18"/>
        <v>7</v>
      </c>
      <c r="J187">
        <f t="shared" si="19"/>
        <v>3</v>
      </c>
      <c r="K187" t="str">
        <f>VLOOKUP(F187,Treats!$A$1:$C$9,2,0)</f>
        <v>AWD</v>
      </c>
      <c r="M187">
        <v>2</v>
      </c>
      <c r="N187">
        <v>6</v>
      </c>
      <c r="O187" t="s">
        <v>54</v>
      </c>
      <c r="P187" t="str">
        <f t="shared" si="20"/>
        <v>E:CER_P:P05_Tr1:AWD_Tr2:_TRA_2_D:3_M:7_Y:2023</v>
      </c>
      <c r="T187">
        <v>29</v>
      </c>
      <c r="U187">
        <v>32</v>
      </c>
      <c r="V187" t="s">
        <v>21</v>
      </c>
      <c r="W187" s="1">
        <f t="shared" si="21"/>
        <v>0.4621527777777778</v>
      </c>
      <c r="X187">
        <v>10</v>
      </c>
      <c r="Y187" s="60">
        <f>VLOOKUP(C187,JN!$D$2:$J$1076,5,0)</f>
        <v>1.41</v>
      </c>
      <c r="Z187" s="61">
        <f>VLOOKUP(C187,JN!$D$2:$J$1076,6,0)</f>
        <v>55.960766283524904</v>
      </c>
      <c r="AA187" s="62">
        <f>VLOOKUP(C187,JN!$D$2:$J$1076,7,0)</f>
        <v>0.82044000000000006</v>
      </c>
      <c r="AB187">
        <v>35.4</v>
      </c>
    </row>
    <row r="188" spans="1:28" x14ac:dyDescent="0.3">
      <c r="A188">
        <v>187</v>
      </c>
      <c r="B188" s="63">
        <v>45110</v>
      </c>
      <c r="C188" t="str">
        <f t="shared" si="16"/>
        <v>P05_T2_03-07-23</v>
      </c>
      <c r="E188" t="s">
        <v>25</v>
      </c>
      <c r="F188" t="s">
        <v>30</v>
      </c>
      <c r="G188" t="s">
        <v>19</v>
      </c>
      <c r="H188">
        <f t="shared" si="17"/>
        <v>2023</v>
      </c>
      <c r="I188">
        <f t="shared" si="18"/>
        <v>7</v>
      </c>
      <c r="J188">
        <f t="shared" si="19"/>
        <v>3</v>
      </c>
      <c r="K188" t="str">
        <f>VLOOKUP(F188,Treats!$A$1:$C$9,2,0)</f>
        <v>AWD</v>
      </c>
      <c r="M188">
        <v>2</v>
      </c>
      <c r="N188">
        <v>6</v>
      </c>
      <c r="O188" t="s">
        <v>54</v>
      </c>
      <c r="P188" t="str">
        <f t="shared" si="20"/>
        <v>E:CER_P:P05_Tr1:AWD_Tr2:_TRA_2_D:3_M:7_Y:2023</v>
      </c>
      <c r="T188">
        <v>29</v>
      </c>
      <c r="U188">
        <v>32</v>
      </c>
      <c r="V188" t="s">
        <v>22</v>
      </c>
      <c r="W188" s="1">
        <f t="shared" si="21"/>
        <v>0.46909722222222222</v>
      </c>
      <c r="X188">
        <v>20</v>
      </c>
      <c r="Y188" s="60">
        <f>VLOOKUP(C188,JN!$D$2:$J$1076,5,0)</f>
        <v>1.53</v>
      </c>
      <c r="Z188" s="61">
        <f>VLOOKUP(C188,JN!$D$2:$J$1076,6,0)</f>
        <v>39.328735632183914</v>
      </c>
      <c r="AA188" s="62">
        <f>VLOOKUP(C188,JN!$D$2:$J$1076,7,0)</f>
        <v>0.80136000000000007</v>
      </c>
      <c r="AB188">
        <v>37.200000000000003</v>
      </c>
    </row>
    <row r="189" spans="1:28" x14ac:dyDescent="0.3">
      <c r="A189">
        <v>188</v>
      </c>
      <c r="B189" s="63">
        <v>45110</v>
      </c>
      <c r="C189" t="str">
        <f t="shared" si="16"/>
        <v>P05_T3_03-07-23</v>
      </c>
      <c r="E189" t="s">
        <v>25</v>
      </c>
      <c r="F189" t="s">
        <v>30</v>
      </c>
      <c r="G189" t="s">
        <v>19</v>
      </c>
      <c r="H189">
        <f t="shared" si="17"/>
        <v>2023</v>
      </c>
      <c r="I189">
        <f t="shared" si="18"/>
        <v>7</v>
      </c>
      <c r="J189">
        <f t="shared" si="19"/>
        <v>3</v>
      </c>
      <c r="K189" t="str">
        <f>VLOOKUP(F189,Treats!$A$1:$C$9,2,0)</f>
        <v>AWD</v>
      </c>
      <c r="M189">
        <v>2</v>
      </c>
      <c r="N189">
        <v>6</v>
      </c>
      <c r="O189" t="s">
        <v>54</v>
      </c>
      <c r="P189" t="str">
        <f t="shared" si="20"/>
        <v>E:CER_P:P05_Tr1:AWD_Tr2:_TRA_2_D:3_M:7_Y:2023</v>
      </c>
      <c r="T189">
        <v>29</v>
      </c>
      <c r="U189">
        <v>32</v>
      </c>
      <c r="V189" t="s">
        <v>23</v>
      </c>
      <c r="W189" s="1">
        <f t="shared" si="21"/>
        <v>0.47604166666666664</v>
      </c>
      <c r="X189">
        <v>30</v>
      </c>
      <c r="Y189" s="60">
        <f>VLOOKUP(C189,JN!$D$2:$J$1076,5,0)</f>
        <v>1.5974999999999999</v>
      </c>
      <c r="Z189" s="61">
        <f>VLOOKUP(C189,JN!$D$2:$J$1076,6,0)</f>
        <v>30.597318007662835</v>
      </c>
      <c r="AA189" s="62">
        <f>VLOOKUP(C189,JN!$D$2:$J$1076,7,0)</f>
        <v>0.80136000000000007</v>
      </c>
      <c r="AB189">
        <v>36.700000000000003</v>
      </c>
    </row>
    <row r="190" spans="1:28" x14ac:dyDescent="0.3">
      <c r="A190">
        <v>189</v>
      </c>
      <c r="B190" s="63">
        <v>45110</v>
      </c>
      <c r="C190" t="str">
        <f t="shared" si="16"/>
        <v>P07_T0_03-07-23</v>
      </c>
      <c r="E190" t="s">
        <v>25</v>
      </c>
      <c r="F190" t="s">
        <v>32</v>
      </c>
      <c r="G190" t="s">
        <v>19</v>
      </c>
      <c r="H190">
        <f t="shared" si="17"/>
        <v>2023</v>
      </c>
      <c r="I190">
        <f t="shared" si="18"/>
        <v>7</v>
      </c>
      <c r="J190">
        <f t="shared" si="19"/>
        <v>3</v>
      </c>
      <c r="K190" t="str">
        <f>VLOOKUP(F190,Treats!$A$1:$C$9,2,0)</f>
        <v>MSD</v>
      </c>
      <c r="M190">
        <v>3</v>
      </c>
      <c r="N190">
        <v>1</v>
      </c>
      <c r="O190" t="s">
        <v>54</v>
      </c>
      <c r="P190" t="str">
        <f t="shared" si="20"/>
        <v>E:CER_P:P07_Tr1:MSD_Tr2:_TRA_3_D:3_M:7_Y:2023</v>
      </c>
      <c r="T190">
        <v>29</v>
      </c>
      <c r="U190">
        <v>32</v>
      </c>
      <c r="V190" t="s">
        <v>20</v>
      </c>
      <c r="W190" s="1">
        <v>0.45729166666666665</v>
      </c>
      <c r="X190">
        <v>0</v>
      </c>
      <c r="Y190" s="60">
        <f>VLOOKUP(C190,JN!$D$2:$J$1076,5,0)</f>
        <v>1.2899999999999998</v>
      </c>
      <c r="Z190" s="61">
        <f>VLOOKUP(C190,JN!$D$2:$J$1076,6,0)</f>
        <v>92.948505747126433</v>
      </c>
      <c r="AA190" s="62">
        <f>VLOOKUP(C190,JN!$D$2:$J$1076,7,0)</f>
        <v>0.76319999999999999</v>
      </c>
      <c r="AB190">
        <v>31.4</v>
      </c>
    </row>
    <row r="191" spans="1:28" x14ac:dyDescent="0.3">
      <c r="A191">
        <v>190</v>
      </c>
      <c r="B191" s="63">
        <v>45110</v>
      </c>
      <c r="C191" t="str">
        <f t="shared" si="16"/>
        <v>P07_T1_03-07-23</v>
      </c>
      <c r="E191" t="s">
        <v>25</v>
      </c>
      <c r="F191" t="s">
        <v>32</v>
      </c>
      <c r="G191" t="s">
        <v>19</v>
      </c>
      <c r="H191">
        <f t="shared" si="17"/>
        <v>2023</v>
      </c>
      <c r="I191">
        <f t="shared" si="18"/>
        <v>7</v>
      </c>
      <c r="J191">
        <f t="shared" si="19"/>
        <v>3</v>
      </c>
      <c r="K191" t="str">
        <f>VLOOKUP(F191,Treats!$A$1:$C$9,2,0)</f>
        <v>MSD</v>
      </c>
      <c r="M191">
        <v>3</v>
      </c>
      <c r="N191">
        <v>1</v>
      </c>
      <c r="O191" t="s">
        <v>54</v>
      </c>
      <c r="P191" t="str">
        <f t="shared" si="20"/>
        <v>E:CER_P:P07_Tr1:MSD_Tr2:_TRA_3_D:3_M:7_Y:2023</v>
      </c>
      <c r="T191">
        <v>29</v>
      </c>
      <c r="U191">
        <v>32</v>
      </c>
      <c r="V191" t="s">
        <v>21</v>
      </c>
      <c r="W191" s="1">
        <f t="shared" si="21"/>
        <v>0.46423611111111107</v>
      </c>
      <c r="X191">
        <v>10</v>
      </c>
      <c r="Y191" s="60">
        <f>VLOOKUP(C191,JN!$D$2:$J$1076,5,0)</f>
        <v>1.3725000000000001</v>
      </c>
      <c r="Z191" s="61">
        <f>VLOOKUP(C191,JN!$D$2:$J$1076,6,0)</f>
        <v>53.696475095785445</v>
      </c>
      <c r="AA191" s="62">
        <f>VLOOKUP(C191,JN!$D$2:$J$1076,7,0)</f>
        <v>0.75684000000000007</v>
      </c>
      <c r="AB191">
        <v>36.6</v>
      </c>
    </row>
    <row r="192" spans="1:28" x14ac:dyDescent="0.3">
      <c r="A192">
        <v>191</v>
      </c>
      <c r="B192" s="63">
        <v>45110</v>
      </c>
      <c r="C192" t="str">
        <f t="shared" si="16"/>
        <v>P07_T2_03-07-23</v>
      </c>
      <c r="E192" t="s">
        <v>25</v>
      </c>
      <c r="F192" t="s">
        <v>32</v>
      </c>
      <c r="G192" t="s">
        <v>19</v>
      </c>
      <c r="H192">
        <f t="shared" si="17"/>
        <v>2023</v>
      </c>
      <c r="I192">
        <f t="shared" si="18"/>
        <v>7</v>
      </c>
      <c r="J192">
        <f t="shared" si="19"/>
        <v>3</v>
      </c>
      <c r="K192" t="str">
        <f>VLOOKUP(F192,Treats!$A$1:$C$9,2,0)</f>
        <v>MSD</v>
      </c>
      <c r="M192">
        <v>3</v>
      </c>
      <c r="N192">
        <v>1</v>
      </c>
      <c r="O192" t="s">
        <v>54</v>
      </c>
      <c r="P192" t="str">
        <f t="shared" si="20"/>
        <v>E:CER_P:P07_Tr1:MSD_Tr2:_TRA_3_D:3_M:7_Y:2023</v>
      </c>
      <c r="T192">
        <v>29</v>
      </c>
      <c r="U192">
        <v>32</v>
      </c>
      <c r="V192" t="s">
        <v>22</v>
      </c>
      <c r="W192" s="1">
        <f t="shared" si="21"/>
        <v>0.47118055555555549</v>
      </c>
      <c r="X192">
        <v>20</v>
      </c>
      <c r="Y192" s="60">
        <f>VLOOKUP(C192,JN!$D$2:$J$1076,5,0)</f>
        <v>1.38</v>
      </c>
      <c r="Z192" s="61">
        <f>VLOOKUP(C192,JN!$D$2:$J$1076,6,0)</f>
        <v>40.539080459770112</v>
      </c>
      <c r="AA192" s="62">
        <f>VLOOKUP(C192,JN!$D$2:$J$1076,7,0)</f>
        <v>0.80136000000000007</v>
      </c>
      <c r="AB192">
        <v>35.700000000000003</v>
      </c>
    </row>
    <row r="193" spans="1:28" x14ac:dyDescent="0.3">
      <c r="A193">
        <v>192</v>
      </c>
      <c r="B193" s="63">
        <v>45110</v>
      </c>
      <c r="C193" t="str">
        <f t="shared" si="16"/>
        <v>P07_T3_03-07-23</v>
      </c>
      <c r="E193" t="s">
        <v>25</v>
      </c>
      <c r="F193" t="s">
        <v>32</v>
      </c>
      <c r="G193" t="s">
        <v>19</v>
      </c>
      <c r="H193">
        <f t="shared" si="17"/>
        <v>2023</v>
      </c>
      <c r="I193">
        <f t="shared" si="18"/>
        <v>7</v>
      </c>
      <c r="J193">
        <f t="shared" si="19"/>
        <v>3</v>
      </c>
      <c r="K193" t="str">
        <f>VLOOKUP(F193,Treats!$A$1:$C$9,2,0)</f>
        <v>MSD</v>
      </c>
      <c r="M193">
        <v>3</v>
      </c>
      <c r="N193">
        <v>1</v>
      </c>
      <c r="O193" t="s">
        <v>54</v>
      </c>
      <c r="P193" t="str">
        <f t="shared" si="20"/>
        <v>E:CER_P:P07_Tr1:MSD_Tr2:_TRA_3_D:3_M:7_Y:2023</v>
      </c>
      <c r="T193">
        <v>29</v>
      </c>
      <c r="U193">
        <v>32</v>
      </c>
      <c r="V193" t="s">
        <v>23</v>
      </c>
      <c r="W193" s="1">
        <f t="shared" si="21"/>
        <v>0.47812499999999991</v>
      </c>
      <c r="X193">
        <v>30</v>
      </c>
      <c r="Y193" s="60">
        <f>VLOOKUP(C193,JN!$D$2:$J$1076,5,0)</f>
        <v>1.3875000000000002</v>
      </c>
      <c r="Z193" s="61">
        <f>VLOOKUP(C193,JN!$D$2:$J$1076,6,0)</f>
        <v>25.753946360153254</v>
      </c>
      <c r="AA193" s="62">
        <f>VLOOKUP(C193,JN!$D$2:$J$1076,7,0)</f>
        <v>0.78227999999999998</v>
      </c>
      <c r="AB193">
        <v>38</v>
      </c>
    </row>
    <row r="194" spans="1:28" x14ac:dyDescent="0.3">
      <c r="A194">
        <v>193</v>
      </c>
      <c r="B194" s="63">
        <v>45110</v>
      </c>
      <c r="C194" t="str">
        <f t="shared" si="16"/>
        <v>P06_T0_03-07-23</v>
      </c>
      <c r="E194" t="s">
        <v>25</v>
      </c>
      <c r="F194" t="s">
        <v>31</v>
      </c>
      <c r="G194" t="s">
        <v>19</v>
      </c>
      <c r="H194">
        <f t="shared" ref="H194:H301" si="22">YEAR(B194)</f>
        <v>2023</v>
      </c>
      <c r="I194">
        <f t="shared" ref="I194:I301" si="23">MONTH(B194)</f>
        <v>7</v>
      </c>
      <c r="J194">
        <f t="shared" ref="J194:J301" si="24">DAY(B194)</f>
        <v>3</v>
      </c>
      <c r="K194" t="str">
        <f>VLOOKUP(F194,Treats!$A$1:$C$9,2,0)</f>
        <v>CON</v>
      </c>
      <c r="M194">
        <v>2</v>
      </c>
      <c r="O194" t="s">
        <v>54</v>
      </c>
      <c r="P194" t="str">
        <f t="shared" si="20"/>
        <v>E:CER_P:P06_Tr1:CON_Tr2:_TRA_2_D:3_M:7_Y:2023</v>
      </c>
      <c r="T194">
        <v>24</v>
      </c>
      <c r="U194">
        <v>23</v>
      </c>
      <c r="V194" t="s">
        <v>20</v>
      </c>
      <c r="W194" s="1">
        <v>0.4135416666666667</v>
      </c>
      <c r="X194">
        <v>0</v>
      </c>
      <c r="Y194" s="60">
        <f>VLOOKUP(C194,JN!$D$2:$J$1076,5,0)</f>
        <v>1.3649999999999998</v>
      </c>
      <c r="Z194" s="61">
        <f>VLOOKUP(C194,JN!$D$2:$J$1076,6,0)</f>
        <v>100.81823754789272</v>
      </c>
      <c r="AA194" s="62">
        <f>VLOOKUP(C194,JN!$D$2:$J$1076,7,0)</f>
        <v>1.3546799999999999</v>
      </c>
      <c r="AB194">
        <v>24.5</v>
      </c>
    </row>
    <row r="195" spans="1:28" x14ac:dyDescent="0.3">
      <c r="A195">
        <v>194</v>
      </c>
      <c r="B195" s="63">
        <v>45110</v>
      </c>
      <c r="C195" t="str">
        <f t="shared" ref="C195:C258" si="25">F195&amp;"_"&amp;V195&amp;"_"&amp;IF(DAY(B195)&lt;10,0&amp;DAY(B195),DAY(B195))&amp;"-"&amp;IF(MONTH(B195)&lt;10,0&amp;MONTH(B195),MONTH(B195))&amp;"-"&amp;MOD(YEAR(B195),100)</f>
        <v>P06_T1_03-07-23</v>
      </c>
      <c r="E195" t="s">
        <v>25</v>
      </c>
      <c r="F195" t="s">
        <v>31</v>
      </c>
      <c r="G195" t="s">
        <v>19</v>
      </c>
      <c r="H195">
        <f t="shared" si="22"/>
        <v>2023</v>
      </c>
      <c r="I195">
        <f t="shared" si="23"/>
        <v>7</v>
      </c>
      <c r="J195">
        <f t="shared" si="24"/>
        <v>3</v>
      </c>
      <c r="K195" t="str">
        <f>VLOOKUP(F195,Treats!$A$1:$C$9,2,0)</f>
        <v>CON</v>
      </c>
      <c r="M195">
        <v>2</v>
      </c>
      <c r="O195" t="s">
        <v>54</v>
      </c>
      <c r="P195" t="str">
        <f t="shared" ref="P195:P314" si="26">"E:"&amp;E195&amp;"_P:"&amp;F195&amp;"_Tr1:"&amp;K195&amp;"_Tr2:"&amp;L195&amp;"_"&amp;G195&amp;"_"&amp;M195&amp;"_D:"&amp;J195&amp;"_M:"&amp;I195&amp;"_Y:"&amp;H195</f>
        <v>E:CER_P:P06_Tr1:CON_Tr2:_TRA_2_D:3_M:7_Y:2023</v>
      </c>
      <c r="T195">
        <v>24</v>
      </c>
      <c r="U195">
        <v>23</v>
      </c>
      <c r="V195" t="s">
        <v>21</v>
      </c>
      <c r="W195" s="1">
        <f t="shared" ref="W195:W315" si="27">W194+TIME(0,10,0)</f>
        <v>0.42048611111111112</v>
      </c>
      <c r="X195">
        <v>10</v>
      </c>
      <c r="Y195" s="60">
        <f>VLOOKUP(C195,JN!$D$2:$J$1076,5,0)</f>
        <v>1.4175</v>
      </c>
      <c r="Z195" s="61">
        <f>VLOOKUP(C195,JN!$D$2:$J$1076,6,0)</f>
        <v>88.646053639846741</v>
      </c>
      <c r="AA195" s="62">
        <f>VLOOKUP(C195,JN!$D$2:$J$1076,7,0)</f>
        <v>1.05576</v>
      </c>
      <c r="AB195">
        <v>23.9</v>
      </c>
    </row>
    <row r="196" spans="1:28" x14ac:dyDescent="0.3">
      <c r="A196">
        <v>195</v>
      </c>
      <c r="B196" s="63">
        <v>45110</v>
      </c>
      <c r="C196" t="str">
        <f t="shared" si="25"/>
        <v>P06_T2_03-07-23</v>
      </c>
      <c r="E196" t="s">
        <v>25</v>
      </c>
      <c r="F196" t="s">
        <v>31</v>
      </c>
      <c r="G196" t="s">
        <v>19</v>
      </c>
      <c r="H196">
        <f t="shared" si="22"/>
        <v>2023</v>
      </c>
      <c r="I196">
        <f t="shared" si="23"/>
        <v>7</v>
      </c>
      <c r="J196">
        <f t="shared" si="24"/>
        <v>3</v>
      </c>
      <c r="K196" t="str">
        <f>VLOOKUP(F196,Treats!$A$1:$C$9,2,0)</f>
        <v>CON</v>
      </c>
      <c r="M196">
        <v>2</v>
      </c>
      <c r="O196" t="s">
        <v>54</v>
      </c>
      <c r="P196" t="str">
        <f t="shared" si="26"/>
        <v>E:CER_P:P06_Tr1:CON_Tr2:_TRA_2_D:3_M:7_Y:2023</v>
      </c>
      <c r="T196">
        <v>24</v>
      </c>
      <c r="U196">
        <v>23</v>
      </c>
      <c r="V196" t="s">
        <v>22</v>
      </c>
      <c r="W196" s="1">
        <f t="shared" si="27"/>
        <v>0.42743055555555554</v>
      </c>
      <c r="X196">
        <v>20</v>
      </c>
      <c r="Y196" s="60">
        <f>VLOOKUP(C196,JN!$D$2:$J$1076,5,0)</f>
        <v>1.4849999999999999</v>
      </c>
      <c r="Z196" s="61">
        <f>VLOOKUP(C196,JN!$D$2:$J$1076,6,0)</f>
        <v>78.044827586206907</v>
      </c>
      <c r="AA196" s="62">
        <f>VLOOKUP(C196,JN!$D$2:$J$1076,7,0)</f>
        <v>0.77591999999999994</v>
      </c>
      <c r="AB196">
        <v>23</v>
      </c>
    </row>
    <row r="197" spans="1:28" x14ac:dyDescent="0.3">
      <c r="A197">
        <v>196</v>
      </c>
      <c r="B197" s="63">
        <v>45110</v>
      </c>
      <c r="C197" t="str">
        <f t="shared" si="25"/>
        <v>P06_T3_03-07-23</v>
      </c>
      <c r="E197" t="s">
        <v>25</v>
      </c>
      <c r="F197" t="s">
        <v>31</v>
      </c>
      <c r="G197" t="s">
        <v>19</v>
      </c>
      <c r="H197">
        <f t="shared" si="22"/>
        <v>2023</v>
      </c>
      <c r="I197">
        <f t="shared" si="23"/>
        <v>7</v>
      </c>
      <c r="J197">
        <f t="shared" si="24"/>
        <v>3</v>
      </c>
      <c r="K197" t="str">
        <f>VLOOKUP(F197,Treats!$A$1:$C$9,2,0)</f>
        <v>CON</v>
      </c>
      <c r="M197">
        <v>2</v>
      </c>
      <c r="O197" t="s">
        <v>54</v>
      </c>
      <c r="P197" t="str">
        <f t="shared" si="26"/>
        <v>E:CER_P:P06_Tr1:CON_Tr2:_TRA_2_D:3_M:7_Y:2023</v>
      </c>
      <c r="T197">
        <v>24</v>
      </c>
      <c r="U197">
        <v>23</v>
      </c>
      <c r="V197" t="s">
        <v>23</v>
      </c>
      <c r="W197" s="1">
        <f t="shared" si="27"/>
        <v>0.43437499999999996</v>
      </c>
      <c r="X197">
        <v>30</v>
      </c>
      <c r="Y197" s="60">
        <f>VLOOKUP(C197,JN!$D$2:$J$1076,5,0)</f>
        <v>1.5225</v>
      </c>
      <c r="Z197" s="61">
        <f>VLOOKUP(C197,JN!$D$2:$J$1076,6,0)</f>
        <v>57.066513409961686</v>
      </c>
      <c r="AA197" s="62">
        <f>VLOOKUP(C197,JN!$D$2:$J$1076,7,0)</f>
        <v>0.83316000000000001</v>
      </c>
      <c r="AB197">
        <v>23.2</v>
      </c>
    </row>
    <row r="198" spans="1:28" x14ac:dyDescent="0.3">
      <c r="A198">
        <v>197</v>
      </c>
      <c r="B198" s="63">
        <v>45110</v>
      </c>
      <c r="C198" t="str">
        <f t="shared" si="25"/>
        <v>P08_T0_03-07-23</v>
      </c>
      <c r="E198" t="s">
        <v>25</v>
      </c>
      <c r="F198" t="s">
        <v>33</v>
      </c>
      <c r="G198" t="s">
        <v>19</v>
      </c>
      <c r="H198">
        <f t="shared" si="22"/>
        <v>2023</v>
      </c>
      <c r="I198">
        <f t="shared" si="23"/>
        <v>7</v>
      </c>
      <c r="J198">
        <f t="shared" si="24"/>
        <v>3</v>
      </c>
      <c r="K198" t="str">
        <f>VLOOKUP(F198,Treats!$A$1:$C$9,2,0)</f>
        <v>CON</v>
      </c>
      <c r="M198">
        <v>3</v>
      </c>
      <c r="N198">
        <v>2</v>
      </c>
      <c r="O198" t="s">
        <v>54</v>
      </c>
      <c r="P198" t="str">
        <f t="shared" si="26"/>
        <v>E:CER_P:P08_Tr1:CON_Tr2:_TRA_3_D:3_M:7_Y:2023</v>
      </c>
      <c r="T198">
        <v>24</v>
      </c>
      <c r="U198">
        <v>23</v>
      </c>
      <c r="V198" t="s">
        <v>20</v>
      </c>
      <c r="W198" s="1">
        <v>0.41562499999999997</v>
      </c>
      <c r="X198">
        <v>0</v>
      </c>
      <c r="Y198" s="60">
        <f>VLOOKUP(C198,JN!$D$2:$J$1076,5,0)</f>
        <v>1.3425</v>
      </c>
      <c r="Z198" s="61">
        <f>VLOOKUP(C198,JN!$D$2:$J$1076,6,0)</f>
        <v>102.78965517241379</v>
      </c>
      <c r="AA198" s="62">
        <f>VLOOKUP(C198,JN!$D$2:$J$1076,7,0)</f>
        <v>0.80136000000000007</v>
      </c>
      <c r="AB198">
        <v>24.6</v>
      </c>
    </row>
    <row r="199" spans="1:28" x14ac:dyDescent="0.3">
      <c r="A199">
        <v>198</v>
      </c>
      <c r="B199" s="63">
        <v>45110</v>
      </c>
      <c r="C199" t="str">
        <f t="shared" si="25"/>
        <v>P08_T1_03-07-23</v>
      </c>
      <c r="E199" t="s">
        <v>25</v>
      </c>
      <c r="F199" t="s">
        <v>33</v>
      </c>
      <c r="G199" t="s">
        <v>19</v>
      </c>
      <c r="H199">
        <f t="shared" si="22"/>
        <v>2023</v>
      </c>
      <c r="I199">
        <f t="shared" si="23"/>
        <v>7</v>
      </c>
      <c r="J199">
        <f t="shared" si="24"/>
        <v>3</v>
      </c>
      <c r="K199" t="str">
        <f>VLOOKUP(F199,Treats!$A$1:$C$9,2,0)</f>
        <v>CON</v>
      </c>
      <c r="M199">
        <v>3</v>
      </c>
      <c r="N199">
        <v>2</v>
      </c>
      <c r="O199" t="s">
        <v>54</v>
      </c>
      <c r="P199" t="str">
        <f t="shared" si="26"/>
        <v>E:CER_P:P08_Tr1:CON_Tr2:_TRA_3_D:3_M:7_Y:2023</v>
      </c>
      <c r="T199">
        <v>24</v>
      </c>
      <c r="U199">
        <v>23</v>
      </c>
      <c r="V199" t="s">
        <v>21</v>
      </c>
      <c r="W199" s="1">
        <f t="shared" si="27"/>
        <v>0.42256944444444439</v>
      </c>
      <c r="X199">
        <v>10</v>
      </c>
      <c r="Y199" s="60">
        <f>VLOOKUP(C199,JN!$D$2:$J$1076,5,0)</f>
        <v>1.5524999999999998</v>
      </c>
      <c r="Z199" s="61">
        <f>VLOOKUP(C199,JN!$D$2:$J$1076,6,0)</f>
        <v>81.336168582375478</v>
      </c>
      <c r="AA199" s="62">
        <f>VLOOKUP(C199,JN!$D$2:$J$1076,7,0)</f>
        <v>0.82680000000000009</v>
      </c>
      <c r="AB199">
        <v>24.2</v>
      </c>
    </row>
    <row r="200" spans="1:28" x14ac:dyDescent="0.3">
      <c r="A200">
        <v>199</v>
      </c>
      <c r="B200" s="63">
        <v>45110</v>
      </c>
      <c r="C200" t="str">
        <f t="shared" si="25"/>
        <v>P08_T2_03-07-23</v>
      </c>
      <c r="E200" t="s">
        <v>25</v>
      </c>
      <c r="F200" t="s">
        <v>33</v>
      </c>
      <c r="G200" t="s">
        <v>19</v>
      </c>
      <c r="H200">
        <f t="shared" si="22"/>
        <v>2023</v>
      </c>
      <c r="I200">
        <f t="shared" si="23"/>
        <v>7</v>
      </c>
      <c r="J200">
        <f t="shared" si="24"/>
        <v>3</v>
      </c>
      <c r="K200" t="str">
        <f>VLOOKUP(F200,Treats!$A$1:$C$9,2,0)</f>
        <v>CON</v>
      </c>
      <c r="M200">
        <v>3</v>
      </c>
      <c r="N200">
        <v>2</v>
      </c>
      <c r="O200" t="s">
        <v>54</v>
      </c>
      <c r="P200" t="str">
        <f t="shared" si="26"/>
        <v>E:CER_P:P08_Tr1:CON_Tr2:_TRA_3_D:3_M:7_Y:2023</v>
      </c>
      <c r="T200">
        <v>24</v>
      </c>
      <c r="U200">
        <v>23</v>
      </c>
      <c r="V200" t="s">
        <v>22</v>
      </c>
      <c r="W200" s="1">
        <f t="shared" si="27"/>
        <v>0.42951388888888881</v>
      </c>
      <c r="X200">
        <v>20</v>
      </c>
      <c r="Y200" s="60">
        <f>VLOOKUP(C200,JN!$D$2:$J$1076,5,0)</f>
        <v>1.6425000000000001</v>
      </c>
      <c r="Z200" s="61">
        <f>VLOOKUP(C200,JN!$D$2:$J$1076,6,0)</f>
        <v>66.314942528735642</v>
      </c>
      <c r="AA200" s="62">
        <f>VLOOKUP(C200,JN!$D$2:$J$1076,7,0)</f>
        <v>0.76956000000000002</v>
      </c>
      <c r="AB200">
        <v>22.9</v>
      </c>
    </row>
    <row r="201" spans="1:28" x14ac:dyDescent="0.3">
      <c r="A201">
        <v>200</v>
      </c>
      <c r="B201" s="63">
        <v>45110</v>
      </c>
      <c r="C201" t="str">
        <f t="shared" si="25"/>
        <v>P08_T3_03-07-23</v>
      </c>
      <c r="E201" t="s">
        <v>25</v>
      </c>
      <c r="F201" t="s">
        <v>33</v>
      </c>
      <c r="G201" t="s">
        <v>19</v>
      </c>
      <c r="H201">
        <f t="shared" si="22"/>
        <v>2023</v>
      </c>
      <c r="I201">
        <f t="shared" si="23"/>
        <v>7</v>
      </c>
      <c r="J201">
        <f t="shared" si="24"/>
        <v>3</v>
      </c>
      <c r="K201" t="str">
        <f>VLOOKUP(F201,Treats!$A$1:$C$9,2,0)</f>
        <v>CON</v>
      </c>
      <c r="M201">
        <v>3</v>
      </c>
      <c r="N201">
        <v>2</v>
      </c>
      <c r="O201" t="s">
        <v>54</v>
      </c>
      <c r="P201" t="str">
        <f t="shared" si="26"/>
        <v>E:CER_P:P08_Tr1:CON_Tr2:_TRA_3_D:3_M:7_Y:2023</v>
      </c>
      <c r="T201">
        <v>24</v>
      </c>
      <c r="U201">
        <v>23</v>
      </c>
      <c r="V201" t="s">
        <v>23</v>
      </c>
      <c r="W201" s="1">
        <f t="shared" si="27"/>
        <v>0.43645833333333323</v>
      </c>
      <c r="X201">
        <v>30</v>
      </c>
      <c r="Y201" s="60">
        <f>VLOOKUP(C201,JN!$D$2:$J$1076,5,0)</f>
        <v>1.8225000000000002</v>
      </c>
      <c r="Z201" s="61">
        <f>VLOOKUP(C201,JN!$D$2:$J$1076,6,0)</f>
        <v>31.582528735632192</v>
      </c>
      <c r="AA201" s="62">
        <f>VLOOKUP(C201,JN!$D$2:$J$1076,7,0)</f>
        <v>0.83952000000000004</v>
      </c>
      <c r="AB201">
        <v>23.2</v>
      </c>
    </row>
    <row r="202" spans="1:28" x14ac:dyDescent="0.3">
      <c r="A202">
        <v>201</v>
      </c>
      <c r="B202" s="63">
        <v>45110</v>
      </c>
      <c r="C202" t="str">
        <f t="shared" si="25"/>
        <v>P09_T0_03-07-23</v>
      </c>
      <c r="E202" t="s">
        <v>25</v>
      </c>
      <c r="F202" t="s">
        <v>34</v>
      </c>
      <c r="G202" t="s">
        <v>19</v>
      </c>
      <c r="H202">
        <f t="shared" si="22"/>
        <v>2023</v>
      </c>
      <c r="I202">
        <f t="shared" si="23"/>
        <v>7</v>
      </c>
      <c r="J202">
        <f t="shared" si="24"/>
        <v>3</v>
      </c>
      <c r="K202" t="str">
        <f>VLOOKUP(F202,Treats!$A$1:$C$9,2,0)</f>
        <v>AWD</v>
      </c>
      <c r="M202">
        <v>3</v>
      </c>
      <c r="N202">
        <v>1</v>
      </c>
      <c r="O202" t="s">
        <v>49</v>
      </c>
      <c r="P202" t="str">
        <f t="shared" si="26"/>
        <v>E:CER_P:P09_Tr1:AWD_Tr2:_TRA_3_D:3_M:7_Y:2023</v>
      </c>
      <c r="Q202">
        <v>2</v>
      </c>
      <c r="S202">
        <v>0.8</v>
      </c>
      <c r="T202">
        <v>24</v>
      </c>
      <c r="U202">
        <v>23</v>
      </c>
      <c r="V202" t="s">
        <v>20</v>
      </c>
      <c r="W202" s="1">
        <v>0.41562499999999997</v>
      </c>
      <c r="X202">
        <v>0</v>
      </c>
      <c r="Y202" s="60">
        <f>VLOOKUP(C202,JN!$D$2:$J$1076,5,0)</f>
        <v>1.3649999999999998</v>
      </c>
      <c r="Z202" s="61">
        <f>VLOOKUP(C202,JN!$D$2:$J$1076,6,0)</f>
        <v>89.802605363984668</v>
      </c>
      <c r="AA202" s="62">
        <f>VLOOKUP(C202,JN!$D$2:$J$1076,7,0)</f>
        <v>0.76319999999999999</v>
      </c>
      <c r="AB202">
        <v>24</v>
      </c>
    </row>
    <row r="203" spans="1:28" x14ac:dyDescent="0.3">
      <c r="A203">
        <v>202</v>
      </c>
      <c r="B203" s="63">
        <v>45110</v>
      </c>
      <c r="C203" t="str">
        <f t="shared" si="25"/>
        <v>P09_T1_03-07-23</v>
      </c>
      <c r="E203" t="s">
        <v>25</v>
      </c>
      <c r="F203" t="s">
        <v>34</v>
      </c>
      <c r="G203" t="s">
        <v>19</v>
      </c>
      <c r="H203">
        <f t="shared" si="22"/>
        <v>2023</v>
      </c>
      <c r="I203">
        <f t="shared" si="23"/>
        <v>7</v>
      </c>
      <c r="J203">
        <f t="shared" si="24"/>
        <v>3</v>
      </c>
      <c r="K203" t="str">
        <f>VLOOKUP(F203,Treats!$A$1:$C$9,2,0)</f>
        <v>AWD</v>
      </c>
      <c r="M203">
        <v>3</v>
      </c>
      <c r="N203">
        <v>1</v>
      </c>
      <c r="O203" t="s">
        <v>49</v>
      </c>
      <c r="P203" t="str">
        <f t="shared" si="26"/>
        <v>E:CER_P:P09_Tr1:AWD_Tr2:_TRA_3_D:3_M:7_Y:2023</v>
      </c>
      <c r="Q203">
        <v>2</v>
      </c>
      <c r="S203">
        <v>0.8</v>
      </c>
      <c r="T203">
        <v>24</v>
      </c>
      <c r="U203">
        <v>23</v>
      </c>
      <c r="V203" t="s">
        <v>21</v>
      </c>
      <c r="W203" s="1">
        <f t="shared" si="27"/>
        <v>0.42256944444444439</v>
      </c>
      <c r="X203">
        <v>10</v>
      </c>
      <c r="Y203" s="60">
        <f>VLOOKUP(C203,JN!$D$2:$J$1076,5,0)</f>
        <v>1.2974999999999999</v>
      </c>
      <c r="Z203" s="61">
        <f>VLOOKUP(C203,JN!$D$2:$J$1076,6,0)</f>
        <v>73.795172413793111</v>
      </c>
      <c r="AA203" s="62">
        <f>VLOOKUP(C203,JN!$D$2:$J$1076,7,0)</f>
        <v>0.82044000000000006</v>
      </c>
      <c r="AB203">
        <v>24</v>
      </c>
    </row>
    <row r="204" spans="1:28" x14ac:dyDescent="0.3">
      <c r="A204">
        <v>203</v>
      </c>
      <c r="B204" s="63">
        <v>45110</v>
      </c>
      <c r="C204" t="str">
        <f t="shared" si="25"/>
        <v>P09_T2_03-07-23</v>
      </c>
      <c r="E204" t="s">
        <v>25</v>
      </c>
      <c r="F204" t="s">
        <v>34</v>
      </c>
      <c r="G204" t="s">
        <v>19</v>
      </c>
      <c r="H204">
        <f t="shared" si="22"/>
        <v>2023</v>
      </c>
      <c r="I204">
        <f t="shared" si="23"/>
        <v>7</v>
      </c>
      <c r="J204">
        <f t="shared" si="24"/>
        <v>3</v>
      </c>
      <c r="K204" t="str">
        <f>VLOOKUP(F204,Treats!$A$1:$C$9,2,0)</f>
        <v>AWD</v>
      </c>
      <c r="M204">
        <v>3</v>
      </c>
      <c r="N204">
        <v>1</v>
      </c>
      <c r="O204" t="s">
        <v>49</v>
      </c>
      <c r="P204" t="str">
        <f t="shared" si="26"/>
        <v>E:CER_P:P09_Tr1:AWD_Tr2:_TRA_3_D:3_M:7_Y:2023</v>
      </c>
      <c r="Q204">
        <v>2</v>
      </c>
      <c r="S204">
        <v>0.8</v>
      </c>
      <c r="T204">
        <v>24</v>
      </c>
      <c r="U204">
        <v>23</v>
      </c>
      <c r="V204" t="s">
        <v>22</v>
      </c>
      <c r="W204" s="1">
        <f t="shared" si="27"/>
        <v>0.42951388888888881</v>
      </c>
      <c r="X204">
        <v>20</v>
      </c>
      <c r="Y204" s="60">
        <f>VLOOKUP(C204,JN!$D$2:$J$1076,5,0)</f>
        <v>1.38</v>
      </c>
      <c r="Z204" s="61">
        <f>VLOOKUP(C204,JN!$D$2:$J$1076,6,0)</f>
        <v>83.291647509578553</v>
      </c>
      <c r="AA204" s="62">
        <f>VLOOKUP(C204,JN!$D$2:$J$1076,7,0)</f>
        <v>0.77591999999999994</v>
      </c>
      <c r="AB204">
        <v>22.7</v>
      </c>
    </row>
    <row r="205" spans="1:28" x14ac:dyDescent="0.3">
      <c r="A205">
        <v>204</v>
      </c>
      <c r="B205" s="63">
        <v>45110</v>
      </c>
      <c r="C205" t="str">
        <f t="shared" si="25"/>
        <v>P09_T3_03-07-23</v>
      </c>
      <c r="E205" t="s">
        <v>25</v>
      </c>
      <c r="F205" t="s">
        <v>34</v>
      </c>
      <c r="G205" t="s">
        <v>19</v>
      </c>
      <c r="H205">
        <f t="shared" si="22"/>
        <v>2023</v>
      </c>
      <c r="I205">
        <f t="shared" si="23"/>
        <v>7</v>
      </c>
      <c r="J205">
        <f t="shared" si="24"/>
        <v>3</v>
      </c>
      <c r="K205" t="str">
        <f>VLOOKUP(F205,Treats!$A$1:$C$9,2,0)</f>
        <v>AWD</v>
      </c>
      <c r="M205">
        <v>3</v>
      </c>
      <c r="N205">
        <v>1</v>
      </c>
      <c r="O205" t="s">
        <v>49</v>
      </c>
      <c r="P205" t="str">
        <f t="shared" si="26"/>
        <v>E:CER_P:P09_Tr1:AWD_Tr2:_TRA_3_D:3_M:7_Y:2023</v>
      </c>
      <c r="Q205">
        <v>2</v>
      </c>
      <c r="S205">
        <v>0.8</v>
      </c>
      <c r="T205">
        <v>24</v>
      </c>
      <c r="U205">
        <v>23</v>
      </c>
      <c r="V205" t="s">
        <v>23</v>
      </c>
      <c r="W205" s="1">
        <f t="shared" si="27"/>
        <v>0.43645833333333323</v>
      </c>
      <c r="X205">
        <v>30</v>
      </c>
      <c r="Y205" s="60">
        <f>VLOOKUP(C205,JN!$D$2:$J$1076,5,0)</f>
        <v>1.4025000000000001</v>
      </c>
      <c r="Z205" s="61">
        <f>VLOOKUP(C205,JN!$D$2:$J$1076,6,0)</f>
        <v>61.761455938697317</v>
      </c>
      <c r="AA205" s="62">
        <f>VLOOKUP(C205,JN!$D$2:$J$1076,7,0)</f>
        <v>0.82044000000000006</v>
      </c>
      <c r="AB205">
        <v>22.8</v>
      </c>
    </row>
    <row r="206" spans="1:28" x14ac:dyDescent="0.3">
      <c r="A206">
        <v>205</v>
      </c>
      <c r="B206" s="63">
        <v>45121</v>
      </c>
      <c r="C206" t="str">
        <f t="shared" si="25"/>
        <v>P01_T0_14-07-23</v>
      </c>
      <c r="E206" t="s">
        <v>25</v>
      </c>
      <c r="F206" t="s">
        <v>26</v>
      </c>
      <c r="G206" t="s">
        <v>19</v>
      </c>
      <c r="H206">
        <f t="shared" si="22"/>
        <v>2023</v>
      </c>
      <c r="I206">
        <f t="shared" si="23"/>
        <v>7</v>
      </c>
      <c r="J206">
        <f t="shared" si="24"/>
        <v>14</v>
      </c>
      <c r="K206" t="str">
        <f>VLOOKUP(F206,Treats!$A$1:$C$9,2,0)</f>
        <v>AWD</v>
      </c>
      <c r="M206">
        <v>1</v>
      </c>
      <c r="N206">
        <v>2</v>
      </c>
      <c r="P206" t="str">
        <f t="shared" si="26"/>
        <v>E:CER_P:P01_Tr1:AWD_Tr2:_TRA_1_D:14_M:7_Y:2023</v>
      </c>
      <c r="Q206">
        <v>10</v>
      </c>
      <c r="R206">
        <v>27.2</v>
      </c>
      <c r="S206">
        <v>0.8</v>
      </c>
      <c r="T206">
        <v>28.5</v>
      </c>
      <c r="U206">
        <v>28.5</v>
      </c>
      <c r="V206" t="s">
        <v>20</v>
      </c>
      <c r="W206" s="1">
        <v>0.3996527777777778</v>
      </c>
      <c r="X206">
        <v>0</v>
      </c>
      <c r="Y206" s="60" t="e">
        <f>VLOOKUP(C206,JN!$D$2:$J$1076,5,0)</f>
        <v>#N/A</v>
      </c>
      <c r="Z206" s="61" t="e">
        <f>VLOOKUP(C206,JN!$D$2:$J$1076,6,0)</f>
        <v>#N/A</v>
      </c>
      <c r="AA206" s="62" t="e">
        <f>VLOOKUP(C206,JN!$D$2:$J$1076,7,0)</f>
        <v>#N/A</v>
      </c>
      <c r="AB206">
        <v>32.799999999999997</v>
      </c>
    </row>
    <row r="207" spans="1:28" x14ac:dyDescent="0.3">
      <c r="A207">
        <v>206</v>
      </c>
      <c r="B207" s="63">
        <v>45121</v>
      </c>
      <c r="C207" t="str">
        <f t="shared" si="25"/>
        <v>P01_T1_14-07-23</v>
      </c>
      <c r="E207" t="s">
        <v>25</v>
      </c>
      <c r="F207" t="s">
        <v>26</v>
      </c>
      <c r="G207" t="s">
        <v>19</v>
      </c>
      <c r="H207">
        <f t="shared" si="22"/>
        <v>2023</v>
      </c>
      <c r="I207">
        <f t="shared" si="23"/>
        <v>7</v>
      </c>
      <c r="J207">
        <f t="shared" si="24"/>
        <v>14</v>
      </c>
      <c r="K207" t="str">
        <f>VLOOKUP(F207,Treats!$A$1:$C$9,2,0)</f>
        <v>AWD</v>
      </c>
      <c r="M207">
        <v>1</v>
      </c>
      <c r="N207">
        <v>2</v>
      </c>
      <c r="P207" t="str">
        <f t="shared" si="26"/>
        <v>E:CER_P:P01_Tr1:AWD_Tr2:_TRA_1_D:14_M:7_Y:2023</v>
      </c>
      <c r="Q207">
        <v>10</v>
      </c>
      <c r="R207">
        <v>27.2</v>
      </c>
      <c r="S207">
        <v>0.8</v>
      </c>
      <c r="T207">
        <v>28.5</v>
      </c>
      <c r="U207">
        <v>28.5</v>
      </c>
      <c r="V207" t="s">
        <v>21</v>
      </c>
      <c r="W207" s="1">
        <v>0.40659722222222222</v>
      </c>
      <c r="X207">
        <v>10</v>
      </c>
      <c r="Y207" s="60" t="e">
        <f>VLOOKUP(C207,JN!$D$2:$J$1076,5,0)</f>
        <v>#N/A</v>
      </c>
      <c r="Z207" s="61" t="e">
        <f>VLOOKUP(C207,JN!$D$2:$J$1076,6,0)</f>
        <v>#N/A</v>
      </c>
      <c r="AA207" s="62" t="e">
        <f>VLOOKUP(C207,JN!$D$2:$J$1076,7,0)</f>
        <v>#N/A</v>
      </c>
      <c r="AB207">
        <v>35.4</v>
      </c>
    </row>
    <row r="208" spans="1:28" x14ac:dyDescent="0.3">
      <c r="A208">
        <v>207</v>
      </c>
      <c r="B208" s="63">
        <v>45121</v>
      </c>
      <c r="C208" t="str">
        <f t="shared" si="25"/>
        <v>P01_T2_14-07-23</v>
      </c>
      <c r="E208" t="s">
        <v>25</v>
      </c>
      <c r="F208" t="s">
        <v>26</v>
      </c>
      <c r="G208" t="s">
        <v>19</v>
      </c>
      <c r="H208">
        <f t="shared" si="22"/>
        <v>2023</v>
      </c>
      <c r="I208">
        <f t="shared" si="23"/>
        <v>7</v>
      </c>
      <c r="J208">
        <f t="shared" si="24"/>
        <v>14</v>
      </c>
      <c r="K208" t="str">
        <f>VLOOKUP(F208,Treats!$A$1:$C$9,2,0)</f>
        <v>AWD</v>
      </c>
      <c r="M208">
        <v>1</v>
      </c>
      <c r="N208">
        <v>2</v>
      </c>
      <c r="P208" t="str">
        <f t="shared" si="26"/>
        <v>E:CER_P:P01_Tr1:AWD_Tr2:_TRA_1_D:14_M:7_Y:2023</v>
      </c>
      <c r="Q208">
        <v>10</v>
      </c>
      <c r="R208">
        <v>27.2</v>
      </c>
      <c r="S208">
        <v>0.8</v>
      </c>
      <c r="T208">
        <v>28.5</v>
      </c>
      <c r="U208">
        <v>28.5</v>
      </c>
      <c r="V208" t="s">
        <v>22</v>
      </c>
      <c r="W208" s="1">
        <v>0.4135416666666667</v>
      </c>
      <c r="X208">
        <v>20</v>
      </c>
      <c r="Y208" s="60" t="e">
        <f>VLOOKUP(C208,JN!$D$2:$J$1076,5,0)</f>
        <v>#N/A</v>
      </c>
      <c r="Z208" s="61" t="e">
        <f>VLOOKUP(C208,JN!$D$2:$J$1076,6,0)</f>
        <v>#N/A</v>
      </c>
      <c r="AA208" s="62" t="e">
        <f>VLOOKUP(C208,JN!$D$2:$J$1076,7,0)</f>
        <v>#N/A</v>
      </c>
      <c r="AB208">
        <v>35.799999999999997</v>
      </c>
    </row>
    <row r="209" spans="1:28" x14ac:dyDescent="0.3">
      <c r="A209">
        <v>208</v>
      </c>
      <c r="B209" s="63">
        <v>45121</v>
      </c>
      <c r="C209" t="str">
        <f t="shared" si="25"/>
        <v>P01_T3_14-07-23</v>
      </c>
      <c r="E209" t="s">
        <v>25</v>
      </c>
      <c r="F209" t="s">
        <v>26</v>
      </c>
      <c r="G209" t="s">
        <v>19</v>
      </c>
      <c r="H209">
        <f t="shared" si="22"/>
        <v>2023</v>
      </c>
      <c r="I209">
        <f t="shared" si="23"/>
        <v>7</v>
      </c>
      <c r="J209">
        <f t="shared" si="24"/>
        <v>14</v>
      </c>
      <c r="K209" t="str">
        <f>VLOOKUP(F209,Treats!$A$1:$C$9,2,0)</f>
        <v>AWD</v>
      </c>
      <c r="M209">
        <v>1</v>
      </c>
      <c r="N209">
        <v>2</v>
      </c>
      <c r="P209" t="str">
        <f t="shared" si="26"/>
        <v>E:CER_P:P01_Tr1:AWD_Tr2:_TRA_1_D:14_M:7_Y:2023</v>
      </c>
      <c r="Q209">
        <v>10</v>
      </c>
      <c r="R209">
        <v>27.2</v>
      </c>
      <c r="S209">
        <v>0.8</v>
      </c>
      <c r="T209">
        <v>28.5</v>
      </c>
      <c r="U209">
        <v>28.5</v>
      </c>
      <c r="V209" t="s">
        <v>23</v>
      </c>
      <c r="W209" s="1">
        <v>0.42048611111111112</v>
      </c>
      <c r="X209">
        <v>30</v>
      </c>
      <c r="Y209" s="60" t="e">
        <f>VLOOKUP(C209,JN!$D$2:$J$1076,5,0)</f>
        <v>#N/A</v>
      </c>
      <c r="Z209" s="61" t="e">
        <f>VLOOKUP(C209,JN!$D$2:$J$1076,6,0)</f>
        <v>#N/A</v>
      </c>
      <c r="AA209" s="62" t="e">
        <f>VLOOKUP(C209,JN!$D$2:$J$1076,7,0)</f>
        <v>#N/A</v>
      </c>
      <c r="AB209">
        <v>36.4</v>
      </c>
    </row>
    <row r="210" spans="1:28" x14ac:dyDescent="0.3">
      <c r="A210">
        <v>209</v>
      </c>
      <c r="B210" s="63">
        <v>45121</v>
      </c>
      <c r="C210" t="str">
        <f t="shared" si="25"/>
        <v>P03_T0_14-07-23</v>
      </c>
      <c r="E210" t="s">
        <v>25</v>
      </c>
      <c r="F210" t="s">
        <v>28</v>
      </c>
      <c r="G210" t="s">
        <v>19</v>
      </c>
      <c r="H210">
        <f t="shared" si="22"/>
        <v>2023</v>
      </c>
      <c r="I210">
        <f t="shared" si="23"/>
        <v>7</v>
      </c>
      <c r="J210">
        <f t="shared" si="24"/>
        <v>14</v>
      </c>
      <c r="K210" t="str">
        <f>VLOOKUP(F210,Treats!$A$1:$C$9,2,0)</f>
        <v>CON</v>
      </c>
      <c r="M210">
        <v>1</v>
      </c>
      <c r="N210">
        <v>6</v>
      </c>
      <c r="P210" t="str">
        <f t="shared" si="26"/>
        <v>E:CER_P:P03_Tr1:CON_Tr2:_TRA_1_D:14_M:7_Y:2023</v>
      </c>
      <c r="Q210">
        <v>10</v>
      </c>
      <c r="R210">
        <v>27.7</v>
      </c>
      <c r="S210">
        <v>0.7</v>
      </c>
      <c r="T210">
        <v>28.5</v>
      </c>
      <c r="U210">
        <v>28.5</v>
      </c>
      <c r="V210" t="s">
        <v>20</v>
      </c>
      <c r="W210" s="1">
        <v>0.3996527777777778</v>
      </c>
      <c r="X210">
        <v>0</v>
      </c>
      <c r="Y210" s="60" t="e">
        <f>VLOOKUP(C210,JN!$D$2:$J$1076,5,0)</f>
        <v>#N/A</v>
      </c>
      <c r="Z210" s="61" t="e">
        <f>VLOOKUP(C210,JN!$D$2:$J$1076,6,0)</f>
        <v>#N/A</v>
      </c>
      <c r="AA210" s="62" t="e">
        <f>VLOOKUP(C210,JN!$D$2:$J$1076,7,0)</f>
        <v>#N/A</v>
      </c>
      <c r="AB210">
        <v>31.5</v>
      </c>
    </row>
    <row r="211" spans="1:28" x14ac:dyDescent="0.3">
      <c r="A211">
        <v>210</v>
      </c>
      <c r="B211" s="63">
        <v>45121</v>
      </c>
      <c r="C211" t="str">
        <f t="shared" si="25"/>
        <v>P03_T1_14-07-23</v>
      </c>
      <c r="E211" t="s">
        <v>25</v>
      </c>
      <c r="F211" t="s">
        <v>28</v>
      </c>
      <c r="G211" t="s">
        <v>19</v>
      </c>
      <c r="H211">
        <f t="shared" si="22"/>
        <v>2023</v>
      </c>
      <c r="I211">
        <f t="shared" si="23"/>
        <v>7</v>
      </c>
      <c r="J211">
        <f t="shared" si="24"/>
        <v>14</v>
      </c>
      <c r="K211" t="str">
        <f>VLOOKUP(F211,Treats!$A$1:$C$9,2,0)</f>
        <v>CON</v>
      </c>
      <c r="M211">
        <v>1</v>
      </c>
      <c r="N211">
        <v>6</v>
      </c>
      <c r="P211" t="str">
        <f t="shared" si="26"/>
        <v>E:CER_P:P03_Tr1:CON_Tr2:_TRA_1_D:14_M:7_Y:2023</v>
      </c>
      <c r="Q211">
        <v>10</v>
      </c>
      <c r="R211">
        <v>27.7</v>
      </c>
      <c r="S211">
        <v>0.7</v>
      </c>
      <c r="T211">
        <v>28.5</v>
      </c>
      <c r="U211">
        <v>28.5</v>
      </c>
      <c r="V211" t="s">
        <v>21</v>
      </c>
      <c r="W211" s="1">
        <v>0.40659722222222222</v>
      </c>
      <c r="X211">
        <v>10</v>
      </c>
      <c r="Y211" s="60" t="e">
        <f>VLOOKUP(C211,JN!$D$2:$J$1076,5,0)</f>
        <v>#N/A</v>
      </c>
      <c r="Z211" s="61" t="e">
        <f>VLOOKUP(C211,JN!$D$2:$J$1076,6,0)</f>
        <v>#N/A</v>
      </c>
      <c r="AA211" s="62" t="e">
        <f>VLOOKUP(C211,JN!$D$2:$J$1076,7,0)</f>
        <v>#N/A</v>
      </c>
      <c r="AB211">
        <v>33.700000000000003</v>
      </c>
    </row>
    <row r="212" spans="1:28" x14ac:dyDescent="0.3">
      <c r="A212">
        <v>211</v>
      </c>
      <c r="B212" s="63">
        <v>45121</v>
      </c>
      <c r="C212" t="str">
        <f t="shared" si="25"/>
        <v>P03_T2_14-07-23</v>
      </c>
      <c r="E212" t="s">
        <v>25</v>
      </c>
      <c r="F212" t="s">
        <v>28</v>
      </c>
      <c r="G212" t="s">
        <v>19</v>
      </c>
      <c r="H212">
        <f t="shared" si="22"/>
        <v>2023</v>
      </c>
      <c r="I212">
        <f t="shared" si="23"/>
        <v>7</v>
      </c>
      <c r="J212">
        <f t="shared" si="24"/>
        <v>14</v>
      </c>
      <c r="K212" t="str">
        <f>VLOOKUP(F212,Treats!$A$1:$C$9,2,0)</f>
        <v>CON</v>
      </c>
      <c r="M212">
        <v>1</v>
      </c>
      <c r="N212">
        <v>6</v>
      </c>
      <c r="P212" t="str">
        <f t="shared" si="26"/>
        <v>E:CER_P:P03_Tr1:CON_Tr2:_TRA_1_D:14_M:7_Y:2023</v>
      </c>
      <c r="Q212">
        <v>10</v>
      </c>
      <c r="R212">
        <v>27.7</v>
      </c>
      <c r="S212">
        <v>0.7</v>
      </c>
      <c r="T212">
        <v>28.5</v>
      </c>
      <c r="U212">
        <v>28.5</v>
      </c>
      <c r="V212" t="s">
        <v>22</v>
      </c>
      <c r="W212" s="1">
        <v>0.4135416666666667</v>
      </c>
      <c r="X212">
        <v>20</v>
      </c>
      <c r="Y212" s="60" t="e">
        <f>VLOOKUP(C212,JN!$D$2:$J$1076,5,0)</f>
        <v>#N/A</v>
      </c>
      <c r="Z212" s="61" t="e">
        <f>VLOOKUP(C212,JN!$D$2:$J$1076,6,0)</f>
        <v>#N/A</v>
      </c>
      <c r="AA212" s="62" t="e">
        <f>VLOOKUP(C212,JN!$D$2:$J$1076,7,0)</f>
        <v>#N/A</v>
      </c>
      <c r="AB212">
        <v>33.799999999999997</v>
      </c>
    </row>
    <row r="213" spans="1:28" x14ac:dyDescent="0.3">
      <c r="A213">
        <v>212</v>
      </c>
      <c r="B213" s="63">
        <v>45121</v>
      </c>
      <c r="C213" t="str">
        <f t="shared" si="25"/>
        <v>P03_T3_14-07-23</v>
      </c>
      <c r="E213" t="s">
        <v>25</v>
      </c>
      <c r="F213" t="s">
        <v>28</v>
      </c>
      <c r="G213" t="s">
        <v>19</v>
      </c>
      <c r="H213">
        <f t="shared" si="22"/>
        <v>2023</v>
      </c>
      <c r="I213">
        <f t="shared" si="23"/>
        <v>7</v>
      </c>
      <c r="J213">
        <f t="shared" si="24"/>
        <v>14</v>
      </c>
      <c r="K213" t="str">
        <f>VLOOKUP(F213,Treats!$A$1:$C$9,2,0)</f>
        <v>CON</v>
      </c>
      <c r="M213">
        <v>1</v>
      </c>
      <c r="N213">
        <v>6</v>
      </c>
      <c r="P213" t="str">
        <f t="shared" si="26"/>
        <v>E:CER_P:P03_Tr1:CON_Tr2:_TRA_1_D:14_M:7_Y:2023</v>
      </c>
      <c r="Q213">
        <v>10</v>
      </c>
      <c r="R213">
        <v>27.7</v>
      </c>
      <c r="S213">
        <v>0.7</v>
      </c>
      <c r="T213">
        <v>28.5</v>
      </c>
      <c r="U213">
        <v>28.5</v>
      </c>
      <c r="V213" t="s">
        <v>23</v>
      </c>
      <c r="W213" s="1">
        <v>0.42048611111111112</v>
      </c>
      <c r="X213">
        <v>30</v>
      </c>
      <c r="Y213" s="60" t="e">
        <f>VLOOKUP(C213,JN!$D$2:$J$1076,5,0)</f>
        <v>#N/A</v>
      </c>
      <c r="Z213" s="61" t="e">
        <f>VLOOKUP(C213,JN!$D$2:$J$1076,6,0)</f>
        <v>#N/A</v>
      </c>
      <c r="AA213" s="62" t="e">
        <f>VLOOKUP(C213,JN!$D$2:$J$1076,7,0)</f>
        <v>#N/A</v>
      </c>
      <c r="AB213">
        <v>33.4</v>
      </c>
    </row>
    <row r="214" spans="1:28" x14ac:dyDescent="0.3">
      <c r="A214">
        <v>213</v>
      </c>
      <c r="B214" s="63">
        <v>45121</v>
      </c>
      <c r="C214" t="str">
        <f t="shared" si="25"/>
        <v>P02_T0_14-07-23</v>
      </c>
      <c r="E214" t="s">
        <v>25</v>
      </c>
      <c r="F214" t="s">
        <v>27</v>
      </c>
      <c r="G214" t="s">
        <v>19</v>
      </c>
      <c r="H214">
        <f t="shared" si="22"/>
        <v>2023</v>
      </c>
      <c r="I214">
        <f t="shared" si="23"/>
        <v>7</v>
      </c>
      <c r="J214">
        <f t="shared" si="24"/>
        <v>14</v>
      </c>
      <c r="K214" t="str">
        <f>VLOOKUP(F214,Treats!$A$1:$C$9,2,0)</f>
        <v>MSD</v>
      </c>
      <c r="M214">
        <v>1</v>
      </c>
      <c r="N214">
        <v>1</v>
      </c>
      <c r="P214" t="str">
        <f t="shared" si="26"/>
        <v>E:CER_P:P02_Tr1:MSD_Tr2:_TRA_1_D:14_M:7_Y:2023</v>
      </c>
      <c r="Q214">
        <v>11</v>
      </c>
      <c r="R214">
        <v>27.1</v>
      </c>
      <c r="S214">
        <v>0.7</v>
      </c>
      <c r="T214">
        <v>28.5</v>
      </c>
      <c r="U214">
        <v>28.5</v>
      </c>
      <c r="V214" t="s">
        <v>20</v>
      </c>
      <c r="W214" s="1">
        <v>0.40138888888888885</v>
      </c>
      <c r="X214">
        <v>0</v>
      </c>
      <c r="Y214" s="60" t="e">
        <f>VLOOKUP(C214,JN!$D$2:$J$1076,5,0)</f>
        <v>#N/A</v>
      </c>
      <c r="Z214" s="61" t="e">
        <f>VLOOKUP(C214,JN!$D$2:$J$1076,6,0)</f>
        <v>#N/A</v>
      </c>
      <c r="AA214" s="62" t="e">
        <f>VLOOKUP(C214,JN!$D$2:$J$1076,7,0)</f>
        <v>#N/A</v>
      </c>
      <c r="AB214">
        <v>30.9</v>
      </c>
    </row>
    <row r="215" spans="1:28" x14ac:dyDescent="0.3">
      <c r="A215">
        <v>214</v>
      </c>
      <c r="B215" s="63">
        <v>45121</v>
      </c>
      <c r="C215" t="str">
        <f t="shared" si="25"/>
        <v>P02_T1_14-07-23</v>
      </c>
      <c r="E215" t="s">
        <v>25</v>
      </c>
      <c r="F215" t="s">
        <v>27</v>
      </c>
      <c r="G215" t="s">
        <v>19</v>
      </c>
      <c r="H215">
        <f t="shared" si="22"/>
        <v>2023</v>
      </c>
      <c r="I215">
        <f t="shared" si="23"/>
        <v>7</v>
      </c>
      <c r="J215">
        <f t="shared" si="24"/>
        <v>14</v>
      </c>
      <c r="K215" t="str">
        <f>VLOOKUP(F215,Treats!$A$1:$C$9,2,0)</f>
        <v>MSD</v>
      </c>
      <c r="M215">
        <v>1</v>
      </c>
      <c r="N215">
        <v>1</v>
      </c>
      <c r="P215" t="str">
        <f t="shared" si="26"/>
        <v>E:CER_P:P02_Tr1:MSD_Tr2:_TRA_1_D:14_M:7_Y:2023</v>
      </c>
      <c r="Q215">
        <v>11</v>
      </c>
      <c r="R215">
        <v>27.1</v>
      </c>
      <c r="S215">
        <v>0.7</v>
      </c>
      <c r="T215">
        <v>28.5</v>
      </c>
      <c r="U215">
        <v>28.5</v>
      </c>
      <c r="V215" t="s">
        <v>21</v>
      </c>
      <c r="W215" s="1">
        <v>0.40833333333333338</v>
      </c>
      <c r="X215">
        <v>10</v>
      </c>
      <c r="Y215" s="60" t="e">
        <f>VLOOKUP(C215,JN!$D$2:$J$1076,5,0)</f>
        <v>#N/A</v>
      </c>
      <c r="Z215" s="61" t="e">
        <f>VLOOKUP(C215,JN!$D$2:$J$1076,6,0)</f>
        <v>#N/A</v>
      </c>
      <c r="AA215" s="62" t="e">
        <f>VLOOKUP(C215,JN!$D$2:$J$1076,7,0)</f>
        <v>#N/A</v>
      </c>
      <c r="AB215">
        <v>34.700000000000003</v>
      </c>
    </row>
    <row r="216" spans="1:28" x14ac:dyDescent="0.3">
      <c r="A216">
        <v>215</v>
      </c>
      <c r="B216" s="63">
        <v>45121</v>
      </c>
      <c r="C216" t="str">
        <f t="shared" si="25"/>
        <v>P02_T2_14-07-23</v>
      </c>
      <c r="E216" t="s">
        <v>25</v>
      </c>
      <c r="F216" t="s">
        <v>27</v>
      </c>
      <c r="G216" t="s">
        <v>19</v>
      </c>
      <c r="H216">
        <f t="shared" si="22"/>
        <v>2023</v>
      </c>
      <c r="I216">
        <f t="shared" si="23"/>
        <v>7</v>
      </c>
      <c r="J216">
        <f t="shared" si="24"/>
        <v>14</v>
      </c>
      <c r="K216" t="str">
        <f>VLOOKUP(F216,Treats!$A$1:$C$9,2,0)</f>
        <v>MSD</v>
      </c>
      <c r="M216">
        <v>1</v>
      </c>
      <c r="N216">
        <v>1</v>
      </c>
      <c r="P216" t="str">
        <f t="shared" si="26"/>
        <v>E:CER_P:P02_Tr1:MSD_Tr2:_TRA_1_D:14_M:7_Y:2023</v>
      </c>
      <c r="Q216">
        <v>11</v>
      </c>
      <c r="R216">
        <v>27.1</v>
      </c>
      <c r="S216">
        <v>0.7</v>
      </c>
      <c r="T216">
        <v>28.5</v>
      </c>
      <c r="U216">
        <v>28.5</v>
      </c>
      <c r="V216" t="s">
        <v>22</v>
      </c>
      <c r="W216" s="1">
        <v>0.4152777777777778</v>
      </c>
      <c r="X216">
        <v>20</v>
      </c>
      <c r="Y216" s="60" t="e">
        <f>VLOOKUP(C216,JN!$D$2:$J$1076,5,0)</f>
        <v>#N/A</v>
      </c>
      <c r="Z216" s="61" t="e">
        <f>VLOOKUP(C216,JN!$D$2:$J$1076,6,0)</f>
        <v>#N/A</v>
      </c>
      <c r="AA216" s="62" t="e">
        <f>VLOOKUP(C216,JN!$D$2:$J$1076,7,0)</f>
        <v>#N/A</v>
      </c>
      <c r="AB216">
        <v>34.700000000000003</v>
      </c>
    </row>
    <row r="217" spans="1:28" x14ac:dyDescent="0.3">
      <c r="A217">
        <v>216</v>
      </c>
      <c r="B217" s="63">
        <v>45121</v>
      </c>
      <c r="C217" t="str">
        <f t="shared" si="25"/>
        <v>P02_T3_14-07-23</v>
      </c>
      <c r="E217" t="s">
        <v>25</v>
      </c>
      <c r="F217" t="s">
        <v>27</v>
      </c>
      <c r="G217" t="s">
        <v>19</v>
      </c>
      <c r="H217">
        <f t="shared" si="22"/>
        <v>2023</v>
      </c>
      <c r="I217">
        <f t="shared" si="23"/>
        <v>7</v>
      </c>
      <c r="J217">
        <f t="shared" si="24"/>
        <v>14</v>
      </c>
      <c r="K217" t="str">
        <f>VLOOKUP(F217,Treats!$A$1:$C$9,2,0)</f>
        <v>MSD</v>
      </c>
      <c r="M217">
        <v>1</v>
      </c>
      <c r="N217">
        <v>1</v>
      </c>
      <c r="P217" t="str">
        <f t="shared" si="26"/>
        <v>E:CER_P:P02_Tr1:MSD_Tr2:_TRA_1_D:14_M:7_Y:2023</v>
      </c>
      <c r="Q217">
        <v>11</v>
      </c>
      <c r="R217">
        <v>27.1</v>
      </c>
      <c r="S217">
        <v>0.7</v>
      </c>
      <c r="T217">
        <v>28.5</v>
      </c>
      <c r="U217">
        <v>28.5</v>
      </c>
      <c r="V217" t="s">
        <v>23</v>
      </c>
      <c r="W217" s="1">
        <v>0.42222222222222222</v>
      </c>
      <c r="X217">
        <v>30</v>
      </c>
      <c r="Y217" s="60" t="e">
        <f>VLOOKUP(C217,JN!$D$2:$J$1076,5,0)</f>
        <v>#N/A</v>
      </c>
      <c r="Z217" s="61" t="e">
        <f>VLOOKUP(C217,JN!$D$2:$J$1076,6,0)</f>
        <v>#N/A</v>
      </c>
      <c r="AA217" s="62" t="e">
        <f>VLOOKUP(C217,JN!$D$2:$J$1076,7,0)</f>
        <v>#N/A</v>
      </c>
      <c r="AB217">
        <v>34.700000000000003</v>
      </c>
    </row>
    <row r="218" spans="1:28" x14ac:dyDescent="0.3">
      <c r="A218">
        <v>217</v>
      </c>
      <c r="B218" s="63">
        <v>45121</v>
      </c>
      <c r="C218" t="str">
        <f t="shared" si="25"/>
        <v>P04_T0_14-07-23</v>
      </c>
      <c r="E218" t="s">
        <v>25</v>
      </c>
      <c r="F218" t="s">
        <v>29</v>
      </c>
      <c r="G218" t="s">
        <v>19</v>
      </c>
      <c r="H218">
        <f t="shared" si="22"/>
        <v>2023</v>
      </c>
      <c r="I218">
        <f t="shared" si="23"/>
        <v>7</v>
      </c>
      <c r="J218">
        <f t="shared" si="24"/>
        <v>14</v>
      </c>
      <c r="K218" t="str">
        <f>VLOOKUP(F218,Treats!$A$1:$C$9,2,0)</f>
        <v>MSD</v>
      </c>
      <c r="M218">
        <v>2</v>
      </c>
      <c r="N218">
        <v>3</v>
      </c>
      <c r="P218" t="str">
        <f t="shared" si="26"/>
        <v>E:CER_P:P04_Tr1:MSD_Tr2:_TRA_2_D:14_M:7_Y:2023</v>
      </c>
      <c r="Q218">
        <v>15</v>
      </c>
      <c r="R218">
        <v>27.5</v>
      </c>
      <c r="S218">
        <v>0.9</v>
      </c>
      <c r="T218">
        <v>28.5</v>
      </c>
      <c r="U218">
        <v>28.5</v>
      </c>
      <c r="V218" t="s">
        <v>20</v>
      </c>
      <c r="W218" s="1">
        <v>0.40138888888888885</v>
      </c>
      <c r="X218">
        <v>0</v>
      </c>
      <c r="Y218" s="60" t="e">
        <f>VLOOKUP(C218,JN!$D$2:$J$1076,5,0)</f>
        <v>#N/A</v>
      </c>
      <c r="Z218" s="61" t="e">
        <f>VLOOKUP(C218,JN!$D$2:$J$1076,6,0)</f>
        <v>#N/A</v>
      </c>
      <c r="AA218" s="62" t="e">
        <f>VLOOKUP(C218,JN!$D$2:$J$1076,7,0)</f>
        <v>#N/A</v>
      </c>
      <c r="AB218">
        <v>32.200000000000003</v>
      </c>
    </row>
    <row r="219" spans="1:28" x14ac:dyDescent="0.3">
      <c r="A219">
        <v>218</v>
      </c>
      <c r="B219" s="63">
        <v>45121</v>
      </c>
      <c r="C219" t="str">
        <f t="shared" si="25"/>
        <v>P04_T1_14-07-23</v>
      </c>
      <c r="E219" t="s">
        <v>25</v>
      </c>
      <c r="F219" t="s">
        <v>29</v>
      </c>
      <c r="G219" t="s">
        <v>19</v>
      </c>
      <c r="H219">
        <f t="shared" si="22"/>
        <v>2023</v>
      </c>
      <c r="I219">
        <f t="shared" si="23"/>
        <v>7</v>
      </c>
      <c r="J219">
        <f t="shared" si="24"/>
        <v>14</v>
      </c>
      <c r="K219" t="str">
        <f>VLOOKUP(F219,Treats!$A$1:$C$9,2,0)</f>
        <v>MSD</v>
      </c>
      <c r="M219">
        <v>2</v>
      </c>
      <c r="N219">
        <v>3</v>
      </c>
      <c r="P219" t="str">
        <f t="shared" si="26"/>
        <v>E:CER_P:P04_Tr1:MSD_Tr2:_TRA_2_D:14_M:7_Y:2023</v>
      </c>
      <c r="Q219">
        <v>15</v>
      </c>
      <c r="R219">
        <v>27.5</v>
      </c>
      <c r="S219">
        <v>0.9</v>
      </c>
      <c r="T219">
        <v>28.5</v>
      </c>
      <c r="U219">
        <v>28.5</v>
      </c>
      <c r="V219" t="s">
        <v>21</v>
      </c>
      <c r="W219" s="1">
        <v>0.40833333333333338</v>
      </c>
      <c r="X219">
        <v>10</v>
      </c>
      <c r="Y219" s="60" t="e">
        <f>VLOOKUP(C219,JN!$D$2:$J$1076,5,0)</f>
        <v>#N/A</v>
      </c>
      <c r="Z219" s="61" t="e">
        <f>VLOOKUP(C219,JN!$D$2:$J$1076,6,0)</f>
        <v>#N/A</v>
      </c>
      <c r="AA219" s="62" t="e">
        <f>VLOOKUP(C219,JN!$D$2:$J$1076,7,0)</f>
        <v>#N/A</v>
      </c>
      <c r="AB219">
        <v>34.200000000000003</v>
      </c>
    </row>
    <row r="220" spans="1:28" x14ac:dyDescent="0.3">
      <c r="A220">
        <v>219</v>
      </c>
      <c r="B220" s="63">
        <v>45121</v>
      </c>
      <c r="C220" t="str">
        <f t="shared" si="25"/>
        <v>P04_T2_14-07-23</v>
      </c>
      <c r="E220" t="s">
        <v>25</v>
      </c>
      <c r="F220" t="s">
        <v>29</v>
      </c>
      <c r="G220" t="s">
        <v>19</v>
      </c>
      <c r="H220">
        <f t="shared" si="22"/>
        <v>2023</v>
      </c>
      <c r="I220">
        <f t="shared" si="23"/>
        <v>7</v>
      </c>
      <c r="J220">
        <f t="shared" si="24"/>
        <v>14</v>
      </c>
      <c r="K220" t="str">
        <f>VLOOKUP(F220,Treats!$A$1:$C$9,2,0)</f>
        <v>MSD</v>
      </c>
      <c r="M220">
        <v>2</v>
      </c>
      <c r="N220">
        <v>3</v>
      </c>
      <c r="P220" t="str">
        <f t="shared" si="26"/>
        <v>E:CER_P:P04_Tr1:MSD_Tr2:_TRA_2_D:14_M:7_Y:2023</v>
      </c>
      <c r="Q220">
        <v>15</v>
      </c>
      <c r="R220">
        <v>27.5</v>
      </c>
      <c r="S220">
        <v>0.9</v>
      </c>
      <c r="T220">
        <v>28.5</v>
      </c>
      <c r="U220">
        <v>28.5</v>
      </c>
      <c r="V220" t="s">
        <v>22</v>
      </c>
      <c r="W220" s="1">
        <v>0.4152777777777778</v>
      </c>
      <c r="X220">
        <v>20</v>
      </c>
      <c r="Y220" s="60" t="e">
        <f>VLOOKUP(C220,JN!$D$2:$J$1076,5,0)</f>
        <v>#N/A</v>
      </c>
      <c r="Z220" s="61" t="e">
        <f>VLOOKUP(C220,JN!$D$2:$J$1076,6,0)</f>
        <v>#N/A</v>
      </c>
      <c r="AA220" s="62" t="e">
        <f>VLOOKUP(C220,JN!$D$2:$J$1076,7,0)</f>
        <v>#N/A</v>
      </c>
      <c r="AB220">
        <v>34.200000000000003</v>
      </c>
    </row>
    <row r="221" spans="1:28" x14ac:dyDescent="0.3">
      <c r="A221">
        <v>220</v>
      </c>
      <c r="B221" s="63">
        <v>45121</v>
      </c>
      <c r="C221" t="str">
        <f t="shared" si="25"/>
        <v>P04_T3_14-07-23</v>
      </c>
      <c r="E221" t="s">
        <v>25</v>
      </c>
      <c r="F221" t="s">
        <v>29</v>
      </c>
      <c r="G221" t="s">
        <v>19</v>
      </c>
      <c r="H221">
        <f t="shared" si="22"/>
        <v>2023</v>
      </c>
      <c r="I221">
        <f t="shared" si="23"/>
        <v>7</v>
      </c>
      <c r="J221">
        <f t="shared" si="24"/>
        <v>14</v>
      </c>
      <c r="K221" t="str">
        <f>VLOOKUP(F221,Treats!$A$1:$C$9,2,0)</f>
        <v>MSD</v>
      </c>
      <c r="M221">
        <v>2</v>
      </c>
      <c r="N221">
        <v>3</v>
      </c>
      <c r="P221" t="str">
        <f t="shared" si="26"/>
        <v>E:CER_P:P04_Tr1:MSD_Tr2:_TRA_2_D:14_M:7_Y:2023</v>
      </c>
      <c r="Q221">
        <v>15</v>
      </c>
      <c r="R221">
        <v>27.5</v>
      </c>
      <c r="S221">
        <v>0.9</v>
      </c>
      <c r="T221">
        <v>28.5</v>
      </c>
      <c r="U221">
        <v>28.5</v>
      </c>
      <c r="V221" t="s">
        <v>23</v>
      </c>
      <c r="W221" s="1">
        <v>0.42222222222222222</v>
      </c>
      <c r="X221">
        <v>30</v>
      </c>
      <c r="Y221" s="60" t="e">
        <f>VLOOKUP(C221,JN!$D$2:$J$1076,5,0)</f>
        <v>#N/A</v>
      </c>
      <c r="Z221" s="61" t="e">
        <f>VLOOKUP(C221,JN!$D$2:$J$1076,6,0)</f>
        <v>#N/A</v>
      </c>
      <c r="AA221" s="62" t="e">
        <f>VLOOKUP(C221,JN!$D$2:$J$1076,7,0)</f>
        <v>#N/A</v>
      </c>
      <c r="AB221">
        <v>34</v>
      </c>
    </row>
    <row r="222" spans="1:28" x14ac:dyDescent="0.3">
      <c r="A222">
        <v>221</v>
      </c>
      <c r="B222" s="63">
        <v>45121</v>
      </c>
      <c r="C222" t="str">
        <f t="shared" si="25"/>
        <v>P05_T0_14-07-23</v>
      </c>
      <c r="E222" t="s">
        <v>25</v>
      </c>
      <c r="F222" t="s">
        <v>30</v>
      </c>
      <c r="G222" t="s">
        <v>19</v>
      </c>
      <c r="H222">
        <f t="shared" si="22"/>
        <v>2023</v>
      </c>
      <c r="I222">
        <f t="shared" si="23"/>
        <v>7</v>
      </c>
      <c r="J222">
        <f t="shared" si="24"/>
        <v>14</v>
      </c>
      <c r="K222" t="str">
        <f>VLOOKUP(F222,Treats!$A$1:$C$9,2,0)</f>
        <v>AWD</v>
      </c>
      <c r="M222">
        <v>2</v>
      </c>
      <c r="N222">
        <v>4</v>
      </c>
      <c r="P222" t="str">
        <f t="shared" si="26"/>
        <v>E:CER_P:P05_Tr1:AWD_Tr2:_TRA_2_D:14_M:7_Y:2023</v>
      </c>
      <c r="Q222">
        <v>13.5</v>
      </c>
      <c r="R222">
        <v>27.3</v>
      </c>
      <c r="S222">
        <v>0.9</v>
      </c>
      <c r="T222">
        <v>28.5</v>
      </c>
      <c r="U222">
        <v>28</v>
      </c>
      <c r="V222" t="s">
        <v>20</v>
      </c>
      <c r="W222" s="1">
        <v>0.40283564814814815</v>
      </c>
      <c r="X222">
        <v>0</v>
      </c>
      <c r="Y222" s="60" t="e">
        <f>VLOOKUP(C222,JN!$D$2:$J$1076,5,0)</f>
        <v>#N/A</v>
      </c>
      <c r="Z222" s="61" t="e">
        <f>VLOOKUP(C222,JN!$D$2:$J$1076,6,0)</f>
        <v>#N/A</v>
      </c>
      <c r="AA222" s="62" t="e">
        <f>VLOOKUP(C222,JN!$D$2:$J$1076,7,0)</f>
        <v>#N/A</v>
      </c>
      <c r="AB222">
        <v>33.1</v>
      </c>
    </row>
    <row r="223" spans="1:28" x14ac:dyDescent="0.3">
      <c r="A223">
        <v>222</v>
      </c>
      <c r="B223" s="63">
        <v>45121</v>
      </c>
      <c r="C223" t="str">
        <f t="shared" si="25"/>
        <v>P05_T1_14-07-23</v>
      </c>
      <c r="E223" t="s">
        <v>25</v>
      </c>
      <c r="F223" t="s">
        <v>30</v>
      </c>
      <c r="G223" t="s">
        <v>19</v>
      </c>
      <c r="H223">
        <f t="shared" si="22"/>
        <v>2023</v>
      </c>
      <c r="I223">
        <f t="shared" si="23"/>
        <v>7</v>
      </c>
      <c r="J223">
        <f t="shared" si="24"/>
        <v>14</v>
      </c>
      <c r="K223" t="str">
        <f>VLOOKUP(F223,Treats!$A$1:$C$9,2,0)</f>
        <v>AWD</v>
      </c>
      <c r="M223">
        <v>2</v>
      </c>
      <c r="N223">
        <v>4</v>
      </c>
      <c r="P223" t="str">
        <f t="shared" si="26"/>
        <v>E:CER_P:P05_Tr1:AWD_Tr2:_TRA_2_D:14_M:7_Y:2023</v>
      </c>
      <c r="Q223">
        <v>13.5</v>
      </c>
      <c r="R223">
        <v>27.3</v>
      </c>
      <c r="S223">
        <v>0.9</v>
      </c>
      <c r="T223">
        <v>28.5</v>
      </c>
      <c r="U223">
        <v>28</v>
      </c>
      <c r="V223" t="s">
        <v>21</v>
      </c>
      <c r="W223" s="1">
        <v>0.40978009259259257</v>
      </c>
      <c r="X223">
        <v>10</v>
      </c>
      <c r="Y223" s="60" t="e">
        <f>VLOOKUP(C223,JN!$D$2:$J$1076,5,0)</f>
        <v>#N/A</v>
      </c>
      <c r="Z223" s="61" t="e">
        <f>VLOOKUP(C223,JN!$D$2:$J$1076,6,0)</f>
        <v>#N/A</v>
      </c>
      <c r="AA223" s="62" t="e">
        <f>VLOOKUP(C223,JN!$D$2:$J$1076,7,0)</f>
        <v>#N/A</v>
      </c>
      <c r="AB223">
        <v>34.9</v>
      </c>
    </row>
    <row r="224" spans="1:28" x14ac:dyDescent="0.3">
      <c r="A224">
        <v>223</v>
      </c>
      <c r="B224" s="63">
        <v>45121</v>
      </c>
      <c r="C224" t="str">
        <f t="shared" si="25"/>
        <v>P05_T2_14-07-23</v>
      </c>
      <c r="E224" t="s">
        <v>25</v>
      </c>
      <c r="F224" t="s">
        <v>30</v>
      </c>
      <c r="G224" t="s">
        <v>19</v>
      </c>
      <c r="H224">
        <f t="shared" si="22"/>
        <v>2023</v>
      </c>
      <c r="I224">
        <f t="shared" si="23"/>
        <v>7</v>
      </c>
      <c r="J224">
        <f t="shared" si="24"/>
        <v>14</v>
      </c>
      <c r="K224" t="str">
        <f>VLOOKUP(F224,Treats!$A$1:$C$9,2,0)</f>
        <v>AWD</v>
      </c>
      <c r="M224">
        <v>2</v>
      </c>
      <c r="N224">
        <v>4</v>
      </c>
      <c r="P224" t="str">
        <f t="shared" si="26"/>
        <v>E:CER_P:P05_Tr1:AWD_Tr2:_TRA_2_D:14_M:7_Y:2023</v>
      </c>
      <c r="Q224">
        <v>13.5</v>
      </c>
      <c r="R224">
        <v>27.3</v>
      </c>
      <c r="S224">
        <v>0.9</v>
      </c>
      <c r="T224">
        <v>28.5</v>
      </c>
      <c r="U224">
        <v>28</v>
      </c>
      <c r="V224" t="s">
        <v>22</v>
      </c>
      <c r="W224" s="1">
        <v>0.41672453703703699</v>
      </c>
      <c r="X224">
        <v>20</v>
      </c>
      <c r="Y224" s="60" t="e">
        <f>VLOOKUP(C224,JN!$D$2:$J$1076,5,0)</f>
        <v>#N/A</v>
      </c>
      <c r="Z224" s="61" t="e">
        <f>VLOOKUP(C224,JN!$D$2:$J$1076,6,0)</f>
        <v>#N/A</v>
      </c>
      <c r="AA224" s="62" t="e">
        <f>VLOOKUP(C224,JN!$D$2:$J$1076,7,0)</f>
        <v>#N/A</v>
      </c>
      <c r="AB224">
        <v>34.9</v>
      </c>
    </row>
    <row r="225" spans="1:28" x14ac:dyDescent="0.3">
      <c r="A225">
        <v>224</v>
      </c>
      <c r="B225" s="63">
        <v>45121</v>
      </c>
      <c r="C225" t="str">
        <f t="shared" si="25"/>
        <v>P05_T3_14-07-23</v>
      </c>
      <c r="E225" t="s">
        <v>25</v>
      </c>
      <c r="F225" t="s">
        <v>30</v>
      </c>
      <c r="G225" t="s">
        <v>19</v>
      </c>
      <c r="H225">
        <f t="shared" si="22"/>
        <v>2023</v>
      </c>
      <c r="I225">
        <f t="shared" si="23"/>
        <v>7</v>
      </c>
      <c r="J225">
        <f t="shared" si="24"/>
        <v>14</v>
      </c>
      <c r="K225" t="str">
        <f>VLOOKUP(F225,Treats!$A$1:$C$9,2,0)</f>
        <v>AWD</v>
      </c>
      <c r="M225">
        <v>2</v>
      </c>
      <c r="N225">
        <v>4</v>
      </c>
      <c r="P225" t="str">
        <f t="shared" si="26"/>
        <v>E:CER_P:P05_Tr1:AWD_Tr2:_TRA_2_D:14_M:7_Y:2023</v>
      </c>
      <c r="Q225">
        <v>13.5</v>
      </c>
      <c r="R225">
        <v>27.3</v>
      </c>
      <c r="S225">
        <v>0.9</v>
      </c>
      <c r="T225">
        <v>28.5</v>
      </c>
      <c r="U225">
        <v>28</v>
      </c>
      <c r="V225" t="s">
        <v>23</v>
      </c>
      <c r="W225" s="1">
        <v>0.42366898148148152</v>
      </c>
      <c r="X225">
        <v>30</v>
      </c>
      <c r="Y225" s="60" t="e">
        <f>VLOOKUP(C225,JN!$D$2:$J$1076,5,0)</f>
        <v>#N/A</v>
      </c>
      <c r="Z225" s="61" t="e">
        <f>VLOOKUP(C225,JN!$D$2:$J$1076,6,0)</f>
        <v>#N/A</v>
      </c>
      <c r="AA225" s="62" t="e">
        <f>VLOOKUP(C225,JN!$D$2:$J$1076,7,0)</f>
        <v>#N/A</v>
      </c>
      <c r="AB225">
        <v>34.700000000000003</v>
      </c>
    </row>
    <row r="226" spans="1:28" x14ac:dyDescent="0.3">
      <c r="A226">
        <v>225</v>
      </c>
      <c r="B226" s="63">
        <v>45121</v>
      </c>
      <c r="C226" t="str">
        <f t="shared" si="25"/>
        <v>P07_T0_14-07-23</v>
      </c>
      <c r="E226" t="s">
        <v>25</v>
      </c>
      <c r="F226" t="s">
        <v>32</v>
      </c>
      <c r="G226" t="s">
        <v>19</v>
      </c>
      <c r="H226">
        <f t="shared" si="22"/>
        <v>2023</v>
      </c>
      <c r="I226">
        <f t="shared" si="23"/>
        <v>7</v>
      </c>
      <c r="J226">
        <f t="shared" si="24"/>
        <v>14</v>
      </c>
      <c r="K226" t="str">
        <f>VLOOKUP(F226,Treats!$A$1:$C$9,2,0)</f>
        <v>MSD</v>
      </c>
      <c r="M226">
        <v>3</v>
      </c>
      <c r="N226">
        <v>7</v>
      </c>
      <c r="P226" t="str">
        <f t="shared" si="26"/>
        <v>E:CER_P:P07_Tr1:MSD_Tr2:_TRA_3_D:14_M:7_Y:2023</v>
      </c>
      <c r="Q226">
        <v>14</v>
      </c>
      <c r="R226">
        <v>27.7</v>
      </c>
      <c r="S226">
        <v>0.9</v>
      </c>
      <c r="T226">
        <v>28.5</v>
      </c>
      <c r="U226">
        <v>28.5</v>
      </c>
      <c r="V226" t="s">
        <v>20</v>
      </c>
      <c r="W226" s="1">
        <v>0.40283564814814815</v>
      </c>
      <c r="X226">
        <v>0</v>
      </c>
      <c r="Y226" s="60" t="e">
        <f>VLOOKUP(C226,JN!$D$2:$J$1076,5,0)</f>
        <v>#N/A</v>
      </c>
      <c r="Z226" s="61" t="e">
        <f>VLOOKUP(C226,JN!$D$2:$J$1076,6,0)</f>
        <v>#N/A</v>
      </c>
      <c r="AA226" s="62" t="e">
        <f>VLOOKUP(C226,JN!$D$2:$J$1076,7,0)</f>
        <v>#N/A</v>
      </c>
      <c r="AB226">
        <v>32.4</v>
      </c>
    </row>
    <row r="227" spans="1:28" x14ac:dyDescent="0.3">
      <c r="A227">
        <v>226</v>
      </c>
      <c r="B227" s="63">
        <v>45121</v>
      </c>
      <c r="C227" t="str">
        <f t="shared" si="25"/>
        <v>P07_T1_14-07-23</v>
      </c>
      <c r="E227" t="s">
        <v>25</v>
      </c>
      <c r="F227" t="s">
        <v>32</v>
      </c>
      <c r="G227" t="s">
        <v>19</v>
      </c>
      <c r="H227">
        <f t="shared" si="22"/>
        <v>2023</v>
      </c>
      <c r="I227">
        <f t="shared" si="23"/>
        <v>7</v>
      </c>
      <c r="J227">
        <f t="shared" si="24"/>
        <v>14</v>
      </c>
      <c r="K227" t="str">
        <f>VLOOKUP(F227,Treats!$A$1:$C$9,2,0)</f>
        <v>MSD</v>
      </c>
      <c r="M227">
        <v>3</v>
      </c>
      <c r="N227">
        <v>7</v>
      </c>
      <c r="P227" t="str">
        <f t="shared" si="26"/>
        <v>E:CER_P:P07_Tr1:MSD_Tr2:_TRA_3_D:14_M:7_Y:2023</v>
      </c>
      <c r="Q227">
        <v>14</v>
      </c>
      <c r="R227">
        <v>27.7</v>
      </c>
      <c r="S227">
        <v>0.9</v>
      </c>
      <c r="T227">
        <v>28.5</v>
      </c>
      <c r="U227">
        <v>28.5</v>
      </c>
      <c r="V227" t="s">
        <v>21</v>
      </c>
      <c r="W227" s="1">
        <v>0.40978009259259257</v>
      </c>
      <c r="X227">
        <v>10</v>
      </c>
      <c r="Y227" s="60" t="e">
        <f>VLOOKUP(C227,JN!$D$2:$J$1076,5,0)</f>
        <v>#N/A</v>
      </c>
      <c r="Z227" s="61" t="e">
        <f>VLOOKUP(C227,JN!$D$2:$J$1076,6,0)</f>
        <v>#N/A</v>
      </c>
      <c r="AA227" s="62" t="e">
        <f>VLOOKUP(C227,JN!$D$2:$J$1076,7,0)</f>
        <v>#N/A</v>
      </c>
      <c r="AB227">
        <v>34.5</v>
      </c>
    </row>
    <row r="228" spans="1:28" x14ac:dyDescent="0.3">
      <c r="A228">
        <v>227</v>
      </c>
      <c r="B228" s="63">
        <v>45121</v>
      </c>
      <c r="C228" t="str">
        <f t="shared" si="25"/>
        <v>P07_T2_14-07-23</v>
      </c>
      <c r="E228" t="s">
        <v>25</v>
      </c>
      <c r="F228" t="s">
        <v>32</v>
      </c>
      <c r="G228" t="s">
        <v>19</v>
      </c>
      <c r="H228">
        <f t="shared" si="22"/>
        <v>2023</v>
      </c>
      <c r="I228">
        <f t="shared" si="23"/>
        <v>7</v>
      </c>
      <c r="J228">
        <f t="shared" si="24"/>
        <v>14</v>
      </c>
      <c r="K228" t="str">
        <f>VLOOKUP(F228,Treats!$A$1:$C$9,2,0)</f>
        <v>MSD</v>
      </c>
      <c r="M228">
        <v>3</v>
      </c>
      <c r="N228">
        <v>7</v>
      </c>
      <c r="P228" t="str">
        <f t="shared" si="26"/>
        <v>E:CER_P:P07_Tr1:MSD_Tr2:_TRA_3_D:14_M:7_Y:2023</v>
      </c>
      <c r="Q228">
        <v>14</v>
      </c>
      <c r="R228">
        <v>27.7</v>
      </c>
      <c r="S228">
        <v>0.9</v>
      </c>
      <c r="T228">
        <v>28.5</v>
      </c>
      <c r="U228">
        <v>28.5</v>
      </c>
      <c r="V228" t="s">
        <v>22</v>
      </c>
      <c r="W228" s="1">
        <v>0.41672453703703699</v>
      </c>
      <c r="X228">
        <v>20</v>
      </c>
      <c r="Y228" s="60" t="e">
        <f>VLOOKUP(C228,JN!$D$2:$J$1076,5,0)</f>
        <v>#N/A</v>
      </c>
      <c r="Z228" s="61" t="e">
        <f>VLOOKUP(C228,JN!$D$2:$J$1076,6,0)</f>
        <v>#N/A</v>
      </c>
      <c r="AA228" s="62" t="e">
        <f>VLOOKUP(C228,JN!$D$2:$J$1076,7,0)</f>
        <v>#N/A</v>
      </c>
      <c r="AB228">
        <v>34.1</v>
      </c>
    </row>
    <row r="229" spans="1:28" x14ac:dyDescent="0.3">
      <c r="A229">
        <v>228</v>
      </c>
      <c r="B229" s="63">
        <v>45121</v>
      </c>
      <c r="C229" t="str">
        <f t="shared" si="25"/>
        <v>P07_T3_14-07-23</v>
      </c>
      <c r="E229" t="s">
        <v>25</v>
      </c>
      <c r="F229" t="s">
        <v>32</v>
      </c>
      <c r="G229" t="s">
        <v>19</v>
      </c>
      <c r="H229">
        <f t="shared" si="22"/>
        <v>2023</v>
      </c>
      <c r="I229">
        <f t="shared" si="23"/>
        <v>7</v>
      </c>
      <c r="J229">
        <f t="shared" si="24"/>
        <v>14</v>
      </c>
      <c r="K229" t="str">
        <f>VLOOKUP(F229,Treats!$A$1:$C$9,2,0)</f>
        <v>MSD</v>
      </c>
      <c r="M229">
        <v>3</v>
      </c>
      <c r="N229">
        <v>7</v>
      </c>
      <c r="P229" t="str">
        <f t="shared" si="26"/>
        <v>E:CER_P:P07_Tr1:MSD_Tr2:_TRA_3_D:14_M:7_Y:2023</v>
      </c>
      <c r="Q229">
        <v>14</v>
      </c>
      <c r="R229">
        <v>27.7</v>
      </c>
      <c r="S229">
        <v>0.9</v>
      </c>
      <c r="T229">
        <v>28.5</v>
      </c>
      <c r="U229">
        <v>28.5</v>
      </c>
      <c r="V229" t="s">
        <v>23</v>
      </c>
      <c r="W229" s="1">
        <v>0.42366898148148152</v>
      </c>
      <c r="X229">
        <v>30</v>
      </c>
      <c r="Y229" s="60" t="e">
        <f>VLOOKUP(C229,JN!$D$2:$J$1076,5,0)</f>
        <v>#N/A</v>
      </c>
      <c r="Z229" s="61" t="e">
        <f>VLOOKUP(C229,JN!$D$2:$J$1076,6,0)</f>
        <v>#N/A</v>
      </c>
      <c r="AA229" s="62" t="e">
        <f>VLOOKUP(C229,JN!$D$2:$J$1076,7,0)</f>
        <v>#N/A</v>
      </c>
      <c r="AB229">
        <v>34</v>
      </c>
    </row>
    <row r="230" spans="1:28" x14ac:dyDescent="0.3">
      <c r="A230">
        <v>229</v>
      </c>
      <c r="B230" s="63">
        <v>45121</v>
      </c>
      <c r="C230" t="str">
        <f t="shared" si="25"/>
        <v>P06_T0_14-07-23</v>
      </c>
      <c r="E230" t="s">
        <v>25</v>
      </c>
      <c r="F230" t="s">
        <v>31</v>
      </c>
      <c r="G230" t="s">
        <v>19</v>
      </c>
      <c r="H230">
        <f t="shared" ref="H230:H265" si="28">YEAR(B230)</f>
        <v>2023</v>
      </c>
      <c r="I230">
        <f t="shared" ref="I230:I265" si="29">MONTH(B230)</f>
        <v>7</v>
      </c>
      <c r="J230">
        <f t="shared" ref="J230:J265" si="30">DAY(B230)</f>
        <v>14</v>
      </c>
      <c r="K230" t="str">
        <f>VLOOKUP(F230,Treats!$A$1:$C$9,2,0)</f>
        <v>CON</v>
      </c>
      <c r="M230">
        <v>2</v>
      </c>
      <c r="N230">
        <v>4</v>
      </c>
      <c r="P230" t="str">
        <f t="shared" si="26"/>
        <v>E:CER_P:P06_Tr1:CON_Tr2:_TRA_2_D:14_M:7_Y:2023</v>
      </c>
      <c r="Q230">
        <v>11</v>
      </c>
      <c r="R230">
        <v>27.3</v>
      </c>
      <c r="S230">
        <v>0.8</v>
      </c>
      <c r="T230">
        <v>28</v>
      </c>
      <c r="U230">
        <v>29</v>
      </c>
      <c r="V230" t="s">
        <v>20</v>
      </c>
      <c r="W230" s="1">
        <v>0.43032407407407408</v>
      </c>
      <c r="X230">
        <v>0</v>
      </c>
      <c r="Y230" s="60" t="e">
        <f>VLOOKUP(C230,JN!$D$2:$J$1076,5,0)</f>
        <v>#N/A</v>
      </c>
      <c r="Z230" s="61" t="e">
        <f>VLOOKUP(C230,JN!$D$2:$J$1076,6,0)</f>
        <v>#N/A</v>
      </c>
      <c r="AA230" s="62" t="e">
        <f>VLOOKUP(C230,JN!$D$2:$J$1076,7,0)</f>
        <v>#N/A</v>
      </c>
      <c r="AB230">
        <v>31.8</v>
      </c>
    </row>
    <row r="231" spans="1:28" x14ac:dyDescent="0.3">
      <c r="A231">
        <v>230</v>
      </c>
      <c r="B231" s="63">
        <v>45121</v>
      </c>
      <c r="C231" t="str">
        <f t="shared" si="25"/>
        <v>P06_T1_14-07-23</v>
      </c>
      <c r="E231" t="s">
        <v>25</v>
      </c>
      <c r="F231" t="s">
        <v>31</v>
      </c>
      <c r="G231" t="s">
        <v>19</v>
      </c>
      <c r="H231">
        <f t="shared" si="28"/>
        <v>2023</v>
      </c>
      <c r="I231">
        <f t="shared" si="29"/>
        <v>7</v>
      </c>
      <c r="J231">
        <f t="shared" si="30"/>
        <v>14</v>
      </c>
      <c r="K231" t="str">
        <f>VLOOKUP(F231,Treats!$A$1:$C$9,2,0)</f>
        <v>CON</v>
      </c>
      <c r="M231">
        <v>2</v>
      </c>
      <c r="N231">
        <v>4</v>
      </c>
      <c r="P231" t="str">
        <f t="shared" si="26"/>
        <v>E:CER_P:P06_Tr1:CON_Tr2:_TRA_2_D:14_M:7_Y:2023</v>
      </c>
      <c r="Q231">
        <v>11</v>
      </c>
      <c r="R231">
        <v>27.3</v>
      </c>
      <c r="S231">
        <v>0.8</v>
      </c>
      <c r="T231">
        <v>28</v>
      </c>
      <c r="U231">
        <v>29</v>
      </c>
      <c r="V231" t="s">
        <v>21</v>
      </c>
      <c r="W231" s="1">
        <v>0.4372685185185185</v>
      </c>
      <c r="X231">
        <v>10</v>
      </c>
      <c r="Y231" s="60" t="e">
        <f>VLOOKUP(C231,JN!$D$2:$J$1076,5,0)</f>
        <v>#N/A</v>
      </c>
      <c r="Z231" s="61" t="e">
        <f>VLOOKUP(C231,JN!$D$2:$J$1076,6,0)</f>
        <v>#N/A</v>
      </c>
      <c r="AA231" s="62" t="e">
        <f>VLOOKUP(C231,JN!$D$2:$J$1076,7,0)</f>
        <v>#N/A</v>
      </c>
      <c r="AB231">
        <v>35</v>
      </c>
    </row>
    <row r="232" spans="1:28" x14ac:dyDescent="0.3">
      <c r="A232">
        <v>231</v>
      </c>
      <c r="B232" s="63">
        <v>45121</v>
      </c>
      <c r="C232" t="str">
        <f t="shared" si="25"/>
        <v>P06_T2_14-07-23</v>
      </c>
      <c r="E232" t="s">
        <v>25</v>
      </c>
      <c r="F232" t="s">
        <v>31</v>
      </c>
      <c r="G232" t="s">
        <v>19</v>
      </c>
      <c r="H232">
        <f t="shared" si="28"/>
        <v>2023</v>
      </c>
      <c r="I232">
        <f t="shared" si="29"/>
        <v>7</v>
      </c>
      <c r="J232">
        <f t="shared" si="30"/>
        <v>14</v>
      </c>
      <c r="K232" t="str">
        <f>VLOOKUP(F232,Treats!$A$1:$C$9,2,0)</f>
        <v>CON</v>
      </c>
      <c r="M232">
        <v>2</v>
      </c>
      <c r="N232">
        <v>4</v>
      </c>
      <c r="P232" t="str">
        <f t="shared" si="26"/>
        <v>E:CER_P:P06_Tr1:CON_Tr2:_TRA_2_D:14_M:7_Y:2023</v>
      </c>
      <c r="Q232">
        <v>11</v>
      </c>
      <c r="R232">
        <v>27.3</v>
      </c>
      <c r="S232">
        <v>0.8</v>
      </c>
      <c r="T232">
        <v>28</v>
      </c>
      <c r="U232">
        <v>29</v>
      </c>
      <c r="V232" t="s">
        <v>22</v>
      </c>
      <c r="W232" s="1">
        <v>0.44421296296296298</v>
      </c>
      <c r="X232">
        <v>20</v>
      </c>
      <c r="Y232" s="60" t="e">
        <f>VLOOKUP(C232,JN!$D$2:$J$1076,5,0)</f>
        <v>#N/A</v>
      </c>
      <c r="Z232" s="61" t="e">
        <f>VLOOKUP(C232,JN!$D$2:$J$1076,6,0)</f>
        <v>#N/A</v>
      </c>
      <c r="AA232" s="62" t="e">
        <f>VLOOKUP(C232,JN!$D$2:$J$1076,7,0)</f>
        <v>#N/A</v>
      </c>
      <c r="AB232">
        <v>35.299999999999997</v>
      </c>
    </row>
    <row r="233" spans="1:28" x14ac:dyDescent="0.3">
      <c r="A233">
        <v>232</v>
      </c>
      <c r="B233" s="63">
        <v>45121</v>
      </c>
      <c r="C233" t="str">
        <f t="shared" si="25"/>
        <v>P06_T3_14-07-23</v>
      </c>
      <c r="E233" t="s">
        <v>25</v>
      </c>
      <c r="F233" t="s">
        <v>31</v>
      </c>
      <c r="G233" t="s">
        <v>19</v>
      </c>
      <c r="H233">
        <f t="shared" si="28"/>
        <v>2023</v>
      </c>
      <c r="I233">
        <f t="shared" si="29"/>
        <v>7</v>
      </c>
      <c r="J233">
        <f t="shared" si="30"/>
        <v>14</v>
      </c>
      <c r="K233" t="str">
        <f>VLOOKUP(F233,Treats!$A$1:$C$9,2,0)</f>
        <v>CON</v>
      </c>
      <c r="M233">
        <v>2</v>
      </c>
      <c r="N233">
        <v>4</v>
      </c>
      <c r="P233" t="str">
        <f t="shared" si="26"/>
        <v>E:CER_P:P06_Tr1:CON_Tr2:_TRA_2_D:14_M:7_Y:2023</v>
      </c>
      <c r="Q233">
        <v>11</v>
      </c>
      <c r="R233">
        <v>27.3</v>
      </c>
      <c r="S233">
        <v>0.8</v>
      </c>
      <c r="T233">
        <v>28</v>
      </c>
      <c r="U233">
        <v>29</v>
      </c>
      <c r="V233" t="s">
        <v>23</v>
      </c>
      <c r="W233" s="1">
        <v>0.4511574074074074</v>
      </c>
      <c r="X233">
        <v>30</v>
      </c>
      <c r="Y233" s="60" t="e">
        <f>VLOOKUP(C233,JN!$D$2:$J$1076,5,0)</f>
        <v>#N/A</v>
      </c>
      <c r="Z233" s="61" t="e">
        <f>VLOOKUP(C233,JN!$D$2:$J$1076,6,0)</f>
        <v>#N/A</v>
      </c>
      <c r="AA233" s="62" t="e">
        <f>VLOOKUP(C233,JN!$D$2:$J$1076,7,0)</f>
        <v>#N/A</v>
      </c>
      <c r="AB233">
        <v>35.299999999999997</v>
      </c>
    </row>
    <row r="234" spans="1:28" x14ac:dyDescent="0.3">
      <c r="A234">
        <v>233</v>
      </c>
      <c r="B234" s="63">
        <v>45121</v>
      </c>
      <c r="C234" t="str">
        <f t="shared" si="25"/>
        <v>P08_T0_14-07-23</v>
      </c>
      <c r="E234" t="s">
        <v>25</v>
      </c>
      <c r="F234" t="s">
        <v>33</v>
      </c>
      <c r="G234" t="s">
        <v>19</v>
      </c>
      <c r="H234">
        <f t="shared" si="28"/>
        <v>2023</v>
      </c>
      <c r="I234">
        <f t="shared" si="29"/>
        <v>7</v>
      </c>
      <c r="J234">
        <f t="shared" si="30"/>
        <v>14</v>
      </c>
      <c r="K234" t="str">
        <f>VLOOKUP(F234,Treats!$A$1:$C$9,2,0)</f>
        <v>CON</v>
      </c>
      <c r="M234">
        <v>3</v>
      </c>
      <c r="N234">
        <v>7</v>
      </c>
      <c r="P234" t="str">
        <f t="shared" si="26"/>
        <v>E:CER_P:P08_Tr1:CON_Tr2:_TRA_3_D:14_M:7_Y:2023</v>
      </c>
      <c r="Q234">
        <v>10.5</v>
      </c>
      <c r="R234">
        <v>27.5</v>
      </c>
      <c r="S234">
        <v>0.7</v>
      </c>
      <c r="T234">
        <v>28</v>
      </c>
      <c r="U234">
        <v>29</v>
      </c>
      <c r="V234" t="s">
        <v>20</v>
      </c>
      <c r="W234" s="1">
        <v>0.43032407407407408</v>
      </c>
      <c r="X234">
        <v>0</v>
      </c>
      <c r="Y234" s="60" t="e">
        <f>VLOOKUP(C234,JN!$D$2:$J$1076,5,0)</f>
        <v>#N/A</v>
      </c>
      <c r="Z234" s="61" t="e">
        <f>VLOOKUP(C234,JN!$D$2:$J$1076,6,0)</f>
        <v>#N/A</v>
      </c>
      <c r="AA234" s="62" t="e">
        <f>VLOOKUP(C234,JN!$D$2:$J$1076,7,0)</f>
        <v>#N/A</v>
      </c>
      <c r="AB234">
        <v>31.4</v>
      </c>
    </row>
    <row r="235" spans="1:28" x14ac:dyDescent="0.3">
      <c r="A235">
        <v>234</v>
      </c>
      <c r="B235" s="63">
        <v>45121</v>
      </c>
      <c r="C235" t="str">
        <f t="shared" si="25"/>
        <v>P08_T1_14-07-23</v>
      </c>
      <c r="E235" t="s">
        <v>25</v>
      </c>
      <c r="F235" t="s">
        <v>33</v>
      </c>
      <c r="G235" t="s">
        <v>19</v>
      </c>
      <c r="H235">
        <f t="shared" si="28"/>
        <v>2023</v>
      </c>
      <c r="I235">
        <f t="shared" si="29"/>
        <v>7</v>
      </c>
      <c r="J235">
        <f t="shared" si="30"/>
        <v>14</v>
      </c>
      <c r="K235" t="str">
        <f>VLOOKUP(F235,Treats!$A$1:$C$9,2,0)</f>
        <v>CON</v>
      </c>
      <c r="M235">
        <v>3</v>
      </c>
      <c r="N235">
        <v>7</v>
      </c>
      <c r="P235" t="str">
        <f t="shared" si="26"/>
        <v>E:CER_P:P08_Tr1:CON_Tr2:_TRA_3_D:14_M:7_Y:2023</v>
      </c>
      <c r="Q235">
        <v>10.5</v>
      </c>
      <c r="R235">
        <v>27.5</v>
      </c>
      <c r="S235">
        <v>0.7</v>
      </c>
      <c r="T235">
        <v>28</v>
      </c>
      <c r="U235">
        <v>29</v>
      </c>
      <c r="V235" t="s">
        <v>21</v>
      </c>
      <c r="W235" s="1">
        <v>0.4372685185185185</v>
      </c>
      <c r="X235">
        <v>10</v>
      </c>
      <c r="Y235" s="60" t="e">
        <f>VLOOKUP(C235,JN!$D$2:$J$1076,5,0)</f>
        <v>#N/A</v>
      </c>
      <c r="Z235" s="61" t="e">
        <f>VLOOKUP(C235,JN!$D$2:$J$1076,6,0)</f>
        <v>#N/A</v>
      </c>
      <c r="AA235" s="62" t="e">
        <f>VLOOKUP(C235,JN!$D$2:$J$1076,7,0)</f>
        <v>#N/A</v>
      </c>
      <c r="AB235">
        <v>34.1</v>
      </c>
    </row>
    <row r="236" spans="1:28" x14ac:dyDescent="0.3">
      <c r="A236">
        <v>235</v>
      </c>
      <c r="B236" s="63">
        <v>45121</v>
      </c>
      <c r="C236" t="str">
        <f t="shared" si="25"/>
        <v>P08_T2_14-07-23</v>
      </c>
      <c r="E236" t="s">
        <v>25</v>
      </c>
      <c r="F236" t="s">
        <v>33</v>
      </c>
      <c r="G236" t="s">
        <v>19</v>
      </c>
      <c r="H236">
        <f t="shared" si="28"/>
        <v>2023</v>
      </c>
      <c r="I236">
        <f t="shared" si="29"/>
        <v>7</v>
      </c>
      <c r="J236">
        <f t="shared" si="30"/>
        <v>14</v>
      </c>
      <c r="K236" t="str">
        <f>VLOOKUP(F236,Treats!$A$1:$C$9,2,0)</f>
        <v>CON</v>
      </c>
      <c r="M236">
        <v>3</v>
      </c>
      <c r="N236">
        <v>7</v>
      </c>
      <c r="P236" t="str">
        <f t="shared" si="26"/>
        <v>E:CER_P:P08_Tr1:CON_Tr2:_TRA_3_D:14_M:7_Y:2023</v>
      </c>
      <c r="Q236">
        <v>10.5</v>
      </c>
      <c r="R236">
        <v>27.5</v>
      </c>
      <c r="S236">
        <v>0.7</v>
      </c>
      <c r="T236">
        <v>28</v>
      </c>
      <c r="U236">
        <v>29</v>
      </c>
      <c r="V236" t="s">
        <v>22</v>
      </c>
      <c r="W236" s="1">
        <v>0.44421296296296298</v>
      </c>
      <c r="X236">
        <v>20</v>
      </c>
      <c r="Y236" s="60" t="e">
        <f>VLOOKUP(C236,JN!$D$2:$J$1076,5,0)</f>
        <v>#N/A</v>
      </c>
      <c r="Z236" s="61" t="e">
        <f>VLOOKUP(C236,JN!$D$2:$J$1076,6,0)</f>
        <v>#N/A</v>
      </c>
      <c r="AA236" s="62" t="e">
        <f>VLOOKUP(C236,JN!$D$2:$J$1076,7,0)</f>
        <v>#N/A</v>
      </c>
      <c r="AB236">
        <v>34.200000000000003</v>
      </c>
    </row>
    <row r="237" spans="1:28" x14ac:dyDescent="0.3">
      <c r="A237">
        <v>236</v>
      </c>
      <c r="B237" s="63">
        <v>45121</v>
      </c>
      <c r="C237" t="str">
        <f t="shared" si="25"/>
        <v>P08_T3_14-07-23</v>
      </c>
      <c r="E237" t="s">
        <v>25</v>
      </c>
      <c r="F237" t="s">
        <v>33</v>
      </c>
      <c r="G237" t="s">
        <v>19</v>
      </c>
      <c r="H237">
        <f t="shared" si="28"/>
        <v>2023</v>
      </c>
      <c r="I237">
        <f t="shared" si="29"/>
        <v>7</v>
      </c>
      <c r="J237">
        <f t="shared" si="30"/>
        <v>14</v>
      </c>
      <c r="K237" t="str">
        <f>VLOOKUP(F237,Treats!$A$1:$C$9,2,0)</f>
        <v>CON</v>
      </c>
      <c r="M237">
        <v>3</v>
      </c>
      <c r="N237">
        <v>7</v>
      </c>
      <c r="P237" t="str">
        <f t="shared" si="26"/>
        <v>E:CER_P:P08_Tr1:CON_Tr2:_TRA_3_D:14_M:7_Y:2023</v>
      </c>
      <c r="Q237">
        <v>10.5</v>
      </c>
      <c r="R237">
        <v>27.5</v>
      </c>
      <c r="S237">
        <v>0.7</v>
      </c>
      <c r="T237">
        <v>28</v>
      </c>
      <c r="U237">
        <v>29</v>
      </c>
      <c r="V237" t="s">
        <v>23</v>
      </c>
      <c r="W237" s="1">
        <v>0.4511574074074074</v>
      </c>
      <c r="X237">
        <v>30</v>
      </c>
      <c r="Y237" s="60" t="e">
        <f>VLOOKUP(C237,JN!$D$2:$J$1076,5,0)</f>
        <v>#N/A</v>
      </c>
      <c r="Z237" s="61" t="e">
        <f>VLOOKUP(C237,JN!$D$2:$J$1076,6,0)</f>
        <v>#N/A</v>
      </c>
      <c r="AA237" s="62" t="e">
        <f>VLOOKUP(C237,JN!$D$2:$J$1076,7,0)</f>
        <v>#N/A</v>
      </c>
      <c r="AB237">
        <v>34.299999999999997</v>
      </c>
    </row>
    <row r="238" spans="1:28" x14ac:dyDescent="0.3">
      <c r="A238">
        <v>237</v>
      </c>
      <c r="B238" s="63">
        <v>45121</v>
      </c>
      <c r="C238" t="str">
        <f t="shared" si="25"/>
        <v>P09_T0_14-07-23</v>
      </c>
      <c r="E238" t="s">
        <v>25</v>
      </c>
      <c r="F238" t="s">
        <v>34</v>
      </c>
      <c r="G238" t="s">
        <v>19</v>
      </c>
      <c r="H238">
        <f t="shared" si="28"/>
        <v>2023</v>
      </c>
      <c r="I238">
        <f t="shared" si="29"/>
        <v>7</v>
      </c>
      <c r="J238">
        <f t="shared" si="30"/>
        <v>14</v>
      </c>
      <c r="K238" t="str">
        <f>VLOOKUP(F238,Treats!$A$1:$C$9,2,0)</f>
        <v>AWD</v>
      </c>
      <c r="M238">
        <v>3</v>
      </c>
      <c r="N238">
        <v>1</v>
      </c>
      <c r="P238" t="str">
        <f t="shared" si="26"/>
        <v>E:CER_P:P09_Tr1:AWD_Tr2:_TRA_3_D:14_M:7_Y:2023</v>
      </c>
      <c r="Q238">
        <v>9</v>
      </c>
      <c r="R238">
        <v>27.5</v>
      </c>
      <c r="S238">
        <v>0.7</v>
      </c>
      <c r="T238">
        <v>28</v>
      </c>
      <c r="U238">
        <v>29</v>
      </c>
      <c r="V238" t="s">
        <v>20</v>
      </c>
      <c r="W238" s="1">
        <v>0.43240740740740741</v>
      </c>
      <c r="X238">
        <v>0</v>
      </c>
      <c r="Y238" s="60" t="e">
        <f>VLOOKUP(C238,JN!$D$2:$J$1076,5,0)</f>
        <v>#N/A</v>
      </c>
      <c r="Z238" s="61" t="e">
        <f>VLOOKUP(C238,JN!$D$2:$J$1076,6,0)</f>
        <v>#N/A</v>
      </c>
      <c r="AA238" s="62" t="e">
        <f>VLOOKUP(C238,JN!$D$2:$J$1076,7,0)</f>
        <v>#N/A</v>
      </c>
      <c r="AB238">
        <v>32.1</v>
      </c>
    </row>
    <row r="239" spans="1:28" x14ac:dyDescent="0.3">
      <c r="A239">
        <v>238</v>
      </c>
      <c r="B239" s="63">
        <v>45121</v>
      </c>
      <c r="C239" t="str">
        <f t="shared" si="25"/>
        <v>P09_T1_14-07-23</v>
      </c>
      <c r="E239" t="s">
        <v>25</v>
      </c>
      <c r="F239" t="s">
        <v>34</v>
      </c>
      <c r="G239" t="s">
        <v>19</v>
      </c>
      <c r="H239">
        <f t="shared" si="28"/>
        <v>2023</v>
      </c>
      <c r="I239">
        <f t="shared" si="29"/>
        <v>7</v>
      </c>
      <c r="J239">
        <f t="shared" si="30"/>
        <v>14</v>
      </c>
      <c r="K239" t="str">
        <f>VLOOKUP(F239,Treats!$A$1:$C$9,2,0)</f>
        <v>AWD</v>
      </c>
      <c r="M239">
        <v>3</v>
      </c>
      <c r="N239">
        <v>1</v>
      </c>
      <c r="P239" t="str">
        <f t="shared" si="26"/>
        <v>E:CER_P:P09_Tr1:AWD_Tr2:_TRA_3_D:14_M:7_Y:2023</v>
      </c>
      <c r="Q239">
        <v>9</v>
      </c>
      <c r="R239">
        <v>27.5</v>
      </c>
      <c r="S239">
        <v>0.7</v>
      </c>
      <c r="T239">
        <v>28</v>
      </c>
      <c r="U239">
        <v>29</v>
      </c>
      <c r="V239" t="s">
        <v>21</v>
      </c>
      <c r="W239" s="1">
        <v>0.43935185185185183</v>
      </c>
      <c r="X239">
        <v>10</v>
      </c>
      <c r="Y239" s="60" t="e">
        <f>VLOOKUP(C239,JN!$D$2:$J$1076,5,0)</f>
        <v>#N/A</v>
      </c>
      <c r="Z239" s="61" t="e">
        <f>VLOOKUP(C239,JN!$D$2:$J$1076,6,0)</f>
        <v>#N/A</v>
      </c>
      <c r="AA239" s="62" t="e">
        <f>VLOOKUP(C239,JN!$D$2:$J$1076,7,0)</f>
        <v>#N/A</v>
      </c>
      <c r="AB239">
        <v>36.1</v>
      </c>
    </row>
    <row r="240" spans="1:28" x14ac:dyDescent="0.3">
      <c r="A240">
        <v>239</v>
      </c>
      <c r="B240" s="63">
        <v>45121</v>
      </c>
      <c r="C240" t="str">
        <f t="shared" si="25"/>
        <v>P09_T2_14-07-23</v>
      </c>
      <c r="E240" t="s">
        <v>25</v>
      </c>
      <c r="F240" t="s">
        <v>34</v>
      </c>
      <c r="G240" t="s">
        <v>19</v>
      </c>
      <c r="H240">
        <f t="shared" si="28"/>
        <v>2023</v>
      </c>
      <c r="I240">
        <f t="shared" si="29"/>
        <v>7</v>
      </c>
      <c r="J240">
        <f t="shared" si="30"/>
        <v>14</v>
      </c>
      <c r="K240" t="str">
        <f>VLOOKUP(F240,Treats!$A$1:$C$9,2,0)</f>
        <v>AWD</v>
      </c>
      <c r="M240">
        <v>3</v>
      </c>
      <c r="N240">
        <v>1</v>
      </c>
      <c r="P240" t="str">
        <f t="shared" si="26"/>
        <v>E:CER_P:P09_Tr1:AWD_Tr2:_TRA_3_D:14_M:7_Y:2023</v>
      </c>
      <c r="Q240">
        <v>9</v>
      </c>
      <c r="R240">
        <v>27.5</v>
      </c>
      <c r="S240">
        <v>0.7</v>
      </c>
      <c r="T240">
        <v>28</v>
      </c>
      <c r="U240">
        <v>29</v>
      </c>
      <c r="V240" t="s">
        <v>22</v>
      </c>
      <c r="W240" s="1">
        <v>0.44629629629629625</v>
      </c>
      <c r="X240">
        <v>20</v>
      </c>
      <c r="Y240" s="60" t="e">
        <f>VLOOKUP(C240,JN!$D$2:$J$1076,5,0)</f>
        <v>#N/A</v>
      </c>
      <c r="Z240" s="61" t="e">
        <f>VLOOKUP(C240,JN!$D$2:$J$1076,6,0)</f>
        <v>#N/A</v>
      </c>
      <c r="AA240" s="62" t="e">
        <f>VLOOKUP(C240,JN!$D$2:$J$1076,7,0)</f>
        <v>#N/A</v>
      </c>
      <c r="AB240">
        <v>36.4</v>
      </c>
    </row>
    <row r="241" spans="1:28" x14ac:dyDescent="0.3">
      <c r="A241">
        <v>240</v>
      </c>
      <c r="B241" s="63">
        <v>45121</v>
      </c>
      <c r="C241" t="str">
        <f t="shared" si="25"/>
        <v>P09_T3_14-07-23</v>
      </c>
      <c r="E241" t="s">
        <v>25</v>
      </c>
      <c r="F241" t="s">
        <v>34</v>
      </c>
      <c r="G241" t="s">
        <v>19</v>
      </c>
      <c r="H241">
        <f t="shared" si="28"/>
        <v>2023</v>
      </c>
      <c r="I241">
        <f t="shared" si="29"/>
        <v>7</v>
      </c>
      <c r="J241">
        <f t="shared" si="30"/>
        <v>14</v>
      </c>
      <c r="K241" t="str">
        <f>VLOOKUP(F241,Treats!$A$1:$C$9,2,0)</f>
        <v>AWD</v>
      </c>
      <c r="M241">
        <v>3</v>
      </c>
      <c r="N241">
        <v>1</v>
      </c>
      <c r="P241" t="str">
        <f t="shared" si="26"/>
        <v>E:CER_P:P09_Tr1:AWD_Tr2:_TRA_3_D:14_M:7_Y:2023</v>
      </c>
      <c r="Q241">
        <v>9</v>
      </c>
      <c r="R241">
        <v>27.5</v>
      </c>
      <c r="S241">
        <v>0.7</v>
      </c>
      <c r="T241">
        <v>28</v>
      </c>
      <c r="U241">
        <v>29</v>
      </c>
      <c r="V241" t="s">
        <v>23</v>
      </c>
      <c r="W241" s="1">
        <v>0.45324074074074078</v>
      </c>
      <c r="X241">
        <v>30</v>
      </c>
      <c r="Y241" s="60" t="e">
        <f>VLOOKUP(C241,JN!$D$2:$J$1076,5,0)</f>
        <v>#N/A</v>
      </c>
      <c r="Z241" s="61" t="e">
        <f>VLOOKUP(C241,JN!$D$2:$J$1076,6,0)</f>
        <v>#N/A</v>
      </c>
      <c r="AA241" s="62" t="e">
        <f>VLOOKUP(C241,JN!$D$2:$J$1076,7,0)</f>
        <v>#N/A</v>
      </c>
      <c r="AB241">
        <v>36.299999999999997</v>
      </c>
    </row>
    <row r="242" spans="1:28" x14ac:dyDescent="0.3">
      <c r="A242">
        <v>241</v>
      </c>
      <c r="B242" s="63">
        <v>45125</v>
      </c>
      <c r="C242" t="str">
        <f t="shared" si="25"/>
        <v>P01_T0_18-07-23</v>
      </c>
      <c r="E242" t="s">
        <v>25</v>
      </c>
      <c r="F242" t="s">
        <v>26</v>
      </c>
      <c r="G242" t="s">
        <v>19</v>
      </c>
      <c r="H242">
        <f t="shared" si="28"/>
        <v>2023</v>
      </c>
      <c r="I242">
        <f t="shared" si="29"/>
        <v>7</v>
      </c>
      <c r="J242">
        <f t="shared" si="30"/>
        <v>18</v>
      </c>
      <c r="K242" t="str">
        <f>VLOOKUP(F242,Treats!$A$1:$C$9,2,0)</f>
        <v>AWD</v>
      </c>
      <c r="M242">
        <v>1</v>
      </c>
      <c r="N242">
        <v>6</v>
      </c>
      <c r="P242" t="str">
        <f t="shared" si="26"/>
        <v>E:CER_P:P01_Tr1:AWD_Tr2:_TRA_1_D:18_M:7_Y:2023</v>
      </c>
      <c r="Q242">
        <v>10</v>
      </c>
      <c r="R242">
        <v>27.4</v>
      </c>
      <c r="S242">
        <v>0.6</v>
      </c>
      <c r="T242">
        <v>30</v>
      </c>
      <c r="U242">
        <v>33</v>
      </c>
      <c r="V242" t="s">
        <v>20</v>
      </c>
      <c r="W242" s="1">
        <v>0.3888888888888889</v>
      </c>
      <c r="X242">
        <v>0</v>
      </c>
      <c r="Y242" s="60" t="e">
        <f>VLOOKUP(C242,JN!$D$2:$J$1076,5,0)</f>
        <v>#N/A</v>
      </c>
      <c r="Z242" s="61" t="e">
        <f>VLOOKUP(C242,JN!$D$2:$J$1076,6,0)</f>
        <v>#N/A</v>
      </c>
      <c r="AA242" s="62" t="e">
        <f>VLOOKUP(C242,JN!$D$2:$J$1076,7,0)</f>
        <v>#N/A</v>
      </c>
      <c r="AB242">
        <v>28.4</v>
      </c>
    </row>
    <row r="243" spans="1:28" x14ac:dyDescent="0.3">
      <c r="A243">
        <v>242</v>
      </c>
      <c r="B243" s="63">
        <v>45125</v>
      </c>
      <c r="C243" t="str">
        <f t="shared" si="25"/>
        <v>P01_T1_18-07-23</v>
      </c>
      <c r="E243" t="s">
        <v>25</v>
      </c>
      <c r="F243" t="s">
        <v>26</v>
      </c>
      <c r="G243" t="s">
        <v>19</v>
      </c>
      <c r="H243">
        <f t="shared" si="28"/>
        <v>2023</v>
      </c>
      <c r="I243">
        <f t="shared" si="29"/>
        <v>7</v>
      </c>
      <c r="J243">
        <f t="shared" si="30"/>
        <v>18</v>
      </c>
      <c r="K243" t="str">
        <f>VLOOKUP(F243,Treats!$A$1:$C$9,2,0)</f>
        <v>AWD</v>
      </c>
      <c r="M243">
        <v>1</v>
      </c>
      <c r="N243">
        <v>6</v>
      </c>
      <c r="P243" t="str">
        <f t="shared" si="26"/>
        <v>E:CER_P:P01_Tr1:AWD_Tr2:_TRA_1_D:18_M:7_Y:2023</v>
      </c>
      <c r="Q243">
        <v>10</v>
      </c>
      <c r="R243">
        <v>27.4</v>
      </c>
      <c r="S243">
        <v>0.6</v>
      </c>
      <c r="T243">
        <v>30</v>
      </c>
      <c r="U243">
        <v>33</v>
      </c>
      <c r="V243" t="s">
        <v>21</v>
      </c>
      <c r="W243" s="1">
        <v>0.39583333333333331</v>
      </c>
      <c r="X243">
        <v>10</v>
      </c>
      <c r="Y243" s="60" t="e">
        <f>VLOOKUP(C243,JN!$D$2:$J$1076,5,0)</f>
        <v>#N/A</v>
      </c>
      <c r="Z243" s="61" t="e">
        <f>VLOOKUP(C243,JN!$D$2:$J$1076,6,0)</f>
        <v>#N/A</v>
      </c>
      <c r="AA243" s="62" t="e">
        <f>VLOOKUP(C243,JN!$D$2:$J$1076,7,0)</f>
        <v>#N/A</v>
      </c>
      <c r="AB243">
        <v>31.2</v>
      </c>
    </row>
    <row r="244" spans="1:28" x14ac:dyDescent="0.3">
      <c r="A244">
        <v>243</v>
      </c>
      <c r="B244" s="63">
        <v>45125</v>
      </c>
      <c r="C244" t="str">
        <f t="shared" si="25"/>
        <v>P01_T2_18-07-23</v>
      </c>
      <c r="E244" t="s">
        <v>25</v>
      </c>
      <c r="F244" t="s">
        <v>26</v>
      </c>
      <c r="G244" t="s">
        <v>19</v>
      </c>
      <c r="H244">
        <f t="shared" si="28"/>
        <v>2023</v>
      </c>
      <c r="I244">
        <f t="shared" si="29"/>
        <v>7</v>
      </c>
      <c r="J244">
        <f t="shared" si="30"/>
        <v>18</v>
      </c>
      <c r="K244" t="str">
        <f>VLOOKUP(F244,Treats!$A$1:$C$9,2,0)</f>
        <v>AWD</v>
      </c>
      <c r="M244">
        <v>1</v>
      </c>
      <c r="N244">
        <v>6</v>
      </c>
      <c r="P244" t="str">
        <f t="shared" si="26"/>
        <v>E:CER_P:P01_Tr1:AWD_Tr2:_TRA_1_D:18_M:7_Y:2023</v>
      </c>
      <c r="Q244">
        <v>10</v>
      </c>
      <c r="R244">
        <v>27.4</v>
      </c>
      <c r="S244">
        <v>0.6</v>
      </c>
      <c r="T244">
        <v>30</v>
      </c>
      <c r="U244">
        <v>33</v>
      </c>
      <c r="V244" t="s">
        <v>22</v>
      </c>
      <c r="W244" s="1">
        <v>0.40277777777777773</v>
      </c>
      <c r="X244">
        <v>20</v>
      </c>
      <c r="Y244" s="60" t="e">
        <f>VLOOKUP(C244,JN!$D$2:$J$1076,5,0)</f>
        <v>#N/A</v>
      </c>
      <c r="Z244" s="61" t="e">
        <f>VLOOKUP(C244,JN!$D$2:$J$1076,6,0)</f>
        <v>#N/A</v>
      </c>
      <c r="AA244" s="62" t="e">
        <f>VLOOKUP(C244,JN!$D$2:$J$1076,7,0)</f>
        <v>#N/A</v>
      </c>
      <c r="AB244">
        <v>32.200000000000003</v>
      </c>
    </row>
    <row r="245" spans="1:28" x14ac:dyDescent="0.3">
      <c r="A245">
        <v>244</v>
      </c>
      <c r="B245" s="63">
        <v>45125</v>
      </c>
      <c r="C245" t="str">
        <f t="shared" si="25"/>
        <v>P01_T3_18-07-23</v>
      </c>
      <c r="E245" t="s">
        <v>25</v>
      </c>
      <c r="F245" t="s">
        <v>26</v>
      </c>
      <c r="G245" t="s">
        <v>19</v>
      </c>
      <c r="H245">
        <f t="shared" si="28"/>
        <v>2023</v>
      </c>
      <c r="I245">
        <f t="shared" si="29"/>
        <v>7</v>
      </c>
      <c r="J245">
        <f t="shared" si="30"/>
        <v>18</v>
      </c>
      <c r="K245" t="str">
        <f>VLOOKUP(F245,Treats!$A$1:$C$9,2,0)</f>
        <v>AWD</v>
      </c>
      <c r="M245">
        <v>1</v>
      </c>
      <c r="N245">
        <v>6</v>
      </c>
      <c r="P245" t="str">
        <f t="shared" si="26"/>
        <v>E:CER_P:P01_Tr1:AWD_Tr2:_TRA_1_D:18_M:7_Y:2023</v>
      </c>
      <c r="Q245">
        <v>10</v>
      </c>
      <c r="R245">
        <v>27.4</v>
      </c>
      <c r="S245">
        <v>0.6</v>
      </c>
      <c r="T245">
        <v>30</v>
      </c>
      <c r="U245">
        <v>33</v>
      </c>
      <c r="V245" t="s">
        <v>23</v>
      </c>
      <c r="W245" s="1">
        <v>0.40972222222222227</v>
      </c>
      <c r="X245">
        <v>30</v>
      </c>
      <c r="Y245" s="60" t="e">
        <f>VLOOKUP(C245,JN!$D$2:$J$1076,5,0)</f>
        <v>#N/A</v>
      </c>
      <c r="Z245" s="61" t="e">
        <f>VLOOKUP(C245,JN!$D$2:$J$1076,6,0)</f>
        <v>#N/A</v>
      </c>
      <c r="AA245" s="62" t="e">
        <f>VLOOKUP(C245,JN!$D$2:$J$1076,7,0)</f>
        <v>#N/A</v>
      </c>
      <c r="AB245">
        <v>33.1</v>
      </c>
    </row>
    <row r="246" spans="1:28" x14ac:dyDescent="0.3">
      <c r="A246">
        <v>245</v>
      </c>
      <c r="B246" s="63">
        <v>45125</v>
      </c>
      <c r="C246" t="str">
        <f t="shared" si="25"/>
        <v>P03_T0_18-07-23</v>
      </c>
      <c r="E246" t="s">
        <v>25</v>
      </c>
      <c r="F246" t="s">
        <v>28</v>
      </c>
      <c r="G246" t="s">
        <v>19</v>
      </c>
      <c r="H246">
        <f t="shared" si="28"/>
        <v>2023</v>
      </c>
      <c r="I246">
        <f t="shared" si="29"/>
        <v>7</v>
      </c>
      <c r="J246">
        <f t="shared" si="30"/>
        <v>18</v>
      </c>
      <c r="K246" t="str">
        <f>VLOOKUP(F246,Treats!$A$1:$C$9,2,0)</f>
        <v>CON</v>
      </c>
      <c r="M246">
        <v>1</v>
      </c>
      <c r="N246">
        <v>1</v>
      </c>
      <c r="P246" t="str">
        <f t="shared" si="26"/>
        <v>E:CER_P:P03_Tr1:CON_Tr2:_TRA_1_D:18_M:7_Y:2023</v>
      </c>
      <c r="Q246">
        <v>12.5</v>
      </c>
      <c r="R246">
        <v>27.8</v>
      </c>
      <c r="S246">
        <v>0.5</v>
      </c>
      <c r="T246">
        <v>30</v>
      </c>
      <c r="U246">
        <v>33</v>
      </c>
      <c r="V246" t="s">
        <v>20</v>
      </c>
      <c r="W246" s="1">
        <v>0.3888888888888889</v>
      </c>
      <c r="X246">
        <v>0</v>
      </c>
      <c r="Y246" s="60" t="e">
        <f>VLOOKUP(C246,JN!$D$2:$J$1076,5,0)</f>
        <v>#N/A</v>
      </c>
      <c r="Z246" s="61" t="e">
        <f>VLOOKUP(C246,JN!$D$2:$J$1076,6,0)</f>
        <v>#N/A</v>
      </c>
      <c r="AA246" s="62" t="e">
        <f>VLOOKUP(C246,JN!$D$2:$J$1076,7,0)</f>
        <v>#N/A</v>
      </c>
      <c r="AB246">
        <v>27</v>
      </c>
    </row>
    <row r="247" spans="1:28" x14ac:dyDescent="0.3">
      <c r="A247">
        <v>246</v>
      </c>
      <c r="B247" s="63">
        <v>45125</v>
      </c>
      <c r="C247" t="str">
        <f t="shared" si="25"/>
        <v>P03_T1_18-07-23</v>
      </c>
      <c r="E247" t="s">
        <v>25</v>
      </c>
      <c r="F247" t="s">
        <v>28</v>
      </c>
      <c r="G247" t="s">
        <v>19</v>
      </c>
      <c r="H247">
        <f t="shared" si="28"/>
        <v>2023</v>
      </c>
      <c r="I247">
        <f t="shared" si="29"/>
        <v>7</v>
      </c>
      <c r="J247">
        <f t="shared" si="30"/>
        <v>18</v>
      </c>
      <c r="K247" t="str">
        <f>VLOOKUP(F247,Treats!$A$1:$C$9,2,0)</f>
        <v>CON</v>
      </c>
      <c r="M247">
        <v>1</v>
      </c>
      <c r="N247">
        <v>1</v>
      </c>
      <c r="P247" t="str">
        <f t="shared" si="26"/>
        <v>E:CER_P:P03_Tr1:CON_Tr2:_TRA_1_D:18_M:7_Y:2023</v>
      </c>
      <c r="Q247">
        <v>12.5</v>
      </c>
      <c r="R247">
        <v>27.8</v>
      </c>
      <c r="S247">
        <v>0.5</v>
      </c>
      <c r="T247">
        <v>30</v>
      </c>
      <c r="U247">
        <v>33</v>
      </c>
      <c r="V247" t="s">
        <v>21</v>
      </c>
      <c r="W247" s="1">
        <v>0.39583333333333331</v>
      </c>
      <c r="X247">
        <v>10</v>
      </c>
      <c r="Y247" s="60" t="e">
        <f>VLOOKUP(C247,JN!$D$2:$J$1076,5,0)</f>
        <v>#N/A</v>
      </c>
      <c r="Z247" s="61" t="e">
        <f>VLOOKUP(C247,JN!$D$2:$J$1076,6,0)</f>
        <v>#N/A</v>
      </c>
      <c r="AA247" s="62" t="e">
        <f>VLOOKUP(C247,JN!$D$2:$J$1076,7,0)</f>
        <v>#N/A</v>
      </c>
      <c r="AB247">
        <v>29.4</v>
      </c>
    </row>
    <row r="248" spans="1:28" x14ac:dyDescent="0.3">
      <c r="A248">
        <v>247</v>
      </c>
      <c r="B248" s="63">
        <v>45125</v>
      </c>
      <c r="C248" t="str">
        <f t="shared" si="25"/>
        <v>P03_T2_18-07-23</v>
      </c>
      <c r="E248" t="s">
        <v>25</v>
      </c>
      <c r="F248" t="s">
        <v>28</v>
      </c>
      <c r="G248" t="s">
        <v>19</v>
      </c>
      <c r="H248">
        <f t="shared" si="28"/>
        <v>2023</v>
      </c>
      <c r="I248">
        <f t="shared" si="29"/>
        <v>7</v>
      </c>
      <c r="J248">
        <f t="shared" si="30"/>
        <v>18</v>
      </c>
      <c r="K248" t="str">
        <f>VLOOKUP(F248,Treats!$A$1:$C$9,2,0)</f>
        <v>CON</v>
      </c>
      <c r="M248">
        <v>1</v>
      </c>
      <c r="N248">
        <v>1</v>
      </c>
      <c r="P248" t="str">
        <f t="shared" si="26"/>
        <v>E:CER_P:P03_Tr1:CON_Tr2:_TRA_1_D:18_M:7_Y:2023</v>
      </c>
      <c r="Q248">
        <v>12.5</v>
      </c>
      <c r="R248">
        <v>27.8</v>
      </c>
      <c r="S248">
        <v>0.5</v>
      </c>
      <c r="T248">
        <v>30</v>
      </c>
      <c r="U248">
        <v>33</v>
      </c>
      <c r="V248" t="s">
        <v>22</v>
      </c>
      <c r="W248" s="1">
        <v>0.40277777777777773</v>
      </c>
      <c r="X248">
        <v>20</v>
      </c>
      <c r="Y248" s="60" t="e">
        <f>VLOOKUP(C248,JN!$D$2:$J$1076,5,0)</f>
        <v>#N/A</v>
      </c>
      <c r="Z248" s="61" t="e">
        <f>VLOOKUP(C248,JN!$D$2:$J$1076,6,0)</f>
        <v>#N/A</v>
      </c>
      <c r="AA248" s="62" t="e">
        <f>VLOOKUP(C248,JN!$D$2:$J$1076,7,0)</f>
        <v>#N/A</v>
      </c>
      <c r="AB248">
        <v>30.4</v>
      </c>
    </row>
    <row r="249" spans="1:28" x14ac:dyDescent="0.3">
      <c r="A249">
        <v>248</v>
      </c>
      <c r="B249" s="63">
        <v>45125</v>
      </c>
      <c r="C249" t="str">
        <f t="shared" si="25"/>
        <v>P03_T3_18-07-23</v>
      </c>
      <c r="E249" t="s">
        <v>25</v>
      </c>
      <c r="F249" t="s">
        <v>28</v>
      </c>
      <c r="G249" t="s">
        <v>19</v>
      </c>
      <c r="H249">
        <f t="shared" si="28"/>
        <v>2023</v>
      </c>
      <c r="I249">
        <f t="shared" si="29"/>
        <v>7</v>
      </c>
      <c r="J249">
        <f t="shared" si="30"/>
        <v>18</v>
      </c>
      <c r="K249" t="str">
        <f>VLOOKUP(F249,Treats!$A$1:$C$9,2,0)</f>
        <v>CON</v>
      </c>
      <c r="M249">
        <v>1</v>
      </c>
      <c r="N249">
        <v>1</v>
      </c>
      <c r="P249" t="str">
        <f t="shared" si="26"/>
        <v>E:CER_P:P03_Tr1:CON_Tr2:_TRA_1_D:18_M:7_Y:2023</v>
      </c>
      <c r="Q249">
        <v>12.5</v>
      </c>
      <c r="R249">
        <v>27.8</v>
      </c>
      <c r="S249">
        <v>0.5</v>
      </c>
      <c r="T249">
        <v>30</v>
      </c>
      <c r="U249">
        <v>33</v>
      </c>
      <c r="V249" t="s">
        <v>23</v>
      </c>
      <c r="W249" s="1">
        <v>0.40972222222222227</v>
      </c>
      <c r="X249">
        <v>30</v>
      </c>
      <c r="Y249" s="60" t="e">
        <f>VLOOKUP(C249,JN!$D$2:$J$1076,5,0)</f>
        <v>#N/A</v>
      </c>
      <c r="Z249" s="61" t="e">
        <f>VLOOKUP(C249,JN!$D$2:$J$1076,6,0)</f>
        <v>#N/A</v>
      </c>
      <c r="AA249" s="62" t="e">
        <f>VLOOKUP(C249,JN!$D$2:$J$1076,7,0)</f>
        <v>#N/A</v>
      </c>
      <c r="AB249">
        <v>31.6</v>
      </c>
    </row>
    <row r="250" spans="1:28" x14ac:dyDescent="0.3">
      <c r="A250">
        <v>249</v>
      </c>
      <c r="B250" s="63">
        <v>45125</v>
      </c>
      <c r="C250" t="str">
        <f t="shared" si="25"/>
        <v>P02_T0_18-07-23</v>
      </c>
      <c r="E250" t="s">
        <v>25</v>
      </c>
      <c r="F250" t="s">
        <v>27</v>
      </c>
      <c r="G250" t="s">
        <v>19</v>
      </c>
      <c r="H250">
        <f t="shared" si="28"/>
        <v>2023</v>
      </c>
      <c r="I250">
        <f t="shared" si="29"/>
        <v>7</v>
      </c>
      <c r="J250">
        <f t="shared" si="30"/>
        <v>18</v>
      </c>
      <c r="K250" t="str">
        <f>VLOOKUP(F250,Treats!$A$1:$C$9,2,0)</f>
        <v>MSD</v>
      </c>
      <c r="M250">
        <v>1</v>
      </c>
      <c r="N250">
        <v>4</v>
      </c>
      <c r="P250" t="str">
        <f t="shared" si="26"/>
        <v>E:CER_P:P02_Tr1:MSD_Tr2:_TRA_1_D:18_M:7_Y:2023</v>
      </c>
      <c r="Q250">
        <v>10</v>
      </c>
      <c r="R250">
        <v>27.1</v>
      </c>
      <c r="S250">
        <v>0.5</v>
      </c>
      <c r="T250">
        <v>30</v>
      </c>
      <c r="U250">
        <v>33</v>
      </c>
      <c r="V250" t="s">
        <v>20</v>
      </c>
      <c r="W250" s="1">
        <v>0.39050925925925922</v>
      </c>
      <c r="X250">
        <v>0</v>
      </c>
      <c r="Y250" s="60" t="e">
        <f>VLOOKUP(C250,JN!$D$2:$J$1076,5,0)</f>
        <v>#N/A</v>
      </c>
      <c r="Z250" s="61" t="e">
        <f>VLOOKUP(C250,JN!$D$2:$J$1076,6,0)</f>
        <v>#N/A</v>
      </c>
      <c r="AA250" s="62" t="e">
        <f>VLOOKUP(C250,JN!$D$2:$J$1076,7,0)</f>
        <v>#N/A</v>
      </c>
      <c r="AB250">
        <v>29.5</v>
      </c>
    </row>
    <row r="251" spans="1:28" x14ac:dyDescent="0.3">
      <c r="A251">
        <v>250</v>
      </c>
      <c r="B251" s="63">
        <v>45125</v>
      </c>
      <c r="C251" t="str">
        <f t="shared" si="25"/>
        <v>P02_T1_18-07-23</v>
      </c>
      <c r="E251" t="s">
        <v>25</v>
      </c>
      <c r="F251" t="s">
        <v>27</v>
      </c>
      <c r="G251" t="s">
        <v>19</v>
      </c>
      <c r="H251">
        <f t="shared" si="28"/>
        <v>2023</v>
      </c>
      <c r="I251">
        <f t="shared" si="29"/>
        <v>7</v>
      </c>
      <c r="J251">
        <f t="shared" si="30"/>
        <v>18</v>
      </c>
      <c r="K251" t="str">
        <f>VLOOKUP(F251,Treats!$A$1:$C$9,2,0)</f>
        <v>MSD</v>
      </c>
      <c r="M251">
        <v>1</v>
      </c>
      <c r="N251">
        <v>4</v>
      </c>
      <c r="P251" t="str">
        <f t="shared" si="26"/>
        <v>E:CER_P:P02_Tr1:MSD_Tr2:_TRA_1_D:18_M:7_Y:2023</v>
      </c>
      <c r="Q251">
        <v>10</v>
      </c>
      <c r="R251">
        <v>27.1</v>
      </c>
      <c r="S251">
        <v>0.5</v>
      </c>
      <c r="T251">
        <v>30</v>
      </c>
      <c r="U251">
        <v>33</v>
      </c>
      <c r="V251" t="s">
        <v>21</v>
      </c>
      <c r="W251" s="1">
        <v>0.39745370370370375</v>
      </c>
      <c r="X251">
        <v>10</v>
      </c>
      <c r="Y251" s="60" t="e">
        <f>VLOOKUP(C251,JN!$D$2:$J$1076,5,0)</f>
        <v>#N/A</v>
      </c>
      <c r="Z251" s="61" t="e">
        <f>VLOOKUP(C251,JN!$D$2:$J$1076,6,0)</f>
        <v>#N/A</v>
      </c>
      <c r="AA251" s="62" t="e">
        <f>VLOOKUP(C251,JN!$D$2:$J$1076,7,0)</f>
        <v>#N/A</v>
      </c>
      <c r="AB251">
        <v>31.6</v>
      </c>
    </row>
    <row r="252" spans="1:28" x14ac:dyDescent="0.3">
      <c r="A252">
        <v>251</v>
      </c>
      <c r="B252" s="63">
        <v>45125</v>
      </c>
      <c r="C252" t="str">
        <f t="shared" si="25"/>
        <v>P02_T2_18-07-23</v>
      </c>
      <c r="E252" t="s">
        <v>25</v>
      </c>
      <c r="F252" t="s">
        <v>27</v>
      </c>
      <c r="G252" t="s">
        <v>19</v>
      </c>
      <c r="H252">
        <f t="shared" si="28"/>
        <v>2023</v>
      </c>
      <c r="I252">
        <f t="shared" si="29"/>
        <v>7</v>
      </c>
      <c r="J252">
        <f t="shared" si="30"/>
        <v>18</v>
      </c>
      <c r="K252" t="str">
        <f>VLOOKUP(F252,Treats!$A$1:$C$9,2,0)</f>
        <v>MSD</v>
      </c>
      <c r="M252">
        <v>1</v>
      </c>
      <c r="N252">
        <v>4</v>
      </c>
      <c r="P252" t="str">
        <f t="shared" si="26"/>
        <v>E:CER_P:P02_Tr1:MSD_Tr2:_TRA_1_D:18_M:7_Y:2023</v>
      </c>
      <c r="Q252">
        <v>10</v>
      </c>
      <c r="R252">
        <v>27.1</v>
      </c>
      <c r="S252">
        <v>0.5</v>
      </c>
      <c r="T252">
        <v>30</v>
      </c>
      <c r="U252">
        <v>33</v>
      </c>
      <c r="V252" t="s">
        <v>22</v>
      </c>
      <c r="W252" s="1">
        <v>0.40439814814814817</v>
      </c>
      <c r="X252">
        <v>20</v>
      </c>
      <c r="Y252" s="60" t="e">
        <f>VLOOKUP(C252,JN!$D$2:$J$1076,5,0)</f>
        <v>#N/A</v>
      </c>
      <c r="Z252" s="61" t="e">
        <f>VLOOKUP(C252,JN!$D$2:$J$1076,6,0)</f>
        <v>#N/A</v>
      </c>
      <c r="AA252" s="62" t="e">
        <f>VLOOKUP(C252,JN!$D$2:$J$1076,7,0)</f>
        <v>#N/A</v>
      </c>
      <c r="AB252">
        <v>32.299999999999997</v>
      </c>
    </row>
    <row r="253" spans="1:28" x14ac:dyDescent="0.3">
      <c r="A253">
        <v>252</v>
      </c>
      <c r="B253" s="63">
        <v>45125</v>
      </c>
      <c r="C253" t="str">
        <f t="shared" si="25"/>
        <v>P02_T3_18-07-23</v>
      </c>
      <c r="E253" t="s">
        <v>25</v>
      </c>
      <c r="F253" t="s">
        <v>27</v>
      </c>
      <c r="G253" t="s">
        <v>19</v>
      </c>
      <c r="H253">
        <f t="shared" si="28"/>
        <v>2023</v>
      </c>
      <c r="I253">
        <f t="shared" si="29"/>
        <v>7</v>
      </c>
      <c r="J253">
        <f t="shared" si="30"/>
        <v>18</v>
      </c>
      <c r="K253" t="str">
        <f>VLOOKUP(F253,Treats!$A$1:$C$9,2,0)</f>
        <v>MSD</v>
      </c>
      <c r="M253">
        <v>1</v>
      </c>
      <c r="N253">
        <v>4</v>
      </c>
      <c r="P253" t="str">
        <f t="shared" si="26"/>
        <v>E:CER_P:P02_Tr1:MSD_Tr2:_TRA_1_D:18_M:7_Y:2023</v>
      </c>
      <c r="Q253">
        <v>10</v>
      </c>
      <c r="R253">
        <v>27.1</v>
      </c>
      <c r="S253">
        <v>0.5</v>
      </c>
      <c r="T253">
        <v>30</v>
      </c>
      <c r="U253">
        <v>33</v>
      </c>
      <c r="V253" t="s">
        <v>23</v>
      </c>
      <c r="W253" s="1">
        <v>0.41134259259259259</v>
      </c>
      <c r="X253">
        <v>30</v>
      </c>
      <c r="Y253" s="60" t="e">
        <f>VLOOKUP(C253,JN!$D$2:$J$1076,5,0)</f>
        <v>#N/A</v>
      </c>
      <c r="Z253" s="61" t="e">
        <f>VLOOKUP(C253,JN!$D$2:$J$1076,6,0)</f>
        <v>#N/A</v>
      </c>
      <c r="AA253" s="62" t="e">
        <f>VLOOKUP(C253,JN!$D$2:$J$1076,7,0)</f>
        <v>#N/A</v>
      </c>
      <c r="AB253">
        <v>33.799999999999997</v>
      </c>
    </row>
    <row r="254" spans="1:28" x14ac:dyDescent="0.3">
      <c r="A254">
        <v>253</v>
      </c>
      <c r="B254" s="63">
        <v>45125</v>
      </c>
      <c r="C254" t="str">
        <f t="shared" si="25"/>
        <v>P04_T0_18-07-23</v>
      </c>
      <c r="E254" t="s">
        <v>25</v>
      </c>
      <c r="F254" t="s">
        <v>29</v>
      </c>
      <c r="G254" t="s">
        <v>19</v>
      </c>
      <c r="H254">
        <f t="shared" si="28"/>
        <v>2023</v>
      </c>
      <c r="I254">
        <f t="shared" si="29"/>
        <v>7</v>
      </c>
      <c r="J254">
        <f t="shared" si="30"/>
        <v>18</v>
      </c>
      <c r="K254" t="str">
        <f>VLOOKUP(F254,Treats!$A$1:$C$9,2,0)</f>
        <v>MSD</v>
      </c>
      <c r="M254">
        <v>2</v>
      </c>
      <c r="N254">
        <v>2</v>
      </c>
      <c r="P254" t="str">
        <f t="shared" si="26"/>
        <v>E:CER_P:P04_Tr1:MSD_Tr2:_TRA_2_D:18_M:7_Y:2023</v>
      </c>
      <c r="Q254">
        <v>16.5</v>
      </c>
      <c r="R254">
        <v>27.8</v>
      </c>
      <c r="S254">
        <v>0.8</v>
      </c>
      <c r="T254">
        <v>30</v>
      </c>
      <c r="U254">
        <v>33</v>
      </c>
      <c r="V254" t="s">
        <v>20</v>
      </c>
      <c r="W254" s="1">
        <v>0.39050925925925922</v>
      </c>
      <c r="X254">
        <v>0</v>
      </c>
      <c r="Y254" s="60" t="e">
        <f>VLOOKUP(C254,JN!$D$2:$J$1076,5,0)</f>
        <v>#N/A</v>
      </c>
      <c r="Z254" s="61" t="e">
        <f>VLOOKUP(C254,JN!$D$2:$J$1076,6,0)</f>
        <v>#N/A</v>
      </c>
      <c r="AA254" s="62" t="e">
        <f>VLOOKUP(C254,JN!$D$2:$J$1076,7,0)</f>
        <v>#N/A</v>
      </c>
      <c r="AB254">
        <v>28.7</v>
      </c>
    </row>
    <row r="255" spans="1:28" x14ac:dyDescent="0.3">
      <c r="A255">
        <v>254</v>
      </c>
      <c r="B255" s="63">
        <v>45125</v>
      </c>
      <c r="C255" t="str">
        <f t="shared" si="25"/>
        <v>P04_T1_18-07-23</v>
      </c>
      <c r="E255" t="s">
        <v>25</v>
      </c>
      <c r="F255" t="s">
        <v>29</v>
      </c>
      <c r="G255" t="s">
        <v>19</v>
      </c>
      <c r="H255">
        <f t="shared" si="28"/>
        <v>2023</v>
      </c>
      <c r="I255">
        <f t="shared" si="29"/>
        <v>7</v>
      </c>
      <c r="J255">
        <f t="shared" si="30"/>
        <v>18</v>
      </c>
      <c r="K255" t="str">
        <f>VLOOKUP(F255,Treats!$A$1:$C$9,2,0)</f>
        <v>MSD</v>
      </c>
      <c r="M255">
        <v>2</v>
      </c>
      <c r="N255">
        <v>2</v>
      </c>
      <c r="P255" t="str">
        <f t="shared" si="26"/>
        <v>E:CER_P:P04_Tr1:MSD_Tr2:_TRA_2_D:18_M:7_Y:2023</v>
      </c>
      <c r="Q255">
        <v>16.5</v>
      </c>
      <c r="R255">
        <v>27.8</v>
      </c>
      <c r="S255">
        <v>0.8</v>
      </c>
      <c r="T255">
        <v>30</v>
      </c>
      <c r="U255">
        <v>33</v>
      </c>
      <c r="V255" t="s">
        <v>21</v>
      </c>
      <c r="W255" s="1">
        <v>0.39745370370370375</v>
      </c>
      <c r="X255">
        <v>10</v>
      </c>
      <c r="Y255" s="60" t="e">
        <f>VLOOKUP(C255,JN!$D$2:$J$1076,5,0)</f>
        <v>#N/A</v>
      </c>
      <c r="Z255" s="61" t="e">
        <f>VLOOKUP(C255,JN!$D$2:$J$1076,6,0)</f>
        <v>#N/A</v>
      </c>
      <c r="AA255" s="62" t="e">
        <f>VLOOKUP(C255,JN!$D$2:$J$1076,7,0)</f>
        <v>#N/A</v>
      </c>
      <c r="AB255">
        <v>31.1</v>
      </c>
    </row>
    <row r="256" spans="1:28" x14ac:dyDescent="0.3">
      <c r="A256">
        <v>255</v>
      </c>
      <c r="B256" s="63">
        <v>45125</v>
      </c>
      <c r="C256" t="str">
        <f t="shared" si="25"/>
        <v>P04_T2_18-07-23</v>
      </c>
      <c r="E256" t="s">
        <v>25</v>
      </c>
      <c r="F256" t="s">
        <v>29</v>
      </c>
      <c r="G256" t="s">
        <v>19</v>
      </c>
      <c r="H256">
        <f t="shared" si="28"/>
        <v>2023</v>
      </c>
      <c r="I256">
        <f t="shared" si="29"/>
        <v>7</v>
      </c>
      <c r="J256">
        <f t="shared" si="30"/>
        <v>18</v>
      </c>
      <c r="K256" t="str">
        <f>VLOOKUP(F256,Treats!$A$1:$C$9,2,0)</f>
        <v>MSD</v>
      </c>
      <c r="M256">
        <v>2</v>
      </c>
      <c r="N256">
        <v>2</v>
      </c>
      <c r="P256" t="str">
        <f t="shared" si="26"/>
        <v>E:CER_P:P04_Tr1:MSD_Tr2:_TRA_2_D:18_M:7_Y:2023</v>
      </c>
      <c r="Q256">
        <v>16.5</v>
      </c>
      <c r="R256">
        <v>27.8</v>
      </c>
      <c r="S256">
        <v>0.8</v>
      </c>
      <c r="T256">
        <v>30</v>
      </c>
      <c r="U256">
        <v>33</v>
      </c>
      <c r="V256" t="s">
        <v>22</v>
      </c>
      <c r="W256" s="1">
        <v>0.40439814814814817</v>
      </c>
      <c r="X256">
        <v>20</v>
      </c>
      <c r="Y256" s="60" t="e">
        <f>VLOOKUP(C256,JN!$D$2:$J$1076,5,0)</f>
        <v>#N/A</v>
      </c>
      <c r="Z256" s="61" t="e">
        <f>VLOOKUP(C256,JN!$D$2:$J$1076,6,0)</f>
        <v>#N/A</v>
      </c>
      <c r="AA256" s="62" t="e">
        <f>VLOOKUP(C256,JN!$D$2:$J$1076,7,0)</f>
        <v>#N/A</v>
      </c>
      <c r="AB256">
        <v>31.8</v>
      </c>
    </row>
    <row r="257" spans="1:28" x14ac:dyDescent="0.3">
      <c r="A257">
        <v>256</v>
      </c>
      <c r="B257" s="63">
        <v>45125</v>
      </c>
      <c r="C257" t="str">
        <f t="shared" si="25"/>
        <v>P04_T3_18-07-23</v>
      </c>
      <c r="E257" t="s">
        <v>25</v>
      </c>
      <c r="F257" t="s">
        <v>29</v>
      </c>
      <c r="G257" t="s">
        <v>19</v>
      </c>
      <c r="H257">
        <f t="shared" si="28"/>
        <v>2023</v>
      </c>
      <c r="I257">
        <f t="shared" si="29"/>
        <v>7</v>
      </c>
      <c r="J257">
        <f t="shared" si="30"/>
        <v>18</v>
      </c>
      <c r="K257" t="str">
        <f>VLOOKUP(F257,Treats!$A$1:$C$9,2,0)</f>
        <v>MSD</v>
      </c>
      <c r="M257">
        <v>2</v>
      </c>
      <c r="N257">
        <v>2</v>
      </c>
      <c r="P257" t="str">
        <f t="shared" si="26"/>
        <v>E:CER_P:P04_Tr1:MSD_Tr2:_TRA_2_D:18_M:7_Y:2023</v>
      </c>
      <c r="Q257">
        <v>16.5</v>
      </c>
      <c r="R257">
        <v>27.8</v>
      </c>
      <c r="S257">
        <v>0.8</v>
      </c>
      <c r="T257">
        <v>30</v>
      </c>
      <c r="U257">
        <v>33</v>
      </c>
      <c r="V257" t="s">
        <v>23</v>
      </c>
      <c r="W257" s="1">
        <v>0.41134259259259259</v>
      </c>
      <c r="X257">
        <v>30</v>
      </c>
      <c r="Y257" s="60" t="e">
        <f>VLOOKUP(C257,JN!$D$2:$J$1076,5,0)</f>
        <v>#N/A</v>
      </c>
      <c r="Z257" s="61" t="e">
        <f>VLOOKUP(C257,JN!$D$2:$J$1076,6,0)</f>
        <v>#N/A</v>
      </c>
      <c r="AA257" s="62" t="e">
        <f>VLOOKUP(C257,JN!$D$2:$J$1076,7,0)</f>
        <v>#N/A</v>
      </c>
      <c r="AB257">
        <v>31.9</v>
      </c>
    </row>
    <row r="258" spans="1:28" x14ac:dyDescent="0.3">
      <c r="A258">
        <v>257</v>
      </c>
      <c r="B258" s="63">
        <v>45125</v>
      </c>
      <c r="C258" t="str">
        <f t="shared" si="25"/>
        <v>P05_T0_18-07-23</v>
      </c>
      <c r="E258" t="s">
        <v>25</v>
      </c>
      <c r="F258" t="s">
        <v>30</v>
      </c>
      <c r="G258" t="s">
        <v>19</v>
      </c>
      <c r="H258">
        <f t="shared" si="28"/>
        <v>2023</v>
      </c>
      <c r="I258">
        <f t="shared" si="29"/>
        <v>7</v>
      </c>
      <c r="J258">
        <f t="shared" si="30"/>
        <v>18</v>
      </c>
      <c r="K258" t="str">
        <f>VLOOKUP(F258,Treats!$A$1:$C$9,2,0)</f>
        <v>AWD</v>
      </c>
      <c r="M258">
        <v>2</v>
      </c>
      <c r="N258">
        <v>7</v>
      </c>
      <c r="P258" t="str">
        <f t="shared" si="26"/>
        <v>E:CER_P:P05_Tr1:AWD_Tr2:_TRA_2_D:18_M:7_Y:2023</v>
      </c>
      <c r="Q258">
        <v>14</v>
      </c>
      <c r="R258">
        <v>27.4</v>
      </c>
      <c r="S258">
        <v>0.8</v>
      </c>
      <c r="T258">
        <v>30</v>
      </c>
      <c r="U258">
        <v>33</v>
      </c>
      <c r="V258" t="s">
        <v>20</v>
      </c>
      <c r="W258" s="1">
        <v>0.39212962962962966</v>
      </c>
      <c r="X258">
        <v>0</v>
      </c>
      <c r="Y258" s="60" t="e">
        <f>VLOOKUP(C258,JN!$D$2:$J$1076,5,0)</f>
        <v>#N/A</v>
      </c>
      <c r="Z258" s="61" t="e">
        <f>VLOOKUP(C258,JN!$D$2:$J$1076,6,0)</f>
        <v>#N/A</v>
      </c>
      <c r="AA258" s="62" t="e">
        <f>VLOOKUP(C258,JN!$D$2:$J$1076,7,0)</f>
        <v>#N/A</v>
      </c>
      <c r="AB258">
        <v>29</v>
      </c>
    </row>
    <row r="259" spans="1:28" x14ac:dyDescent="0.3">
      <c r="A259">
        <v>258</v>
      </c>
      <c r="B259" s="63">
        <v>45125</v>
      </c>
      <c r="C259" t="str">
        <f t="shared" ref="C259:C322" si="31">F259&amp;"_"&amp;V259&amp;"_"&amp;IF(DAY(B259)&lt;10,0&amp;DAY(B259),DAY(B259))&amp;"-"&amp;IF(MONTH(B259)&lt;10,0&amp;MONTH(B259),MONTH(B259))&amp;"-"&amp;MOD(YEAR(B259),100)</f>
        <v>P05_T1_18-07-23</v>
      </c>
      <c r="E259" t="s">
        <v>25</v>
      </c>
      <c r="F259" t="s">
        <v>30</v>
      </c>
      <c r="G259" t="s">
        <v>19</v>
      </c>
      <c r="H259">
        <f t="shared" si="28"/>
        <v>2023</v>
      </c>
      <c r="I259">
        <f t="shared" si="29"/>
        <v>7</v>
      </c>
      <c r="J259">
        <f t="shared" si="30"/>
        <v>18</v>
      </c>
      <c r="K259" t="str">
        <f>VLOOKUP(F259,Treats!$A$1:$C$9,2,0)</f>
        <v>AWD</v>
      </c>
      <c r="M259">
        <v>2</v>
      </c>
      <c r="N259">
        <v>7</v>
      </c>
      <c r="P259" t="str">
        <f t="shared" si="26"/>
        <v>E:CER_P:P05_Tr1:AWD_Tr2:_TRA_2_D:18_M:7_Y:2023</v>
      </c>
      <c r="Q259">
        <v>14</v>
      </c>
      <c r="R259">
        <v>27.4</v>
      </c>
      <c r="S259">
        <v>0.8</v>
      </c>
      <c r="T259">
        <v>30</v>
      </c>
      <c r="U259">
        <v>33</v>
      </c>
      <c r="V259" t="s">
        <v>21</v>
      </c>
      <c r="W259" s="1">
        <v>0.39907407407407408</v>
      </c>
      <c r="X259">
        <v>10</v>
      </c>
      <c r="Y259" s="60" t="e">
        <f>VLOOKUP(C259,JN!$D$2:$J$1076,5,0)</f>
        <v>#N/A</v>
      </c>
      <c r="Z259" s="61" t="e">
        <f>VLOOKUP(C259,JN!$D$2:$J$1076,6,0)</f>
        <v>#N/A</v>
      </c>
      <c r="AA259" s="62" t="e">
        <f>VLOOKUP(C259,JN!$D$2:$J$1076,7,0)</f>
        <v>#N/A</v>
      </c>
      <c r="AB259">
        <v>31.4</v>
      </c>
    </row>
    <row r="260" spans="1:28" x14ac:dyDescent="0.3">
      <c r="A260">
        <v>259</v>
      </c>
      <c r="B260" s="63">
        <v>45125</v>
      </c>
      <c r="C260" t="str">
        <f t="shared" si="31"/>
        <v>P05_T2_18-07-23</v>
      </c>
      <c r="E260" t="s">
        <v>25</v>
      </c>
      <c r="F260" t="s">
        <v>30</v>
      </c>
      <c r="G260" t="s">
        <v>19</v>
      </c>
      <c r="H260">
        <f t="shared" si="28"/>
        <v>2023</v>
      </c>
      <c r="I260">
        <f t="shared" si="29"/>
        <v>7</v>
      </c>
      <c r="J260">
        <f t="shared" si="30"/>
        <v>18</v>
      </c>
      <c r="K260" t="str">
        <f>VLOOKUP(F260,Treats!$A$1:$C$9,2,0)</f>
        <v>AWD</v>
      </c>
      <c r="M260">
        <v>2</v>
      </c>
      <c r="N260">
        <v>7</v>
      </c>
      <c r="P260" t="str">
        <f t="shared" si="26"/>
        <v>E:CER_P:P05_Tr1:AWD_Tr2:_TRA_2_D:18_M:7_Y:2023</v>
      </c>
      <c r="Q260">
        <v>14</v>
      </c>
      <c r="R260">
        <v>27.4</v>
      </c>
      <c r="S260">
        <v>0.8</v>
      </c>
      <c r="T260">
        <v>30</v>
      </c>
      <c r="U260">
        <v>33</v>
      </c>
      <c r="V260" t="s">
        <v>22</v>
      </c>
      <c r="W260" s="1">
        <v>0.4060185185185185</v>
      </c>
      <c r="X260">
        <v>20</v>
      </c>
      <c r="Y260" s="60" t="e">
        <f>VLOOKUP(C260,JN!$D$2:$J$1076,5,0)</f>
        <v>#N/A</v>
      </c>
      <c r="Z260" s="61" t="e">
        <f>VLOOKUP(C260,JN!$D$2:$J$1076,6,0)</f>
        <v>#N/A</v>
      </c>
      <c r="AA260" s="62" t="e">
        <f>VLOOKUP(C260,JN!$D$2:$J$1076,7,0)</f>
        <v>#N/A</v>
      </c>
      <c r="AB260">
        <v>32.6</v>
      </c>
    </row>
    <row r="261" spans="1:28" x14ac:dyDescent="0.3">
      <c r="A261">
        <v>260</v>
      </c>
      <c r="B261" s="63">
        <v>45125</v>
      </c>
      <c r="C261" t="str">
        <f t="shared" si="31"/>
        <v>P05_T3_18-07-23</v>
      </c>
      <c r="E261" t="s">
        <v>25</v>
      </c>
      <c r="F261" t="s">
        <v>30</v>
      </c>
      <c r="G261" t="s">
        <v>19</v>
      </c>
      <c r="H261">
        <f t="shared" si="28"/>
        <v>2023</v>
      </c>
      <c r="I261">
        <f t="shared" si="29"/>
        <v>7</v>
      </c>
      <c r="J261">
        <f t="shared" si="30"/>
        <v>18</v>
      </c>
      <c r="K261" t="str">
        <f>VLOOKUP(F261,Treats!$A$1:$C$9,2,0)</f>
        <v>AWD</v>
      </c>
      <c r="M261">
        <v>2</v>
      </c>
      <c r="N261">
        <v>7</v>
      </c>
      <c r="P261" t="str">
        <f t="shared" si="26"/>
        <v>E:CER_P:P05_Tr1:AWD_Tr2:_TRA_2_D:18_M:7_Y:2023</v>
      </c>
      <c r="Q261">
        <v>14</v>
      </c>
      <c r="R261">
        <v>27.4</v>
      </c>
      <c r="S261">
        <v>0.8</v>
      </c>
      <c r="T261">
        <v>30</v>
      </c>
      <c r="U261">
        <v>33</v>
      </c>
      <c r="V261" t="s">
        <v>23</v>
      </c>
      <c r="W261" s="1">
        <v>0.41296296296296298</v>
      </c>
      <c r="X261">
        <v>30</v>
      </c>
      <c r="Y261" s="60" t="e">
        <f>VLOOKUP(C261,JN!$D$2:$J$1076,5,0)</f>
        <v>#N/A</v>
      </c>
      <c r="Z261" s="61" t="e">
        <f>VLOOKUP(C261,JN!$D$2:$J$1076,6,0)</f>
        <v>#N/A</v>
      </c>
      <c r="AA261" s="62" t="e">
        <f>VLOOKUP(C261,JN!$D$2:$J$1076,7,0)</f>
        <v>#N/A</v>
      </c>
      <c r="AB261">
        <v>33.4</v>
      </c>
    </row>
    <row r="262" spans="1:28" x14ac:dyDescent="0.3">
      <c r="A262">
        <v>261</v>
      </c>
      <c r="B262" s="63">
        <v>45125</v>
      </c>
      <c r="C262" t="str">
        <f t="shared" si="31"/>
        <v>P07_T0_18-07-23</v>
      </c>
      <c r="E262" t="s">
        <v>25</v>
      </c>
      <c r="F262" t="s">
        <v>32</v>
      </c>
      <c r="G262" t="s">
        <v>19</v>
      </c>
      <c r="H262">
        <f t="shared" si="28"/>
        <v>2023</v>
      </c>
      <c r="I262">
        <f t="shared" si="29"/>
        <v>7</v>
      </c>
      <c r="J262">
        <f t="shared" si="30"/>
        <v>18</v>
      </c>
      <c r="K262" t="str">
        <f>VLOOKUP(F262,Treats!$A$1:$C$9,2,0)</f>
        <v>MSD</v>
      </c>
      <c r="M262">
        <v>3</v>
      </c>
      <c r="N262">
        <v>3</v>
      </c>
      <c r="P262" t="str">
        <f t="shared" si="26"/>
        <v>E:CER_P:P07_Tr1:MSD_Tr2:_TRA_3_D:18_M:7_Y:2023</v>
      </c>
      <c r="Q262">
        <v>12</v>
      </c>
      <c r="R262">
        <v>27.5</v>
      </c>
      <c r="S262">
        <v>0.8</v>
      </c>
      <c r="T262">
        <v>30</v>
      </c>
      <c r="U262">
        <v>33</v>
      </c>
      <c r="V262" t="s">
        <v>20</v>
      </c>
      <c r="W262" s="1">
        <v>0.39212962962962966</v>
      </c>
      <c r="X262">
        <v>0</v>
      </c>
      <c r="Y262" s="60" t="e">
        <f>VLOOKUP(C262,JN!$D$2:$J$1076,5,0)</f>
        <v>#N/A</v>
      </c>
      <c r="Z262" s="61" t="e">
        <f>VLOOKUP(C262,JN!$D$2:$J$1076,6,0)</f>
        <v>#N/A</v>
      </c>
      <c r="AA262" s="62" t="e">
        <f>VLOOKUP(C262,JN!$D$2:$J$1076,7,0)</f>
        <v>#N/A</v>
      </c>
      <c r="AB262">
        <v>29.4</v>
      </c>
    </row>
    <row r="263" spans="1:28" x14ac:dyDescent="0.3">
      <c r="A263">
        <v>262</v>
      </c>
      <c r="B263" s="63">
        <v>45125</v>
      </c>
      <c r="C263" t="str">
        <f t="shared" si="31"/>
        <v>P07_T1_18-07-23</v>
      </c>
      <c r="E263" t="s">
        <v>25</v>
      </c>
      <c r="F263" t="s">
        <v>32</v>
      </c>
      <c r="G263" t="s">
        <v>19</v>
      </c>
      <c r="H263">
        <f t="shared" si="28"/>
        <v>2023</v>
      </c>
      <c r="I263">
        <f t="shared" si="29"/>
        <v>7</v>
      </c>
      <c r="J263">
        <f t="shared" si="30"/>
        <v>18</v>
      </c>
      <c r="K263" t="str">
        <f>VLOOKUP(F263,Treats!$A$1:$C$9,2,0)</f>
        <v>MSD</v>
      </c>
      <c r="M263">
        <v>3</v>
      </c>
      <c r="N263">
        <v>3</v>
      </c>
      <c r="P263" t="str">
        <f t="shared" si="26"/>
        <v>E:CER_P:P07_Tr1:MSD_Tr2:_TRA_3_D:18_M:7_Y:2023</v>
      </c>
      <c r="Q263">
        <v>12</v>
      </c>
      <c r="R263">
        <v>27.5</v>
      </c>
      <c r="S263">
        <v>0.8</v>
      </c>
      <c r="T263">
        <v>30</v>
      </c>
      <c r="U263">
        <v>33</v>
      </c>
      <c r="V263" t="s">
        <v>21</v>
      </c>
      <c r="W263" s="1">
        <v>0.39907407407407408</v>
      </c>
      <c r="X263">
        <v>10</v>
      </c>
      <c r="Y263" s="60" t="e">
        <f>VLOOKUP(C263,JN!$D$2:$J$1076,5,0)</f>
        <v>#N/A</v>
      </c>
      <c r="Z263" s="61" t="e">
        <f>VLOOKUP(C263,JN!$D$2:$J$1076,6,0)</f>
        <v>#N/A</v>
      </c>
      <c r="AA263" s="62" t="e">
        <f>VLOOKUP(C263,JN!$D$2:$J$1076,7,0)</f>
        <v>#N/A</v>
      </c>
      <c r="AB263">
        <v>31.6</v>
      </c>
    </row>
    <row r="264" spans="1:28" x14ac:dyDescent="0.3">
      <c r="A264">
        <v>263</v>
      </c>
      <c r="B264" s="63">
        <v>45125</v>
      </c>
      <c r="C264" t="str">
        <f t="shared" si="31"/>
        <v>P07_T2_18-07-23</v>
      </c>
      <c r="E264" t="s">
        <v>25</v>
      </c>
      <c r="F264" t="s">
        <v>32</v>
      </c>
      <c r="G264" t="s">
        <v>19</v>
      </c>
      <c r="H264">
        <f t="shared" si="28"/>
        <v>2023</v>
      </c>
      <c r="I264">
        <f t="shared" si="29"/>
        <v>7</v>
      </c>
      <c r="J264">
        <f t="shared" si="30"/>
        <v>18</v>
      </c>
      <c r="K264" t="str">
        <f>VLOOKUP(F264,Treats!$A$1:$C$9,2,0)</f>
        <v>MSD</v>
      </c>
      <c r="M264">
        <v>3</v>
      </c>
      <c r="N264">
        <v>3</v>
      </c>
      <c r="P264" t="str">
        <f t="shared" si="26"/>
        <v>E:CER_P:P07_Tr1:MSD_Tr2:_TRA_3_D:18_M:7_Y:2023</v>
      </c>
      <c r="Q264">
        <v>12</v>
      </c>
      <c r="R264">
        <v>27.5</v>
      </c>
      <c r="S264">
        <v>0.8</v>
      </c>
      <c r="T264">
        <v>30</v>
      </c>
      <c r="U264">
        <v>33</v>
      </c>
      <c r="V264" t="s">
        <v>22</v>
      </c>
      <c r="W264" s="1">
        <v>0.4060185185185185</v>
      </c>
      <c r="X264">
        <v>20</v>
      </c>
      <c r="Y264" s="60" t="e">
        <f>VLOOKUP(C264,JN!$D$2:$J$1076,5,0)</f>
        <v>#N/A</v>
      </c>
      <c r="Z264" s="61" t="e">
        <f>VLOOKUP(C264,JN!$D$2:$J$1076,6,0)</f>
        <v>#N/A</v>
      </c>
      <c r="AA264" s="62" t="e">
        <f>VLOOKUP(C264,JN!$D$2:$J$1076,7,0)</f>
        <v>#N/A</v>
      </c>
      <c r="AB264">
        <v>32.700000000000003</v>
      </c>
    </row>
    <row r="265" spans="1:28" x14ac:dyDescent="0.3">
      <c r="A265">
        <v>264</v>
      </c>
      <c r="B265" s="63">
        <v>45125</v>
      </c>
      <c r="C265" t="str">
        <f t="shared" si="31"/>
        <v>P07_T3_18-07-23</v>
      </c>
      <c r="E265" t="s">
        <v>25</v>
      </c>
      <c r="F265" t="s">
        <v>32</v>
      </c>
      <c r="G265" t="s">
        <v>19</v>
      </c>
      <c r="H265">
        <f t="shared" si="28"/>
        <v>2023</v>
      </c>
      <c r="I265">
        <f t="shared" si="29"/>
        <v>7</v>
      </c>
      <c r="J265">
        <f t="shared" si="30"/>
        <v>18</v>
      </c>
      <c r="K265" t="str">
        <f>VLOOKUP(F265,Treats!$A$1:$C$9,2,0)</f>
        <v>MSD</v>
      </c>
      <c r="M265">
        <v>3</v>
      </c>
      <c r="N265">
        <v>3</v>
      </c>
      <c r="P265" t="str">
        <f t="shared" si="26"/>
        <v>E:CER_P:P07_Tr1:MSD_Tr2:_TRA_3_D:18_M:7_Y:2023</v>
      </c>
      <c r="Q265">
        <v>12</v>
      </c>
      <c r="R265">
        <v>27.5</v>
      </c>
      <c r="S265">
        <v>0.8</v>
      </c>
      <c r="T265">
        <v>30</v>
      </c>
      <c r="U265">
        <v>33</v>
      </c>
      <c r="V265" t="s">
        <v>23</v>
      </c>
      <c r="W265" s="1">
        <v>0.41296296296296298</v>
      </c>
      <c r="X265">
        <v>30</v>
      </c>
      <c r="Y265" s="60" t="e">
        <f>VLOOKUP(C265,JN!$D$2:$J$1076,5,0)</f>
        <v>#N/A</v>
      </c>
      <c r="Z265" s="61" t="e">
        <f>VLOOKUP(C265,JN!$D$2:$J$1076,6,0)</f>
        <v>#N/A</v>
      </c>
      <c r="AA265" s="62" t="e">
        <f>VLOOKUP(C265,JN!$D$2:$J$1076,7,0)</f>
        <v>#N/A</v>
      </c>
      <c r="AB265">
        <v>34.5</v>
      </c>
    </row>
    <row r="266" spans="1:28" x14ac:dyDescent="0.3">
      <c r="A266">
        <v>265</v>
      </c>
      <c r="B266" s="63">
        <v>45125</v>
      </c>
      <c r="C266" t="str">
        <f t="shared" si="31"/>
        <v>P06_T0_18-07-23</v>
      </c>
      <c r="E266" t="s">
        <v>25</v>
      </c>
      <c r="F266" t="s">
        <v>31</v>
      </c>
      <c r="G266" t="s">
        <v>19</v>
      </c>
      <c r="H266">
        <f t="shared" ref="H266:H277" si="32">YEAR(B266)</f>
        <v>2023</v>
      </c>
      <c r="I266">
        <f t="shared" ref="I266:I277" si="33">MONTH(B266)</f>
        <v>7</v>
      </c>
      <c r="J266">
        <f t="shared" ref="J266:J277" si="34">DAY(B266)</f>
        <v>18</v>
      </c>
      <c r="K266" t="str">
        <f>VLOOKUP(F266,Treats!$A$1:$C$9,2,0)</f>
        <v>CON</v>
      </c>
      <c r="M266">
        <v>2</v>
      </c>
      <c r="N266">
        <v>7</v>
      </c>
      <c r="P266" t="str">
        <f t="shared" si="26"/>
        <v>E:CER_P:P06_Tr1:CON_Tr2:_TRA_2_D:18_M:7_Y:2023</v>
      </c>
      <c r="Q266">
        <v>12</v>
      </c>
      <c r="R266">
        <v>27.3</v>
      </c>
      <c r="S266">
        <v>0.8</v>
      </c>
      <c r="T266">
        <v>33</v>
      </c>
      <c r="U266">
        <v>36</v>
      </c>
      <c r="V266" t="s">
        <v>20</v>
      </c>
      <c r="W266" s="1">
        <v>0.42453703703703699</v>
      </c>
      <c r="X266">
        <v>0</v>
      </c>
      <c r="Y266" s="60" t="e">
        <f>VLOOKUP(C266,JN!$D$2:$J$1076,5,0)</f>
        <v>#N/A</v>
      </c>
      <c r="Z266" s="61" t="e">
        <f>VLOOKUP(C266,JN!$D$2:$J$1076,6,0)</f>
        <v>#N/A</v>
      </c>
      <c r="AA266" s="62" t="e">
        <f>VLOOKUP(C266,JN!$D$2:$J$1076,7,0)</f>
        <v>#N/A</v>
      </c>
      <c r="AB266">
        <v>31.8</v>
      </c>
    </row>
    <row r="267" spans="1:28" x14ac:dyDescent="0.3">
      <c r="A267">
        <v>266</v>
      </c>
      <c r="B267" s="63">
        <v>45125</v>
      </c>
      <c r="C267" t="str">
        <f t="shared" si="31"/>
        <v>P06_T1_18-07-23</v>
      </c>
      <c r="E267" t="s">
        <v>25</v>
      </c>
      <c r="F267" t="s">
        <v>31</v>
      </c>
      <c r="G267" t="s">
        <v>19</v>
      </c>
      <c r="H267">
        <f t="shared" si="32"/>
        <v>2023</v>
      </c>
      <c r="I267">
        <f t="shared" si="33"/>
        <v>7</v>
      </c>
      <c r="J267">
        <f t="shared" si="34"/>
        <v>18</v>
      </c>
      <c r="K267" t="str">
        <f>VLOOKUP(F267,Treats!$A$1:$C$9,2,0)</f>
        <v>CON</v>
      </c>
      <c r="M267">
        <v>2</v>
      </c>
      <c r="N267">
        <v>7</v>
      </c>
      <c r="P267" t="str">
        <f t="shared" si="26"/>
        <v>E:CER_P:P06_Tr1:CON_Tr2:_TRA_2_D:18_M:7_Y:2023</v>
      </c>
      <c r="Q267">
        <v>12</v>
      </c>
      <c r="R267">
        <v>27.3</v>
      </c>
      <c r="S267">
        <v>0.8</v>
      </c>
      <c r="T267">
        <v>33</v>
      </c>
      <c r="U267">
        <v>36</v>
      </c>
      <c r="V267" t="s">
        <v>21</v>
      </c>
      <c r="W267" s="1">
        <v>0.43148148148148152</v>
      </c>
      <c r="X267">
        <v>10</v>
      </c>
      <c r="Y267" s="60" t="e">
        <f>VLOOKUP(C267,JN!$D$2:$J$1076,5,0)</f>
        <v>#N/A</v>
      </c>
      <c r="Z267" s="61" t="e">
        <f>VLOOKUP(C267,JN!$D$2:$J$1076,6,0)</f>
        <v>#N/A</v>
      </c>
      <c r="AA267" s="62" t="e">
        <f>VLOOKUP(C267,JN!$D$2:$J$1076,7,0)</f>
        <v>#N/A</v>
      </c>
      <c r="AB267">
        <v>32.9</v>
      </c>
    </row>
    <row r="268" spans="1:28" x14ac:dyDescent="0.3">
      <c r="A268">
        <v>267</v>
      </c>
      <c r="B268" s="63">
        <v>45125</v>
      </c>
      <c r="C268" t="str">
        <f t="shared" si="31"/>
        <v>P06_T2_18-07-23</v>
      </c>
      <c r="E268" t="s">
        <v>25</v>
      </c>
      <c r="F268" t="s">
        <v>31</v>
      </c>
      <c r="G268" t="s">
        <v>19</v>
      </c>
      <c r="H268">
        <f t="shared" si="32"/>
        <v>2023</v>
      </c>
      <c r="I268">
        <f t="shared" si="33"/>
        <v>7</v>
      </c>
      <c r="J268">
        <f t="shared" si="34"/>
        <v>18</v>
      </c>
      <c r="K268" t="str">
        <f>VLOOKUP(F268,Treats!$A$1:$C$9,2,0)</f>
        <v>CON</v>
      </c>
      <c r="M268">
        <v>2</v>
      </c>
      <c r="N268">
        <v>7</v>
      </c>
      <c r="P268" t="str">
        <f t="shared" si="26"/>
        <v>E:CER_P:P06_Tr1:CON_Tr2:_TRA_2_D:18_M:7_Y:2023</v>
      </c>
      <c r="Q268">
        <v>12</v>
      </c>
      <c r="R268">
        <v>27.3</v>
      </c>
      <c r="S268">
        <v>0.8</v>
      </c>
      <c r="T268">
        <v>33</v>
      </c>
      <c r="U268">
        <v>36</v>
      </c>
      <c r="V268" t="s">
        <v>22</v>
      </c>
      <c r="W268" s="1">
        <v>0.43842592592592594</v>
      </c>
      <c r="X268">
        <v>20</v>
      </c>
      <c r="Y268" s="60" t="e">
        <f>VLOOKUP(C268,JN!$D$2:$J$1076,5,0)</f>
        <v>#N/A</v>
      </c>
      <c r="Z268" s="61" t="e">
        <f>VLOOKUP(C268,JN!$D$2:$J$1076,6,0)</f>
        <v>#N/A</v>
      </c>
      <c r="AA268" s="62" t="e">
        <f>VLOOKUP(C268,JN!$D$2:$J$1076,7,0)</f>
        <v>#N/A</v>
      </c>
      <c r="AB268">
        <v>35.9</v>
      </c>
    </row>
    <row r="269" spans="1:28" x14ac:dyDescent="0.3">
      <c r="A269">
        <v>268</v>
      </c>
      <c r="B269" s="63">
        <v>45125</v>
      </c>
      <c r="C269" t="str">
        <f t="shared" si="31"/>
        <v>P06_T3_18-07-23</v>
      </c>
      <c r="E269" t="s">
        <v>25</v>
      </c>
      <c r="F269" t="s">
        <v>31</v>
      </c>
      <c r="G269" t="s">
        <v>19</v>
      </c>
      <c r="H269">
        <f t="shared" si="32"/>
        <v>2023</v>
      </c>
      <c r="I269">
        <f t="shared" si="33"/>
        <v>7</v>
      </c>
      <c r="J269">
        <f t="shared" si="34"/>
        <v>18</v>
      </c>
      <c r="K269" t="str">
        <f>VLOOKUP(F269,Treats!$A$1:$C$9,2,0)</f>
        <v>CON</v>
      </c>
      <c r="M269">
        <v>2</v>
      </c>
      <c r="N269">
        <v>7</v>
      </c>
      <c r="P269" t="str">
        <f t="shared" si="26"/>
        <v>E:CER_P:P06_Tr1:CON_Tr2:_TRA_2_D:18_M:7_Y:2023</v>
      </c>
      <c r="Q269">
        <v>12</v>
      </c>
      <c r="R269">
        <v>27.3</v>
      </c>
      <c r="S269">
        <v>0.8</v>
      </c>
      <c r="T269">
        <v>33</v>
      </c>
      <c r="U269">
        <v>36</v>
      </c>
      <c r="V269" t="s">
        <v>23</v>
      </c>
      <c r="W269" s="1">
        <v>0.44537037037037036</v>
      </c>
      <c r="X269">
        <v>30</v>
      </c>
      <c r="Y269" s="60" t="e">
        <f>VLOOKUP(C269,JN!$D$2:$J$1076,5,0)</f>
        <v>#N/A</v>
      </c>
      <c r="Z269" s="61" t="e">
        <f>VLOOKUP(C269,JN!$D$2:$J$1076,6,0)</f>
        <v>#N/A</v>
      </c>
      <c r="AA269" s="62" t="e">
        <f>VLOOKUP(C269,JN!$D$2:$J$1076,7,0)</f>
        <v>#N/A</v>
      </c>
      <c r="AB269">
        <v>33.299999999999997</v>
      </c>
    </row>
    <row r="270" spans="1:28" x14ac:dyDescent="0.3">
      <c r="A270">
        <v>269</v>
      </c>
      <c r="B270" s="63">
        <v>45125</v>
      </c>
      <c r="C270" t="str">
        <f t="shared" si="31"/>
        <v>P08_T0_18-07-23</v>
      </c>
      <c r="E270" t="s">
        <v>25</v>
      </c>
      <c r="F270" t="s">
        <v>33</v>
      </c>
      <c r="G270" t="s">
        <v>19</v>
      </c>
      <c r="H270">
        <f t="shared" si="32"/>
        <v>2023</v>
      </c>
      <c r="I270">
        <f t="shared" si="33"/>
        <v>7</v>
      </c>
      <c r="J270">
        <f t="shared" si="34"/>
        <v>18</v>
      </c>
      <c r="K270" t="str">
        <f>VLOOKUP(F270,Treats!$A$1:$C$9,2,0)</f>
        <v>CON</v>
      </c>
      <c r="M270">
        <v>3</v>
      </c>
      <c r="N270">
        <v>3</v>
      </c>
      <c r="P270" t="str">
        <f t="shared" si="26"/>
        <v>E:CER_P:P08_Tr1:CON_Tr2:_TRA_3_D:18_M:7_Y:2023</v>
      </c>
      <c r="Q270">
        <v>11</v>
      </c>
      <c r="R270">
        <v>27.1</v>
      </c>
      <c r="S270">
        <v>0.6</v>
      </c>
      <c r="T270">
        <v>30</v>
      </c>
      <c r="U270">
        <v>33</v>
      </c>
      <c r="V270" t="s">
        <v>20</v>
      </c>
      <c r="W270" s="1">
        <v>0.42453703703703699</v>
      </c>
      <c r="X270">
        <v>0</v>
      </c>
      <c r="Y270" s="60" t="e">
        <f>VLOOKUP(C270,JN!$D$2:$J$1076,5,0)</f>
        <v>#N/A</v>
      </c>
      <c r="Z270" s="61" t="e">
        <f>VLOOKUP(C270,JN!$D$2:$J$1076,6,0)</f>
        <v>#N/A</v>
      </c>
      <c r="AA270" s="62" t="e">
        <f>VLOOKUP(C270,JN!$D$2:$J$1076,7,0)</f>
        <v>#N/A</v>
      </c>
      <c r="AB270">
        <v>32.200000000000003</v>
      </c>
    </row>
    <row r="271" spans="1:28" x14ac:dyDescent="0.3">
      <c r="A271">
        <v>270</v>
      </c>
      <c r="B271" s="63">
        <v>45125</v>
      </c>
      <c r="C271" t="str">
        <f t="shared" si="31"/>
        <v>P08_T1_18-07-23</v>
      </c>
      <c r="E271" t="s">
        <v>25</v>
      </c>
      <c r="F271" t="s">
        <v>33</v>
      </c>
      <c r="G271" t="s">
        <v>19</v>
      </c>
      <c r="H271">
        <f t="shared" si="32"/>
        <v>2023</v>
      </c>
      <c r="I271">
        <f t="shared" si="33"/>
        <v>7</v>
      </c>
      <c r="J271">
        <f t="shared" si="34"/>
        <v>18</v>
      </c>
      <c r="K271" t="str">
        <f>VLOOKUP(F271,Treats!$A$1:$C$9,2,0)</f>
        <v>CON</v>
      </c>
      <c r="M271">
        <v>3</v>
      </c>
      <c r="N271">
        <v>3</v>
      </c>
      <c r="P271" t="str">
        <f t="shared" si="26"/>
        <v>E:CER_P:P08_Tr1:CON_Tr2:_TRA_3_D:18_M:7_Y:2023</v>
      </c>
      <c r="Q271">
        <v>11</v>
      </c>
      <c r="R271">
        <v>27.1</v>
      </c>
      <c r="S271">
        <v>0.6</v>
      </c>
      <c r="T271">
        <v>30</v>
      </c>
      <c r="U271">
        <v>33</v>
      </c>
      <c r="V271" t="s">
        <v>21</v>
      </c>
      <c r="W271" s="1">
        <v>0.43148148148148152</v>
      </c>
      <c r="X271">
        <v>10</v>
      </c>
      <c r="Y271" s="60" t="e">
        <f>VLOOKUP(C271,JN!$D$2:$J$1076,5,0)</f>
        <v>#N/A</v>
      </c>
      <c r="Z271" s="61" t="e">
        <f>VLOOKUP(C271,JN!$D$2:$J$1076,6,0)</f>
        <v>#N/A</v>
      </c>
      <c r="AA271" s="62" t="e">
        <f>VLOOKUP(C271,JN!$D$2:$J$1076,7,0)</f>
        <v>#N/A</v>
      </c>
      <c r="AB271">
        <v>33.1</v>
      </c>
    </row>
    <row r="272" spans="1:28" x14ac:dyDescent="0.3">
      <c r="A272">
        <v>271</v>
      </c>
      <c r="B272" s="63">
        <v>45125</v>
      </c>
      <c r="C272" t="str">
        <f t="shared" si="31"/>
        <v>P08_T2_18-07-23</v>
      </c>
      <c r="E272" t="s">
        <v>25</v>
      </c>
      <c r="F272" t="s">
        <v>33</v>
      </c>
      <c r="G272" t="s">
        <v>19</v>
      </c>
      <c r="H272">
        <f t="shared" si="32"/>
        <v>2023</v>
      </c>
      <c r="I272">
        <f t="shared" si="33"/>
        <v>7</v>
      </c>
      <c r="J272">
        <f t="shared" si="34"/>
        <v>18</v>
      </c>
      <c r="K272" t="str">
        <f>VLOOKUP(F272,Treats!$A$1:$C$9,2,0)</f>
        <v>CON</v>
      </c>
      <c r="M272">
        <v>3</v>
      </c>
      <c r="N272">
        <v>3</v>
      </c>
      <c r="P272" t="str">
        <f t="shared" si="26"/>
        <v>E:CER_P:P08_Tr1:CON_Tr2:_TRA_3_D:18_M:7_Y:2023</v>
      </c>
      <c r="Q272">
        <v>11</v>
      </c>
      <c r="R272">
        <v>27.1</v>
      </c>
      <c r="S272">
        <v>0.6</v>
      </c>
      <c r="T272">
        <v>30</v>
      </c>
      <c r="U272">
        <v>33</v>
      </c>
      <c r="V272" t="s">
        <v>22</v>
      </c>
      <c r="W272" s="1">
        <v>0.43842592592592594</v>
      </c>
      <c r="X272">
        <v>20</v>
      </c>
      <c r="Y272" s="60" t="e">
        <f>VLOOKUP(C272,JN!$D$2:$J$1076,5,0)</f>
        <v>#N/A</v>
      </c>
      <c r="Z272" s="61" t="e">
        <f>VLOOKUP(C272,JN!$D$2:$J$1076,6,0)</f>
        <v>#N/A</v>
      </c>
      <c r="AA272" s="62" t="e">
        <f>VLOOKUP(C272,JN!$D$2:$J$1076,7,0)</f>
        <v>#N/A</v>
      </c>
      <c r="AB272">
        <v>36.200000000000003</v>
      </c>
    </row>
    <row r="273" spans="1:28" x14ac:dyDescent="0.3">
      <c r="A273">
        <v>272</v>
      </c>
      <c r="B273" s="63">
        <v>45125</v>
      </c>
      <c r="C273" t="str">
        <f t="shared" si="31"/>
        <v>P08_T3_18-07-23</v>
      </c>
      <c r="E273" t="s">
        <v>25</v>
      </c>
      <c r="F273" t="s">
        <v>33</v>
      </c>
      <c r="G273" t="s">
        <v>19</v>
      </c>
      <c r="H273">
        <f t="shared" si="32"/>
        <v>2023</v>
      </c>
      <c r="I273">
        <f t="shared" si="33"/>
        <v>7</v>
      </c>
      <c r="J273">
        <f t="shared" si="34"/>
        <v>18</v>
      </c>
      <c r="K273" t="str">
        <f>VLOOKUP(F273,Treats!$A$1:$C$9,2,0)</f>
        <v>CON</v>
      </c>
      <c r="M273">
        <v>3</v>
      </c>
      <c r="N273">
        <v>3</v>
      </c>
      <c r="P273" t="str">
        <f t="shared" si="26"/>
        <v>E:CER_P:P08_Tr1:CON_Tr2:_TRA_3_D:18_M:7_Y:2023</v>
      </c>
      <c r="Q273">
        <v>11</v>
      </c>
      <c r="R273">
        <v>27.1</v>
      </c>
      <c r="S273">
        <v>0.6</v>
      </c>
      <c r="T273">
        <v>30</v>
      </c>
      <c r="U273">
        <v>33</v>
      </c>
      <c r="V273" t="s">
        <v>23</v>
      </c>
      <c r="W273" s="1">
        <v>0.44537037037037036</v>
      </c>
      <c r="X273">
        <v>30</v>
      </c>
      <c r="Y273" s="60" t="e">
        <f>VLOOKUP(C273,JN!$D$2:$J$1076,5,0)</f>
        <v>#N/A</v>
      </c>
      <c r="Z273" s="61" t="e">
        <f>VLOOKUP(C273,JN!$D$2:$J$1076,6,0)</f>
        <v>#N/A</v>
      </c>
      <c r="AA273" s="62" t="e">
        <f>VLOOKUP(C273,JN!$D$2:$J$1076,7,0)</f>
        <v>#N/A</v>
      </c>
      <c r="AB273">
        <v>33.5</v>
      </c>
    </row>
    <row r="274" spans="1:28" x14ac:dyDescent="0.3">
      <c r="A274">
        <v>273</v>
      </c>
      <c r="B274" s="63">
        <v>45125</v>
      </c>
      <c r="C274" t="str">
        <f t="shared" si="31"/>
        <v>P09_T0_18-07-23</v>
      </c>
      <c r="E274" t="s">
        <v>25</v>
      </c>
      <c r="F274" t="s">
        <v>34</v>
      </c>
      <c r="G274" t="s">
        <v>19</v>
      </c>
      <c r="H274">
        <f t="shared" si="32"/>
        <v>2023</v>
      </c>
      <c r="I274">
        <f t="shared" si="33"/>
        <v>7</v>
      </c>
      <c r="J274">
        <f t="shared" si="34"/>
        <v>18</v>
      </c>
      <c r="K274" t="str">
        <f>VLOOKUP(F274,Treats!$A$1:$C$9,2,0)</f>
        <v>AWD</v>
      </c>
      <c r="M274">
        <v>3</v>
      </c>
      <c r="N274">
        <v>4</v>
      </c>
      <c r="P274" t="str">
        <f t="shared" si="26"/>
        <v>E:CER_P:P09_Tr1:AWD_Tr2:_TRA_3_D:18_M:7_Y:2023</v>
      </c>
      <c r="Q274">
        <v>8</v>
      </c>
      <c r="R274">
        <v>27.4</v>
      </c>
      <c r="S274">
        <v>0.7</v>
      </c>
      <c r="T274">
        <v>33</v>
      </c>
      <c r="U274">
        <v>36</v>
      </c>
      <c r="V274" t="s">
        <v>20</v>
      </c>
      <c r="W274" s="1">
        <v>0.42569444444444443</v>
      </c>
      <c r="X274">
        <v>0</v>
      </c>
      <c r="Y274" s="60" t="e">
        <f>VLOOKUP(C274,JN!$D$2:$J$1076,5,0)</f>
        <v>#N/A</v>
      </c>
      <c r="Z274" s="61" t="e">
        <f>VLOOKUP(C274,JN!$D$2:$J$1076,6,0)</f>
        <v>#N/A</v>
      </c>
      <c r="AA274" s="62" t="e">
        <f>VLOOKUP(C274,JN!$D$2:$J$1076,7,0)</f>
        <v>#N/A</v>
      </c>
      <c r="AB274">
        <v>33.4</v>
      </c>
    </row>
    <row r="275" spans="1:28" x14ac:dyDescent="0.3">
      <c r="A275">
        <v>274</v>
      </c>
      <c r="B275" s="63">
        <v>45125</v>
      </c>
      <c r="C275" t="str">
        <f t="shared" si="31"/>
        <v>P09_T1_18-07-23</v>
      </c>
      <c r="E275" t="s">
        <v>25</v>
      </c>
      <c r="F275" t="s">
        <v>34</v>
      </c>
      <c r="G275" t="s">
        <v>19</v>
      </c>
      <c r="H275">
        <f t="shared" si="32"/>
        <v>2023</v>
      </c>
      <c r="I275">
        <f t="shared" si="33"/>
        <v>7</v>
      </c>
      <c r="J275">
        <f t="shared" si="34"/>
        <v>18</v>
      </c>
      <c r="K275" t="str">
        <f>VLOOKUP(F275,Treats!$A$1:$C$9,2,0)</f>
        <v>AWD</v>
      </c>
      <c r="M275">
        <v>3</v>
      </c>
      <c r="N275">
        <v>4</v>
      </c>
      <c r="P275" t="str">
        <f t="shared" si="26"/>
        <v>E:CER_P:P09_Tr1:AWD_Tr2:_TRA_3_D:18_M:7_Y:2023</v>
      </c>
      <c r="Q275">
        <v>8</v>
      </c>
      <c r="R275">
        <v>27.4</v>
      </c>
      <c r="S275">
        <v>0.7</v>
      </c>
      <c r="T275">
        <v>33</v>
      </c>
      <c r="U275">
        <v>36</v>
      </c>
      <c r="V275" t="s">
        <v>21</v>
      </c>
      <c r="W275" s="1">
        <v>0.43263888888888885</v>
      </c>
      <c r="X275">
        <v>10</v>
      </c>
      <c r="Y275" s="60" t="e">
        <f>VLOOKUP(C275,JN!$D$2:$J$1076,5,0)</f>
        <v>#N/A</v>
      </c>
      <c r="Z275" s="61" t="e">
        <f>VLOOKUP(C275,JN!$D$2:$J$1076,6,0)</f>
        <v>#N/A</v>
      </c>
      <c r="AA275" s="62" t="e">
        <f>VLOOKUP(C275,JN!$D$2:$J$1076,7,0)</f>
        <v>#N/A</v>
      </c>
      <c r="AB275">
        <v>34.1</v>
      </c>
    </row>
    <row r="276" spans="1:28" x14ac:dyDescent="0.3">
      <c r="A276">
        <v>275</v>
      </c>
      <c r="B276" s="63">
        <v>45125</v>
      </c>
      <c r="C276" t="str">
        <f t="shared" si="31"/>
        <v>P09_T2_18-07-23</v>
      </c>
      <c r="E276" t="s">
        <v>25</v>
      </c>
      <c r="F276" t="s">
        <v>34</v>
      </c>
      <c r="G276" t="s">
        <v>19</v>
      </c>
      <c r="H276">
        <f t="shared" si="32"/>
        <v>2023</v>
      </c>
      <c r="I276">
        <f t="shared" si="33"/>
        <v>7</v>
      </c>
      <c r="J276">
        <f t="shared" si="34"/>
        <v>18</v>
      </c>
      <c r="K276" t="str">
        <f>VLOOKUP(F276,Treats!$A$1:$C$9,2,0)</f>
        <v>AWD</v>
      </c>
      <c r="M276">
        <v>3</v>
      </c>
      <c r="N276">
        <v>4</v>
      </c>
      <c r="P276" t="str">
        <f t="shared" si="26"/>
        <v>E:CER_P:P09_Tr1:AWD_Tr2:_TRA_3_D:18_M:7_Y:2023</v>
      </c>
      <c r="Q276">
        <v>8</v>
      </c>
      <c r="R276">
        <v>27.4</v>
      </c>
      <c r="S276">
        <v>0.7</v>
      </c>
      <c r="T276">
        <v>33</v>
      </c>
      <c r="U276">
        <v>36</v>
      </c>
      <c r="V276" t="s">
        <v>22</v>
      </c>
      <c r="W276" s="1">
        <v>0.43958333333333338</v>
      </c>
      <c r="X276">
        <v>20</v>
      </c>
      <c r="Y276" s="60" t="e">
        <f>VLOOKUP(C276,JN!$D$2:$J$1076,5,0)</f>
        <v>#N/A</v>
      </c>
      <c r="Z276" s="61" t="e">
        <f>VLOOKUP(C276,JN!$D$2:$J$1076,6,0)</f>
        <v>#N/A</v>
      </c>
      <c r="AA276" s="62" t="e">
        <f>VLOOKUP(C276,JN!$D$2:$J$1076,7,0)</f>
        <v>#N/A</v>
      </c>
      <c r="AB276">
        <v>37.700000000000003</v>
      </c>
    </row>
    <row r="277" spans="1:28" x14ac:dyDescent="0.3">
      <c r="A277">
        <v>276</v>
      </c>
      <c r="B277" s="63">
        <v>45125</v>
      </c>
      <c r="C277" t="str">
        <f t="shared" si="31"/>
        <v>P09_T3_18-07-23</v>
      </c>
      <c r="E277" t="s">
        <v>25</v>
      </c>
      <c r="F277" t="s">
        <v>34</v>
      </c>
      <c r="G277" t="s">
        <v>19</v>
      </c>
      <c r="H277">
        <f t="shared" si="32"/>
        <v>2023</v>
      </c>
      <c r="I277">
        <f t="shared" si="33"/>
        <v>7</v>
      </c>
      <c r="J277">
        <f t="shared" si="34"/>
        <v>18</v>
      </c>
      <c r="K277" t="str">
        <f>VLOOKUP(F277,Treats!$A$1:$C$9,2,0)</f>
        <v>AWD</v>
      </c>
      <c r="M277">
        <v>3</v>
      </c>
      <c r="N277">
        <v>4</v>
      </c>
      <c r="P277" t="str">
        <f t="shared" si="26"/>
        <v>E:CER_P:P09_Tr1:AWD_Tr2:_TRA_3_D:18_M:7_Y:2023</v>
      </c>
      <c r="Q277">
        <v>8</v>
      </c>
      <c r="R277">
        <v>27.4</v>
      </c>
      <c r="S277">
        <v>0.7</v>
      </c>
      <c r="T277">
        <v>33</v>
      </c>
      <c r="U277">
        <v>36</v>
      </c>
      <c r="V277" t="s">
        <v>23</v>
      </c>
      <c r="W277" s="1">
        <v>0.4465277777777778</v>
      </c>
      <c r="X277">
        <v>30</v>
      </c>
      <c r="Y277" s="60" t="e">
        <f>VLOOKUP(C277,JN!$D$2:$J$1076,5,0)</f>
        <v>#N/A</v>
      </c>
      <c r="Z277" s="61" t="e">
        <f>VLOOKUP(C277,JN!$D$2:$J$1076,6,0)</f>
        <v>#N/A</v>
      </c>
      <c r="AA277" s="62" t="e">
        <f>VLOOKUP(C277,JN!$D$2:$J$1076,7,0)</f>
        <v>#N/A</v>
      </c>
      <c r="AB277">
        <v>35.6</v>
      </c>
    </row>
    <row r="278" spans="1:28" x14ac:dyDescent="0.3">
      <c r="A278">
        <v>277</v>
      </c>
      <c r="B278" s="63">
        <v>45133</v>
      </c>
      <c r="C278" t="str">
        <f t="shared" si="31"/>
        <v>P01_T0_26-07-23</v>
      </c>
      <c r="E278" t="s">
        <v>25</v>
      </c>
      <c r="F278" t="s">
        <v>26</v>
      </c>
      <c r="G278" t="s">
        <v>19</v>
      </c>
      <c r="H278">
        <f t="shared" si="22"/>
        <v>2023</v>
      </c>
      <c r="I278">
        <f t="shared" si="23"/>
        <v>7</v>
      </c>
      <c r="J278">
        <f t="shared" si="24"/>
        <v>26</v>
      </c>
      <c r="K278" t="str">
        <f>VLOOKUP(F278,Treats!$A$1:$C$9,2,0)</f>
        <v>AWD</v>
      </c>
      <c r="M278">
        <v>1</v>
      </c>
      <c r="N278">
        <v>1</v>
      </c>
      <c r="O278" t="s">
        <v>49</v>
      </c>
      <c r="P278" t="str">
        <f t="shared" si="26"/>
        <v>E:CER_P:P01_Tr1:AWD_Tr2:_TRA_1_D:26_M:7_Y:2023</v>
      </c>
      <c r="Q278">
        <v>4</v>
      </c>
      <c r="S278">
        <v>0.7</v>
      </c>
      <c r="T278">
        <v>24</v>
      </c>
      <c r="U278">
        <v>25</v>
      </c>
      <c r="V278" t="s">
        <v>20</v>
      </c>
      <c r="W278" s="1">
        <v>0.38680555555555557</v>
      </c>
      <c r="X278">
        <v>0</v>
      </c>
      <c r="Y278" s="60" t="e">
        <f>VLOOKUP(C278,JN!$D$2:$J$1076,5,0)</f>
        <v>#N/A</v>
      </c>
      <c r="Z278" s="61" t="e">
        <f>VLOOKUP(C278,JN!$D$2:$J$1076,6,0)</f>
        <v>#N/A</v>
      </c>
      <c r="AA278" s="62" t="e">
        <f>VLOOKUP(C278,JN!$D$2:$J$1076,7,0)</f>
        <v>#N/A</v>
      </c>
      <c r="AB278">
        <v>26.6</v>
      </c>
    </row>
    <row r="279" spans="1:28" x14ac:dyDescent="0.3">
      <c r="A279">
        <v>278</v>
      </c>
      <c r="B279" s="63">
        <v>45133</v>
      </c>
      <c r="C279" t="str">
        <f t="shared" si="31"/>
        <v>P01_T1_26-07-23</v>
      </c>
      <c r="E279" t="s">
        <v>25</v>
      </c>
      <c r="F279" t="s">
        <v>26</v>
      </c>
      <c r="G279" t="s">
        <v>19</v>
      </c>
      <c r="H279">
        <f t="shared" si="22"/>
        <v>2023</v>
      </c>
      <c r="I279">
        <f t="shared" si="23"/>
        <v>7</v>
      </c>
      <c r="J279">
        <f t="shared" si="24"/>
        <v>26</v>
      </c>
      <c r="K279" t="str">
        <f>VLOOKUP(F279,Treats!$A$1:$C$9,2,0)</f>
        <v>AWD</v>
      </c>
      <c r="M279">
        <v>1</v>
      </c>
      <c r="N279">
        <v>1</v>
      </c>
      <c r="O279" t="s">
        <v>49</v>
      </c>
      <c r="P279" t="str">
        <f t="shared" si="26"/>
        <v>E:CER_P:P01_Tr1:AWD_Tr2:_TRA_1_D:26_M:7_Y:2023</v>
      </c>
      <c r="Q279">
        <v>4</v>
      </c>
      <c r="S279">
        <v>0.7</v>
      </c>
      <c r="T279">
        <v>24</v>
      </c>
      <c r="U279">
        <v>25</v>
      </c>
      <c r="V279" t="s">
        <v>21</v>
      </c>
      <c r="W279" s="1">
        <f t="shared" si="27"/>
        <v>0.39374999999999999</v>
      </c>
      <c r="X279">
        <v>10</v>
      </c>
      <c r="Y279" s="60" t="e">
        <f>VLOOKUP(C279,JN!$D$2:$J$1076,5,0)</f>
        <v>#N/A</v>
      </c>
      <c r="Z279" s="61" t="e">
        <f>VLOOKUP(C279,JN!$D$2:$J$1076,6,0)</f>
        <v>#N/A</v>
      </c>
      <c r="AA279" s="62" t="e">
        <f>VLOOKUP(C279,JN!$D$2:$J$1076,7,0)</f>
        <v>#N/A</v>
      </c>
      <c r="AB279">
        <v>33.200000000000003</v>
      </c>
    </row>
    <row r="280" spans="1:28" x14ac:dyDescent="0.3">
      <c r="A280">
        <v>279</v>
      </c>
      <c r="B280" s="63">
        <v>45133</v>
      </c>
      <c r="C280" t="str">
        <f t="shared" si="31"/>
        <v>P01_T2_26-07-23</v>
      </c>
      <c r="E280" t="s">
        <v>25</v>
      </c>
      <c r="F280" t="s">
        <v>26</v>
      </c>
      <c r="G280" t="s">
        <v>19</v>
      </c>
      <c r="H280">
        <f t="shared" si="22"/>
        <v>2023</v>
      </c>
      <c r="I280">
        <f t="shared" si="23"/>
        <v>7</v>
      </c>
      <c r="J280">
        <f t="shared" si="24"/>
        <v>26</v>
      </c>
      <c r="K280" t="str">
        <f>VLOOKUP(F280,Treats!$A$1:$C$9,2,0)</f>
        <v>AWD</v>
      </c>
      <c r="M280">
        <v>1</v>
      </c>
      <c r="N280">
        <v>1</v>
      </c>
      <c r="O280" t="s">
        <v>49</v>
      </c>
      <c r="P280" t="str">
        <f t="shared" si="26"/>
        <v>E:CER_P:P01_Tr1:AWD_Tr2:_TRA_1_D:26_M:7_Y:2023</v>
      </c>
      <c r="Q280">
        <v>4</v>
      </c>
      <c r="S280">
        <v>0.7</v>
      </c>
      <c r="T280">
        <v>24</v>
      </c>
      <c r="U280">
        <v>25</v>
      </c>
      <c r="V280" t="s">
        <v>22</v>
      </c>
      <c r="W280" s="1">
        <f t="shared" si="27"/>
        <v>0.40069444444444441</v>
      </c>
      <c r="X280">
        <v>20</v>
      </c>
      <c r="Y280" s="60" t="e">
        <f>VLOOKUP(C280,JN!$D$2:$J$1076,5,0)</f>
        <v>#N/A</v>
      </c>
      <c r="Z280" s="61" t="e">
        <f>VLOOKUP(C280,JN!$D$2:$J$1076,6,0)</f>
        <v>#N/A</v>
      </c>
      <c r="AA280" s="62" t="e">
        <f>VLOOKUP(C280,JN!$D$2:$J$1076,7,0)</f>
        <v>#N/A</v>
      </c>
      <c r="AB280">
        <v>34</v>
      </c>
    </row>
    <row r="281" spans="1:28" x14ac:dyDescent="0.3">
      <c r="A281">
        <v>280</v>
      </c>
      <c r="B281" s="63">
        <v>45133</v>
      </c>
      <c r="C281" t="str">
        <f t="shared" si="31"/>
        <v>P01_T3_26-07-23</v>
      </c>
      <c r="E281" t="s">
        <v>25</v>
      </c>
      <c r="F281" t="s">
        <v>26</v>
      </c>
      <c r="G281" t="s">
        <v>19</v>
      </c>
      <c r="H281">
        <f t="shared" si="22"/>
        <v>2023</v>
      </c>
      <c r="I281">
        <f t="shared" si="23"/>
        <v>7</v>
      </c>
      <c r="J281">
        <f t="shared" si="24"/>
        <v>26</v>
      </c>
      <c r="K281" t="str">
        <f>VLOOKUP(F281,Treats!$A$1:$C$9,2,0)</f>
        <v>AWD</v>
      </c>
      <c r="M281">
        <v>1</v>
      </c>
      <c r="N281">
        <v>1</v>
      </c>
      <c r="O281" t="s">
        <v>49</v>
      </c>
      <c r="P281" t="str">
        <f t="shared" si="26"/>
        <v>E:CER_P:P01_Tr1:AWD_Tr2:_TRA_1_D:26_M:7_Y:2023</v>
      </c>
      <c r="Q281">
        <v>4</v>
      </c>
      <c r="S281">
        <v>0.7</v>
      </c>
      <c r="T281">
        <v>24</v>
      </c>
      <c r="U281">
        <v>25</v>
      </c>
      <c r="V281" t="s">
        <v>23</v>
      </c>
      <c r="W281" s="1">
        <f t="shared" si="27"/>
        <v>0.40763888888888883</v>
      </c>
      <c r="X281">
        <v>30</v>
      </c>
      <c r="Y281" s="60" t="e">
        <f>VLOOKUP(C281,JN!$D$2:$J$1076,5,0)</f>
        <v>#N/A</v>
      </c>
      <c r="Z281" s="61" t="e">
        <f>VLOOKUP(C281,JN!$D$2:$J$1076,6,0)</f>
        <v>#N/A</v>
      </c>
      <c r="AA281" s="62" t="e">
        <f>VLOOKUP(C281,JN!$D$2:$J$1076,7,0)</f>
        <v>#N/A</v>
      </c>
      <c r="AB281">
        <v>34.1</v>
      </c>
    </row>
    <row r="282" spans="1:28" x14ac:dyDescent="0.3">
      <c r="A282">
        <v>281</v>
      </c>
      <c r="B282" s="63">
        <v>45133</v>
      </c>
      <c r="C282" t="str">
        <f t="shared" si="31"/>
        <v>P03_T0_26-07-23</v>
      </c>
      <c r="E282" t="s">
        <v>25</v>
      </c>
      <c r="F282" t="s">
        <v>28</v>
      </c>
      <c r="G282" t="s">
        <v>19</v>
      </c>
      <c r="H282">
        <f t="shared" si="22"/>
        <v>2023</v>
      </c>
      <c r="I282">
        <f t="shared" si="23"/>
        <v>7</v>
      </c>
      <c r="J282">
        <f t="shared" si="24"/>
        <v>26</v>
      </c>
      <c r="K282" t="str">
        <f>VLOOKUP(F282,Treats!$A$1:$C$9,2,0)</f>
        <v>CON</v>
      </c>
      <c r="M282">
        <v>1</v>
      </c>
      <c r="N282">
        <v>6</v>
      </c>
      <c r="O282" t="s">
        <v>49</v>
      </c>
      <c r="P282" t="str">
        <f t="shared" si="26"/>
        <v>E:CER_P:P03_Tr1:CON_Tr2:_TRA_1_D:26_M:7_Y:2023</v>
      </c>
      <c r="Q282">
        <v>9</v>
      </c>
      <c r="S282">
        <v>0.8</v>
      </c>
      <c r="T282">
        <v>24</v>
      </c>
      <c r="U282">
        <v>25</v>
      </c>
      <c r="V282" t="s">
        <v>20</v>
      </c>
      <c r="W282" s="1">
        <v>0.3886574074074074</v>
      </c>
      <c r="X282">
        <v>0</v>
      </c>
      <c r="Y282" s="60" t="e">
        <f>VLOOKUP(C282,JN!$D$2:$J$1076,5,0)</f>
        <v>#N/A</v>
      </c>
      <c r="Z282" s="61" t="e">
        <f>VLOOKUP(C282,JN!$D$2:$J$1076,6,0)</f>
        <v>#N/A</v>
      </c>
      <c r="AA282" s="62" t="e">
        <f>VLOOKUP(C282,JN!$D$2:$J$1076,7,0)</f>
        <v>#N/A</v>
      </c>
      <c r="AB282">
        <v>27.7</v>
      </c>
    </row>
    <row r="283" spans="1:28" x14ac:dyDescent="0.3">
      <c r="A283">
        <v>282</v>
      </c>
      <c r="B283" s="63">
        <v>45133</v>
      </c>
      <c r="C283" t="str">
        <f t="shared" si="31"/>
        <v>P03_T1_26-07-23</v>
      </c>
      <c r="E283" t="s">
        <v>25</v>
      </c>
      <c r="F283" t="s">
        <v>28</v>
      </c>
      <c r="G283" t="s">
        <v>19</v>
      </c>
      <c r="H283">
        <f t="shared" si="22"/>
        <v>2023</v>
      </c>
      <c r="I283">
        <f t="shared" si="23"/>
        <v>7</v>
      </c>
      <c r="J283">
        <f t="shared" si="24"/>
        <v>26</v>
      </c>
      <c r="K283" t="str">
        <f>VLOOKUP(F283,Treats!$A$1:$C$9,2,0)</f>
        <v>CON</v>
      </c>
      <c r="M283">
        <v>1</v>
      </c>
      <c r="N283">
        <v>6</v>
      </c>
      <c r="O283" t="s">
        <v>49</v>
      </c>
      <c r="P283" t="str">
        <f t="shared" si="26"/>
        <v>E:CER_P:P03_Tr1:CON_Tr2:_TRA_1_D:26_M:7_Y:2023</v>
      </c>
      <c r="Q283">
        <v>9</v>
      </c>
      <c r="S283">
        <v>0.8</v>
      </c>
      <c r="T283">
        <v>24</v>
      </c>
      <c r="U283">
        <v>25</v>
      </c>
      <c r="V283" t="s">
        <v>21</v>
      </c>
      <c r="W283" s="1">
        <f t="shared" si="27"/>
        <v>0.39560185185185182</v>
      </c>
      <c r="X283">
        <v>10</v>
      </c>
      <c r="Y283" s="60" t="e">
        <f>VLOOKUP(C283,JN!$D$2:$J$1076,5,0)</f>
        <v>#N/A</v>
      </c>
      <c r="Z283" s="61" t="e">
        <f>VLOOKUP(C283,JN!$D$2:$J$1076,6,0)</f>
        <v>#N/A</v>
      </c>
      <c r="AA283" s="62" t="e">
        <f>VLOOKUP(C283,JN!$D$2:$J$1076,7,0)</f>
        <v>#N/A</v>
      </c>
      <c r="AB283">
        <v>31.2</v>
      </c>
    </row>
    <row r="284" spans="1:28" x14ac:dyDescent="0.3">
      <c r="A284">
        <v>283</v>
      </c>
      <c r="B284" s="63">
        <v>45133</v>
      </c>
      <c r="C284" t="str">
        <f t="shared" si="31"/>
        <v>P03_T2_26-07-23</v>
      </c>
      <c r="E284" t="s">
        <v>25</v>
      </c>
      <c r="F284" t="s">
        <v>28</v>
      </c>
      <c r="G284" t="s">
        <v>19</v>
      </c>
      <c r="H284">
        <f t="shared" si="22"/>
        <v>2023</v>
      </c>
      <c r="I284">
        <f t="shared" si="23"/>
        <v>7</v>
      </c>
      <c r="J284">
        <f t="shared" si="24"/>
        <v>26</v>
      </c>
      <c r="K284" t="str">
        <f>VLOOKUP(F284,Treats!$A$1:$C$9,2,0)</f>
        <v>CON</v>
      </c>
      <c r="M284">
        <v>1</v>
      </c>
      <c r="N284">
        <v>6</v>
      </c>
      <c r="O284" t="s">
        <v>49</v>
      </c>
      <c r="P284" t="str">
        <f t="shared" si="26"/>
        <v>E:CER_P:P03_Tr1:CON_Tr2:_TRA_1_D:26_M:7_Y:2023</v>
      </c>
      <c r="Q284">
        <v>9</v>
      </c>
      <c r="S284">
        <v>0.8</v>
      </c>
      <c r="T284">
        <v>24</v>
      </c>
      <c r="U284">
        <v>25</v>
      </c>
      <c r="V284" t="s">
        <v>22</v>
      </c>
      <c r="W284" s="1">
        <f t="shared" si="27"/>
        <v>0.40254629629629624</v>
      </c>
      <c r="X284">
        <v>20</v>
      </c>
      <c r="Y284" s="60" t="e">
        <f>VLOOKUP(C284,JN!$D$2:$J$1076,5,0)</f>
        <v>#N/A</v>
      </c>
      <c r="Z284" s="61" t="e">
        <f>VLOOKUP(C284,JN!$D$2:$J$1076,6,0)</f>
        <v>#N/A</v>
      </c>
      <c r="AA284" s="62" t="e">
        <f>VLOOKUP(C284,JN!$D$2:$J$1076,7,0)</f>
        <v>#N/A</v>
      </c>
      <c r="AB284">
        <v>32.6</v>
      </c>
    </row>
    <row r="285" spans="1:28" x14ac:dyDescent="0.3">
      <c r="A285">
        <v>284</v>
      </c>
      <c r="B285" s="63">
        <v>45133</v>
      </c>
      <c r="C285" t="str">
        <f t="shared" si="31"/>
        <v>P03_T3_26-07-23</v>
      </c>
      <c r="E285" t="s">
        <v>25</v>
      </c>
      <c r="F285" t="s">
        <v>28</v>
      </c>
      <c r="G285" t="s">
        <v>19</v>
      </c>
      <c r="H285">
        <f t="shared" si="22"/>
        <v>2023</v>
      </c>
      <c r="I285">
        <f t="shared" si="23"/>
        <v>7</v>
      </c>
      <c r="J285">
        <f t="shared" si="24"/>
        <v>26</v>
      </c>
      <c r="K285" t="str">
        <f>VLOOKUP(F285,Treats!$A$1:$C$9,2,0)</f>
        <v>CON</v>
      </c>
      <c r="M285">
        <v>1</v>
      </c>
      <c r="N285">
        <v>6</v>
      </c>
      <c r="O285" t="s">
        <v>49</v>
      </c>
      <c r="P285" t="str">
        <f t="shared" si="26"/>
        <v>E:CER_P:P03_Tr1:CON_Tr2:_TRA_1_D:26_M:7_Y:2023</v>
      </c>
      <c r="Q285">
        <v>9</v>
      </c>
      <c r="S285">
        <v>0.8</v>
      </c>
      <c r="T285">
        <v>24</v>
      </c>
      <c r="U285">
        <v>25</v>
      </c>
      <c r="V285" t="s">
        <v>23</v>
      </c>
      <c r="W285" s="1">
        <f t="shared" si="27"/>
        <v>0.40949074074074066</v>
      </c>
      <c r="X285">
        <v>30</v>
      </c>
      <c r="Y285" s="60" t="e">
        <f>VLOOKUP(C285,JN!$D$2:$J$1076,5,0)</f>
        <v>#N/A</v>
      </c>
      <c r="Z285" s="61" t="e">
        <f>VLOOKUP(C285,JN!$D$2:$J$1076,6,0)</f>
        <v>#N/A</v>
      </c>
      <c r="AA285" s="62" t="e">
        <f>VLOOKUP(C285,JN!$D$2:$J$1076,7,0)</f>
        <v>#N/A</v>
      </c>
      <c r="AB285">
        <v>32.1</v>
      </c>
    </row>
    <row r="286" spans="1:28" x14ac:dyDescent="0.3">
      <c r="A286">
        <v>285</v>
      </c>
      <c r="B286" s="63">
        <v>45133</v>
      </c>
      <c r="C286" t="str">
        <f t="shared" si="31"/>
        <v>P02_T0_26-07-23</v>
      </c>
      <c r="E286" t="s">
        <v>25</v>
      </c>
      <c r="F286" t="s">
        <v>27</v>
      </c>
      <c r="G286" t="s">
        <v>19</v>
      </c>
      <c r="H286">
        <f t="shared" si="22"/>
        <v>2023</v>
      </c>
      <c r="I286">
        <f t="shared" si="23"/>
        <v>7</v>
      </c>
      <c r="J286">
        <f t="shared" si="24"/>
        <v>26</v>
      </c>
      <c r="K286" t="str">
        <f>VLOOKUP(F286,Treats!$A$1:$C$9,2,0)</f>
        <v>MSD</v>
      </c>
      <c r="M286">
        <v>1</v>
      </c>
      <c r="N286">
        <v>2</v>
      </c>
      <c r="O286" t="s">
        <v>57</v>
      </c>
      <c r="P286" t="str">
        <f t="shared" si="26"/>
        <v>E:CER_P:P02_Tr1:MSD_Tr2:_TRA_1_D:26_M:7_Y:2023</v>
      </c>
      <c r="Q286">
        <v>10</v>
      </c>
      <c r="S286">
        <v>0.8</v>
      </c>
      <c r="T286">
        <v>24</v>
      </c>
      <c r="U286">
        <v>25</v>
      </c>
      <c r="V286" t="s">
        <v>20</v>
      </c>
      <c r="W286" s="1">
        <v>0.38680555555555557</v>
      </c>
      <c r="X286">
        <v>0</v>
      </c>
      <c r="Y286" s="60" t="e">
        <f>VLOOKUP(C286,JN!$D$2:$J$1076,5,0)</f>
        <v>#N/A</v>
      </c>
      <c r="Z286" s="61" t="e">
        <f>VLOOKUP(C286,JN!$D$2:$J$1076,6,0)</f>
        <v>#N/A</v>
      </c>
      <c r="AA286" s="62" t="e">
        <f>VLOOKUP(C286,JN!$D$2:$J$1076,7,0)</f>
        <v>#N/A</v>
      </c>
      <c r="AB286">
        <v>29</v>
      </c>
    </row>
    <row r="287" spans="1:28" x14ac:dyDescent="0.3">
      <c r="A287">
        <v>286</v>
      </c>
      <c r="B287" s="63">
        <v>45133</v>
      </c>
      <c r="C287" t="str">
        <f t="shared" si="31"/>
        <v>P02_T1_26-07-23</v>
      </c>
      <c r="E287" t="s">
        <v>25</v>
      </c>
      <c r="F287" t="s">
        <v>27</v>
      </c>
      <c r="G287" t="s">
        <v>19</v>
      </c>
      <c r="H287">
        <f t="shared" si="22"/>
        <v>2023</v>
      </c>
      <c r="I287">
        <f t="shared" si="23"/>
        <v>7</v>
      </c>
      <c r="J287">
        <f t="shared" si="24"/>
        <v>26</v>
      </c>
      <c r="K287" t="str">
        <f>VLOOKUP(F287,Treats!$A$1:$C$9,2,0)</f>
        <v>MSD</v>
      </c>
      <c r="M287">
        <v>1</v>
      </c>
      <c r="N287">
        <v>2</v>
      </c>
      <c r="O287" t="s">
        <v>57</v>
      </c>
      <c r="P287" t="str">
        <f t="shared" si="26"/>
        <v>E:CER_P:P02_Tr1:MSD_Tr2:_TRA_1_D:26_M:7_Y:2023</v>
      </c>
      <c r="Q287">
        <v>10</v>
      </c>
      <c r="S287">
        <v>0.8</v>
      </c>
      <c r="T287">
        <v>24</v>
      </c>
      <c r="U287">
        <v>25</v>
      </c>
      <c r="V287" t="s">
        <v>21</v>
      </c>
      <c r="W287" s="1">
        <f t="shared" si="27"/>
        <v>0.39374999999999999</v>
      </c>
      <c r="X287">
        <v>10</v>
      </c>
      <c r="Y287" s="60" t="e">
        <f>VLOOKUP(C287,JN!$D$2:$J$1076,5,0)</f>
        <v>#N/A</v>
      </c>
      <c r="Z287" s="61" t="e">
        <f>VLOOKUP(C287,JN!$D$2:$J$1076,6,0)</f>
        <v>#N/A</v>
      </c>
      <c r="AA287" s="62" t="e">
        <f>VLOOKUP(C287,JN!$D$2:$J$1076,7,0)</f>
        <v>#N/A</v>
      </c>
      <c r="AB287">
        <v>29.5</v>
      </c>
    </row>
    <row r="288" spans="1:28" x14ac:dyDescent="0.3">
      <c r="A288">
        <v>287</v>
      </c>
      <c r="B288" s="63">
        <v>45133</v>
      </c>
      <c r="C288" t="str">
        <f t="shared" si="31"/>
        <v>P02_T2_26-07-23</v>
      </c>
      <c r="E288" t="s">
        <v>25</v>
      </c>
      <c r="F288" t="s">
        <v>27</v>
      </c>
      <c r="G288" t="s">
        <v>19</v>
      </c>
      <c r="H288">
        <f t="shared" si="22"/>
        <v>2023</v>
      </c>
      <c r="I288">
        <f t="shared" si="23"/>
        <v>7</v>
      </c>
      <c r="J288">
        <f t="shared" si="24"/>
        <v>26</v>
      </c>
      <c r="K288" t="str">
        <f>VLOOKUP(F288,Treats!$A$1:$C$9,2,0)</f>
        <v>MSD</v>
      </c>
      <c r="M288">
        <v>1</v>
      </c>
      <c r="N288">
        <v>2</v>
      </c>
      <c r="O288" t="s">
        <v>57</v>
      </c>
      <c r="P288" t="str">
        <f t="shared" si="26"/>
        <v>E:CER_P:P02_Tr1:MSD_Tr2:_TRA_1_D:26_M:7_Y:2023</v>
      </c>
      <c r="Q288">
        <v>10</v>
      </c>
      <c r="S288">
        <v>0.8</v>
      </c>
      <c r="T288">
        <v>24</v>
      </c>
      <c r="U288">
        <v>25</v>
      </c>
      <c r="V288" t="s">
        <v>22</v>
      </c>
      <c r="W288" s="1">
        <f t="shared" si="27"/>
        <v>0.40069444444444441</v>
      </c>
      <c r="X288">
        <v>20</v>
      </c>
      <c r="Y288" s="60" t="e">
        <f>VLOOKUP(C288,JN!$D$2:$J$1076,5,0)</f>
        <v>#N/A</v>
      </c>
      <c r="Z288" s="61" t="e">
        <f>VLOOKUP(C288,JN!$D$2:$J$1076,6,0)</f>
        <v>#N/A</v>
      </c>
      <c r="AA288" s="62" t="e">
        <f>VLOOKUP(C288,JN!$D$2:$J$1076,7,0)</f>
        <v>#N/A</v>
      </c>
      <c r="AB288">
        <v>30</v>
      </c>
    </row>
    <row r="289" spans="1:28" x14ac:dyDescent="0.3">
      <c r="A289">
        <v>288</v>
      </c>
      <c r="B289" s="63">
        <v>45133</v>
      </c>
      <c r="C289" t="str">
        <f t="shared" si="31"/>
        <v>P02_T3_26-07-23</v>
      </c>
      <c r="E289" t="s">
        <v>25</v>
      </c>
      <c r="F289" t="s">
        <v>27</v>
      </c>
      <c r="G289" t="s">
        <v>19</v>
      </c>
      <c r="H289">
        <f t="shared" si="22"/>
        <v>2023</v>
      </c>
      <c r="I289">
        <f t="shared" si="23"/>
        <v>7</v>
      </c>
      <c r="J289">
        <f t="shared" si="24"/>
        <v>26</v>
      </c>
      <c r="K289" t="str">
        <f>VLOOKUP(F289,Treats!$A$1:$C$9,2,0)</f>
        <v>MSD</v>
      </c>
      <c r="M289">
        <v>1</v>
      </c>
      <c r="N289">
        <v>2</v>
      </c>
      <c r="O289" t="s">
        <v>57</v>
      </c>
      <c r="P289" t="str">
        <f t="shared" si="26"/>
        <v>E:CER_P:P02_Tr1:MSD_Tr2:_TRA_1_D:26_M:7_Y:2023</v>
      </c>
      <c r="Q289">
        <v>10</v>
      </c>
      <c r="S289">
        <v>0.8</v>
      </c>
      <c r="T289">
        <v>24</v>
      </c>
      <c r="U289">
        <v>25</v>
      </c>
      <c r="V289" t="s">
        <v>23</v>
      </c>
      <c r="W289" s="1">
        <f t="shared" si="27"/>
        <v>0.40763888888888883</v>
      </c>
      <c r="X289">
        <v>30</v>
      </c>
      <c r="Y289" s="60" t="e">
        <f>VLOOKUP(C289,JN!$D$2:$J$1076,5,0)</f>
        <v>#N/A</v>
      </c>
      <c r="Z289" s="61" t="e">
        <f>VLOOKUP(C289,JN!$D$2:$J$1076,6,0)</f>
        <v>#N/A</v>
      </c>
      <c r="AA289" s="62" t="e">
        <f>VLOOKUP(C289,JN!$D$2:$J$1076,7,0)</f>
        <v>#N/A</v>
      </c>
      <c r="AB289">
        <v>30.5</v>
      </c>
    </row>
    <row r="290" spans="1:28" x14ac:dyDescent="0.3">
      <c r="A290">
        <v>289</v>
      </c>
      <c r="B290" s="63">
        <v>45133</v>
      </c>
      <c r="C290" t="str">
        <f t="shared" si="31"/>
        <v>P04_T0_26-07-23</v>
      </c>
      <c r="E290" t="s">
        <v>25</v>
      </c>
      <c r="F290" t="s">
        <v>29</v>
      </c>
      <c r="G290" t="s">
        <v>19</v>
      </c>
      <c r="H290">
        <f t="shared" si="22"/>
        <v>2023</v>
      </c>
      <c r="I290">
        <f t="shared" si="23"/>
        <v>7</v>
      </c>
      <c r="J290">
        <f t="shared" si="24"/>
        <v>26</v>
      </c>
      <c r="K290" t="str">
        <f>VLOOKUP(F290,Treats!$A$1:$C$9,2,0)</f>
        <v>MSD</v>
      </c>
      <c r="M290">
        <v>2</v>
      </c>
      <c r="N290">
        <v>3</v>
      </c>
      <c r="O290" t="s">
        <v>57</v>
      </c>
      <c r="P290" t="str">
        <f t="shared" si="26"/>
        <v>E:CER_P:P04_Tr1:MSD_Tr2:_TRA_2_D:26_M:7_Y:2023</v>
      </c>
      <c r="Q290">
        <v>14</v>
      </c>
      <c r="S290">
        <v>0.8</v>
      </c>
      <c r="T290">
        <v>24</v>
      </c>
      <c r="U290">
        <v>25</v>
      </c>
      <c r="V290" t="s">
        <v>20</v>
      </c>
      <c r="W290" s="1">
        <v>0.3886574074074074</v>
      </c>
      <c r="X290">
        <v>0</v>
      </c>
      <c r="Y290" s="60" t="e">
        <f>VLOOKUP(C290,JN!$D$2:$J$1076,5,0)</f>
        <v>#N/A</v>
      </c>
      <c r="Z290" s="61" t="e">
        <f>VLOOKUP(C290,JN!$D$2:$J$1076,6,0)</f>
        <v>#N/A</v>
      </c>
      <c r="AA290" s="62" t="e">
        <f>VLOOKUP(C290,JN!$D$2:$J$1076,7,0)</f>
        <v>#N/A</v>
      </c>
      <c r="AB290">
        <v>28.1</v>
      </c>
    </row>
    <row r="291" spans="1:28" x14ac:dyDescent="0.3">
      <c r="A291">
        <v>290</v>
      </c>
      <c r="B291" s="63">
        <v>45133</v>
      </c>
      <c r="C291" t="str">
        <f t="shared" si="31"/>
        <v>P04_T1_26-07-23</v>
      </c>
      <c r="E291" t="s">
        <v>25</v>
      </c>
      <c r="F291" t="s">
        <v>29</v>
      </c>
      <c r="G291" t="s">
        <v>19</v>
      </c>
      <c r="H291">
        <f t="shared" si="22"/>
        <v>2023</v>
      </c>
      <c r="I291">
        <f t="shared" si="23"/>
        <v>7</v>
      </c>
      <c r="J291">
        <f t="shared" si="24"/>
        <v>26</v>
      </c>
      <c r="K291" t="str">
        <f>VLOOKUP(F291,Treats!$A$1:$C$9,2,0)</f>
        <v>MSD</v>
      </c>
      <c r="M291">
        <v>2</v>
      </c>
      <c r="N291">
        <v>3</v>
      </c>
      <c r="O291" t="s">
        <v>57</v>
      </c>
      <c r="P291" t="str">
        <f t="shared" si="26"/>
        <v>E:CER_P:P04_Tr1:MSD_Tr2:_TRA_2_D:26_M:7_Y:2023</v>
      </c>
      <c r="Q291">
        <v>14</v>
      </c>
      <c r="S291">
        <v>0.8</v>
      </c>
      <c r="T291">
        <v>24</v>
      </c>
      <c r="U291">
        <v>25</v>
      </c>
      <c r="V291" t="s">
        <v>21</v>
      </c>
      <c r="W291" s="1">
        <f t="shared" si="27"/>
        <v>0.39560185185185182</v>
      </c>
      <c r="X291">
        <v>10</v>
      </c>
      <c r="Y291" s="60" t="e">
        <f>VLOOKUP(C291,JN!$D$2:$J$1076,5,0)</f>
        <v>#N/A</v>
      </c>
      <c r="Z291" s="61" t="e">
        <f>VLOOKUP(C291,JN!$D$2:$J$1076,6,0)</f>
        <v>#N/A</v>
      </c>
      <c r="AA291" s="62" t="e">
        <f>VLOOKUP(C291,JN!$D$2:$J$1076,7,0)</f>
        <v>#N/A</v>
      </c>
      <c r="AB291">
        <v>28.9</v>
      </c>
    </row>
    <row r="292" spans="1:28" x14ac:dyDescent="0.3">
      <c r="A292">
        <v>291</v>
      </c>
      <c r="B292" s="63">
        <v>45133</v>
      </c>
      <c r="C292" t="str">
        <f t="shared" si="31"/>
        <v>P04_T2_26-07-23</v>
      </c>
      <c r="E292" t="s">
        <v>25</v>
      </c>
      <c r="F292" t="s">
        <v>29</v>
      </c>
      <c r="G292" t="s">
        <v>19</v>
      </c>
      <c r="H292">
        <f t="shared" si="22"/>
        <v>2023</v>
      </c>
      <c r="I292">
        <f t="shared" si="23"/>
        <v>7</v>
      </c>
      <c r="J292">
        <f t="shared" si="24"/>
        <v>26</v>
      </c>
      <c r="K292" t="str">
        <f>VLOOKUP(F292,Treats!$A$1:$C$9,2,0)</f>
        <v>MSD</v>
      </c>
      <c r="M292">
        <v>2</v>
      </c>
      <c r="N292">
        <v>3</v>
      </c>
      <c r="O292" t="s">
        <v>57</v>
      </c>
      <c r="P292" t="str">
        <f t="shared" si="26"/>
        <v>E:CER_P:P04_Tr1:MSD_Tr2:_TRA_2_D:26_M:7_Y:2023</v>
      </c>
      <c r="Q292">
        <v>14</v>
      </c>
      <c r="S292">
        <v>0.8</v>
      </c>
      <c r="T292">
        <v>24</v>
      </c>
      <c r="U292">
        <v>25</v>
      </c>
      <c r="V292" t="s">
        <v>22</v>
      </c>
      <c r="W292" s="1">
        <f t="shared" si="27"/>
        <v>0.40254629629629624</v>
      </c>
      <c r="X292">
        <v>20</v>
      </c>
      <c r="Y292" s="60" t="e">
        <f>VLOOKUP(C292,JN!$D$2:$J$1076,5,0)</f>
        <v>#N/A</v>
      </c>
      <c r="Z292" s="61" t="e">
        <f>VLOOKUP(C292,JN!$D$2:$J$1076,6,0)</f>
        <v>#N/A</v>
      </c>
      <c r="AA292" s="62" t="e">
        <f>VLOOKUP(C292,JN!$D$2:$J$1076,7,0)</f>
        <v>#N/A</v>
      </c>
      <c r="AB292">
        <v>29.4</v>
      </c>
    </row>
    <row r="293" spans="1:28" x14ac:dyDescent="0.3">
      <c r="A293">
        <v>292</v>
      </c>
      <c r="B293" s="63">
        <v>45133</v>
      </c>
      <c r="C293" t="str">
        <f t="shared" si="31"/>
        <v>P04_T3_26-07-23</v>
      </c>
      <c r="E293" t="s">
        <v>25</v>
      </c>
      <c r="F293" t="s">
        <v>29</v>
      </c>
      <c r="G293" t="s">
        <v>19</v>
      </c>
      <c r="H293">
        <f t="shared" si="22"/>
        <v>2023</v>
      </c>
      <c r="I293">
        <f t="shared" si="23"/>
        <v>7</v>
      </c>
      <c r="J293">
        <f t="shared" si="24"/>
        <v>26</v>
      </c>
      <c r="K293" t="str">
        <f>VLOOKUP(F293,Treats!$A$1:$C$9,2,0)</f>
        <v>MSD</v>
      </c>
      <c r="M293">
        <v>2</v>
      </c>
      <c r="N293">
        <v>3</v>
      </c>
      <c r="O293" t="s">
        <v>57</v>
      </c>
      <c r="P293" t="str">
        <f t="shared" si="26"/>
        <v>E:CER_P:P04_Tr1:MSD_Tr2:_TRA_2_D:26_M:7_Y:2023</v>
      </c>
      <c r="Q293">
        <v>14</v>
      </c>
      <c r="S293">
        <v>0.8</v>
      </c>
      <c r="T293">
        <v>24</v>
      </c>
      <c r="U293">
        <v>25</v>
      </c>
      <c r="V293" t="s">
        <v>23</v>
      </c>
      <c r="W293" s="1">
        <f t="shared" si="27"/>
        <v>0.40949074074074066</v>
      </c>
      <c r="X293">
        <v>30</v>
      </c>
      <c r="Y293" s="60" t="e">
        <f>VLOOKUP(C293,JN!$D$2:$J$1076,5,0)</f>
        <v>#N/A</v>
      </c>
      <c r="Z293" s="61" t="e">
        <f>VLOOKUP(C293,JN!$D$2:$J$1076,6,0)</f>
        <v>#N/A</v>
      </c>
      <c r="AA293" s="62" t="e">
        <f>VLOOKUP(C293,JN!$D$2:$J$1076,7,0)</f>
        <v>#N/A</v>
      </c>
      <c r="AB293">
        <v>29</v>
      </c>
    </row>
    <row r="294" spans="1:28" x14ac:dyDescent="0.3">
      <c r="A294">
        <v>293</v>
      </c>
      <c r="B294" s="63">
        <v>45133</v>
      </c>
      <c r="C294" t="str">
        <f t="shared" si="31"/>
        <v>P05_T0_26-07-23</v>
      </c>
      <c r="E294" t="s">
        <v>25</v>
      </c>
      <c r="F294" t="s">
        <v>30</v>
      </c>
      <c r="G294" t="s">
        <v>19</v>
      </c>
      <c r="H294">
        <f t="shared" si="22"/>
        <v>2023</v>
      </c>
      <c r="I294">
        <f t="shared" si="23"/>
        <v>7</v>
      </c>
      <c r="J294">
        <f t="shared" si="24"/>
        <v>26</v>
      </c>
      <c r="K294" t="str">
        <f>VLOOKUP(F294,Treats!$A$1:$C$9,2,0)</f>
        <v>AWD</v>
      </c>
      <c r="M294">
        <v>2</v>
      </c>
      <c r="N294">
        <v>7</v>
      </c>
      <c r="O294" t="s">
        <v>49</v>
      </c>
      <c r="P294" t="str">
        <f t="shared" si="26"/>
        <v>E:CER_P:P05_Tr1:AWD_Tr2:_TRA_2_D:26_M:7_Y:2023</v>
      </c>
      <c r="Q294">
        <v>8</v>
      </c>
      <c r="S294">
        <v>0.8</v>
      </c>
      <c r="T294">
        <v>24</v>
      </c>
      <c r="U294">
        <v>25</v>
      </c>
      <c r="V294" t="s">
        <v>20</v>
      </c>
      <c r="W294" s="1">
        <v>0.39097222222222222</v>
      </c>
      <c r="X294">
        <v>0</v>
      </c>
      <c r="Y294" s="60" t="e">
        <f>VLOOKUP(C294,JN!$D$2:$J$1076,5,0)</f>
        <v>#N/A</v>
      </c>
      <c r="Z294" s="61" t="e">
        <f>VLOOKUP(C294,JN!$D$2:$J$1076,6,0)</f>
        <v>#N/A</v>
      </c>
      <c r="AA294" s="62" t="e">
        <f>VLOOKUP(C294,JN!$D$2:$J$1076,7,0)</f>
        <v>#N/A</v>
      </c>
      <c r="AB294">
        <v>27.9</v>
      </c>
    </row>
    <row r="295" spans="1:28" x14ac:dyDescent="0.3">
      <c r="A295">
        <v>294</v>
      </c>
      <c r="B295" s="63">
        <v>45133</v>
      </c>
      <c r="C295" t="str">
        <f t="shared" si="31"/>
        <v>P05_T1_26-07-23</v>
      </c>
      <c r="E295" t="s">
        <v>25</v>
      </c>
      <c r="F295" t="s">
        <v>30</v>
      </c>
      <c r="G295" t="s">
        <v>19</v>
      </c>
      <c r="H295">
        <f t="shared" si="22"/>
        <v>2023</v>
      </c>
      <c r="I295">
        <f t="shared" si="23"/>
        <v>7</v>
      </c>
      <c r="J295">
        <f t="shared" si="24"/>
        <v>26</v>
      </c>
      <c r="K295" t="str">
        <f>VLOOKUP(F295,Treats!$A$1:$C$9,2,0)</f>
        <v>AWD</v>
      </c>
      <c r="M295">
        <v>2</v>
      </c>
      <c r="N295">
        <v>7</v>
      </c>
      <c r="O295" t="s">
        <v>49</v>
      </c>
      <c r="P295" t="str">
        <f t="shared" si="26"/>
        <v>E:CER_P:P05_Tr1:AWD_Tr2:_TRA_2_D:26_M:7_Y:2023</v>
      </c>
      <c r="Q295">
        <v>8</v>
      </c>
      <c r="S295">
        <v>0.8</v>
      </c>
      <c r="T295">
        <v>24</v>
      </c>
      <c r="U295">
        <v>25</v>
      </c>
      <c r="V295" t="s">
        <v>21</v>
      </c>
      <c r="W295" s="1">
        <f t="shared" si="27"/>
        <v>0.39791666666666664</v>
      </c>
      <c r="X295">
        <v>10</v>
      </c>
      <c r="Y295" s="60" t="e">
        <f>VLOOKUP(C295,JN!$D$2:$J$1076,5,0)</f>
        <v>#N/A</v>
      </c>
      <c r="Z295" s="61" t="e">
        <f>VLOOKUP(C295,JN!$D$2:$J$1076,6,0)</f>
        <v>#N/A</v>
      </c>
      <c r="AA295" s="62" t="e">
        <f>VLOOKUP(C295,JN!$D$2:$J$1076,7,0)</f>
        <v>#N/A</v>
      </c>
      <c r="AB295">
        <v>31.6</v>
      </c>
    </row>
    <row r="296" spans="1:28" x14ac:dyDescent="0.3">
      <c r="A296">
        <v>295</v>
      </c>
      <c r="B296" s="63">
        <v>45133</v>
      </c>
      <c r="C296" t="str">
        <f t="shared" si="31"/>
        <v>P05_T2_26-07-23</v>
      </c>
      <c r="E296" t="s">
        <v>25</v>
      </c>
      <c r="F296" t="s">
        <v>30</v>
      </c>
      <c r="G296" t="s">
        <v>19</v>
      </c>
      <c r="H296">
        <f t="shared" si="22"/>
        <v>2023</v>
      </c>
      <c r="I296">
        <f t="shared" si="23"/>
        <v>7</v>
      </c>
      <c r="J296">
        <f t="shared" si="24"/>
        <v>26</v>
      </c>
      <c r="K296" t="str">
        <f>VLOOKUP(F296,Treats!$A$1:$C$9,2,0)</f>
        <v>AWD</v>
      </c>
      <c r="M296">
        <v>2</v>
      </c>
      <c r="N296">
        <v>7</v>
      </c>
      <c r="O296" t="s">
        <v>49</v>
      </c>
      <c r="P296" t="str">
        <f t="shared" si="26"/>
        <v>E:CER_P:P05_Tr1:AWD_Tr2:_TRA_2_D:26_M:7_Y:2023</v>
      </c>
      <c r="Q296">
        <v>8</v>
      </c>
      <c r="S296">
        <v>0.8</v>
      </c>
      <c r="T296">
        <v>24</v>
      </c>
      <c r="U296">
        <v>25</v>
      </c>
      <c r="V296" t="s">
        <v>22</v>
      </c>
      <c r="W296" s="1">
        <f t="shared" si="27"/>
        <v>0.40486111111111106</v>
      </c>
      <c r="X296">
        <v>20</v>
      </c>
      <c r="Y296" s="60" t="e">
        <f>VLOOKUP(C296,JN!$D$2:$J$1076,5,0)</f>
        <v>#N/A</v>
      </c>
      <c r="Z296" s="61" t="e">
        <f>VLOOKUP(C296,JN!$D$2:$J$1076,6,0)</f>
        <v>#N/A</v>
      </c>
      <c r="AA296" s="62" t="e">
        <f>VLOOKUP(C296,JN!$D$2:$J$1076,7,0)</f>
        <v>#N/A</v>
      </c>
      <c r="AB296">
        <v>31.9</v>
      </c>
    </row>
    <row r="297" spans="1:28" x14ac:dyDescent="0.3">
      <c r="A297">
        <v>296</v>
      </c>
      <c r="B297" s="63">
        <v>45133</v>
      </c>
      <c r="C297" t="str">
        <f t="shared" si="31"/>
        <v>P05_T3_26-07-23</v>
      </c>
      <c r="E297" t="s">
        <v>25</v>
      </c>
      <c r="F297" t="s">
        <v>30</v>
      </c>
      <c r="G297" t="s">
        <v>19</v>
      </c>
      <c r="H297">
        <f t="shared" si="22"/>
        <v>2023</v>
      </c>
      <c r="I297">
        <f t="shared" si="23"/>
        <v>7</v>
      </c>
      <c r="J297">
        <f t="shared" si="24"/>
        <v>26</v>
      </c>
      <c r="K297" t="str">
        <f>VLOOKUP(F297,Treats!$A$1:$C$9,2,0)</f>
        <v>AWD</v>
      </c>
      <c r="M297">
        <v>2</v>
      </c>
      <c r="N297">
        <v>7</v>
      </c>
      <c r="O297" t="s">
        <v>49</v>
      </c>
      <c r="P297" t="str">
        <f t="shared" si="26"/>
        <v>E:CER_P:P05_Tr1:AWD_Tr2:_TRA_2_D:26_M:7_Y:2023</v>
      </c>
      <c r="Q297">
        <v>8</v>
      </c>
      <c r="S297">
        <v>0.8</v>
      </c>
      <c r="T297">
        <v>24</v>
      </c>
      <c r="U297">
        <v>25</v>
      </c>
      <c r="V297" t="s">
        <v>23</v>
      </c>
      <c r="W297" s="1">
        <f t="shared" si="27"/>
        <v>0.41180555555555548</v>
      </c>
      <c r="X297">
        <v>30</v>
      </c>
      <c r="Y297" s="60" t="e">
        <f>VLOOKUP(C297,JN!$D$2:$J$1076,5,0)</f>
        <v>#N/A</v>
      </c>
      <c r="Z297" s="61" t="e">
        <f>VLOOKUP(C297,JN!$D$2:$J$1076,6,0)</f>
        <v>#N/A</v>
      </c>
      <c r="AA297" s="62" t="e">
        <f>VLOOKUP(C297,JN!$D$2:$J$1076,7,0)</f>
        <v>#N/A</v>
      </c>
      <c r="AB297">
        <v>31.8</v>
      </c>
    </row>
    <row r="298" spans="1:28" x14ac:dyDescent="0.3">
      <c r="A298">
        <v>297</v>
      </c>
      <c r="B298" s="63">
        <v>45133</v>
      </c>
      <c r="C298" t="str">
        <f t="shared" si="31"/>
        <v>P07_T0_26-07-23</v>
      </c>
      <c r="E298" t="s">
        <v>25</v>
      </c>
      <c r="F298" t="s">
        <v>32</v>
      </c>
      <c r="G298" t="s">
        <v>19</v>
      </c>
      <c r="H298">
        <f t="shared" si="22"/>
        <v>2023</v>
      </c>
      <c r="I298">
        <f t="shared" si="23"/>
        <v>7</v>
      </c>
      <c r="J298">
        <f t="shared" si="24"/>
        <v>26</v>
      </c>
      <c r="K298" t="str">
        <f>VLOOKUP(F298,Treats!$A$1:$C$9,2,0)</f>
        <v>MSD</v>
      </c>
      <c r="M298">
        <v>3</v>
      </c>
      <c r="N298">
        <v>6</v>
      </c>
      <c r="O298" t="s">
        <v>49</v>
      </c>
      <c r="P298" t="str">
        <f t="shared" si="26"/>
        <v>E:CER_P:P07_Tr1:MSD_Tr2:_TRA_3_D:26_M:7_Y:2023</v>
      </c>
      <c r="Q298">
        <v>10</v>
      </c>
      <c r="S298">
        <v>0.8</v>
      </c>
      <c r="T298">
        <v>25</v>
      </c>
      <c r="U298">
        <v>27</v>
      </c>
      <c r="V298" t="s">
        <v>20</v>
      </c>
      <c r="W298" s="1">
        <v>0.41979166666666662</v>
      </c>
      <c r="X298">
        <v>0</v>
      </c>
      <c r="Y298" s="60" t="e">
        <f>VLOOKUP(C298,JN!$D$2:$J$1076,5,0)</f>
        <v>#N/A</v>
      </c>
      <c r="Z298" s="61" t="e">
        <f>VLOOKUP(C298,JN!$D$2:$J$1076,6,0)</f>
        <v>#N/A</v>
      </c>
      <c r="AA298" s="62" t="e">
        <f>VLOOKUP(C298,JN!$D$2:$J$1076,7,0)</f>
        <v>#N/A</v>
      </c>
      <c r="AB298">
        <v>28.8</v>
      </c>
    </row>
    <row r="299" spans="1:28" x14ac:dyDescent="0.3">
      <c r="A299">
        <v>298</v>
      </c>
      <c r="B299" s="63">
        <v>45133</v>
      </c>
      <c r="C299" t="str">
        <f t="shared" si="31"/>
        <v>P07_T1_26-07-23</v>
      </c>
      <c r="E299" t="s">
        <v>25</v>
      </c>
      <c r="F299" t="s">
        <v>32</v>
      </c>
      <c r="G299" t="s">
        <v>19</v>
      </c>
      <c r="H299">
        <f t="shared" si="22"/>
        <v>2023</v>
      </c>
      <c r="I299">
        <f t="shared" si="23"/>
        <v>7</v>
      </c>
      <c r="J299">
        <f t="shared" si="24"/>
        <v>26</v>
      </c>
      <c r="K299" t="str">
        <f>VLOOKUP(F299,Treats!$A$1:$C$9,2,0)</f>
        <v>MSD</v>
      </c>
      <c r="M299">
        <v>3</v>
      </c>
      <c r="N299">
        <v>6</v>
      </c>
      <c r="O299" t="s">
        <v>49</v>
      </c>
      <c r="P299" t="str">
        <f t="shared" si="26"/>
        <v>E:CER_P:P07_Tr1:MSD_Tr2:_TRA_3_D:26_M:7_Y:2023</v>
      </c>
      <c r="Q299">
        <v>10</v>
      </c>
      <c r="S299">
        <v>0.8</v>
      </c>
      <c r="T299">
        <v>25</v>
      </c>
      <c r="U299">
        <v>27</v>
      </c>
      <c r="V299" t="s">
        <v>21</v>
      </c>
      <c r="W299" s="1">
        <f t="shared" si="27"/>
        <v>0.42673611111111104</v>
      </c>
      <c r="X299">
        <v>10</v>
      </c>
      <c r="Y299" s="60" t="e">
        <f>VLOOKUP(C299,JN!$D$2:$J$1076,5,0)</f>
        <v>#N/A</v>
      </c>
      <c r="Z299" s="61" t="e">
        <f>VLOOKUP(C299,JN!$D$2:$J$1076,6,0)</f>
        <v>#N/A</v>
      </c>
      <c r="AA299" s="62" t="e">
        <f>VLOOKUP(C299,JN!$D$2:$J$1076,7,0)</f>
        <v>#N/A</v>
      </c>
      <c r="AB299">
        <v>33.1</v>
      </c>
    </row>
    <row r="300" spans="1:28" x14ac:dyDescent="0.3">
      <c r="A300">
        <v>299</v>
      </c>
      <c r="B300" s="63">
        <v>45133</v>
      </c>
      <c r="C300" t="str">
        <f t="shared" si="31"/>
        <v>P07_T2_26-07-23</v>
      </c>
      <c r="E300" t="s">
        <v>25</v>
      </c>
      <c r="F300" t="s">
        <v>32</v>
      </c>
      <c r="G300" t="s">
        <v>19</v>
      </c>
      <c r="H300">
        <f t="shared" si="22"/>
        <v>2023</v>
      </c>
      <c r="I300">
        <f t="shared" si="23"/>
        <v>7</v>
      </c>
      <c r="J300">
        <f t="shared" si="24"/>
        <v>26</v>
      </c>
      <c r="K300" t="str">
        <f>VLOOKUP(F300,Treats!$A$1:$C$9,2,0)</f>
        <v>MSD</v>
      </c>
      <c r="M300">
        <v>3</v>
      </c>
      <c r="N300">
        <v>6</v>
      </c>
      <c r="O300" t="s">
        <v>49</v>
      </c>
      <c r="P300" t="str">
        <f t="shared" si="26"/>
        <v>E:CER_P:P07_Tr1:MSD_Tr2:_TRA_3_D:26_M:7_Y:2023</v>
      </c>
      <c r="Q300">
        <v>10</v>
      </c>
      <c r="S300">
        <v>0.8</v>
      </c>
      <c r="T300">
        <v>25</v>
      </c>
      <c r="U300">
        <v>27</v>
      </c>
      <c r="V300" t="s">
        <v>22</v>
      </c>
      <c r="W300" s="1">
        <f t="shared" si="27"/>
        <v>0.43368055555555546</v>
      </c>
      <c r="X300">
        <v>20</v>
      </c>
      <c r="Y300" s="60" t="e">
        <f>VLOOKUP(C300,JN!$D$2:$J$1076,5,0)</f>
        <v>#N/A</v>
      </c>
      <c r="Z300" s="61" t="e">
        <f>VLOOKUP(C300,JN!$D$2:$J$1076,6,0)</f>
        <v>#N/A</v>
      </c>
      <c r="AA300" s="62" t="e">
        <f>VLOOKUP(C300,JN!$D$2:$J$1076,7,0)</f>
        <v>#N/A</v>
      </c>
      <c r="AB300">
        <v>32.700000000000003</v>
      </c>
    </row>
    <row r="301" spans="1:28" x14ac:dyDescent="0.3">
      <c r="A301">
        <v>300</v>
      </c>
      <c r="B301" s="63">
        <v>45133</v>
      </c>
      <c r="C301" t="str">
        <f t="shared" si="31"/>
        <v>P07_T3_26-07-23</v>
      </c>
      <c r="E301" t="s">
        <v>25</v>
      </c>
      <c r="F301" t="s">
        <v>32</v>
      </c>
      <c r="G301" t="s">
        <v>19</v>
      </c>
      <c r="H301">
        <f t="shared" si="22"/>
        <v>2023</v>
      </c>
      <c r="I301">
        <f t="shared" si="23"/>
        <v>7</v>
      </c>
      <c r="J301">
        <f t="shared" si="24"/>
        <v>26</v>
      </c>
      <c r="K301" t="str">
        <f>VLOOKUP(F301,Treats!$A$1:$C$9,2,0)</f>
        <v>MSD</v>
      </c>
      <c r="M301">
        <v>3</v>
      </c>
      <c r="N301">
        <v>6</v>
      </c>
      <c r="O301" t="s">
        <v>49</v>
      </c>
      <c r="P301" t="str">
        <f t="shared" si="26"/>
        <v>E:CER_P:P07_Tr1:MSD_Tr2:_TRA_3_D:26_M:7_Y:2023</v>
      </c>
      <c r="Q301">
        <v>10</v>
      </c>
      <c r="S301">
        <v>0.8</v>
      </c>
      <c r="T301">
        <v>25</v>
      </c>
      <c r="U301">
        <v>27</v>
      </c>
      <c r="V301" t="s">
        <v>23</v>
      </c>
      <c r="W301" s="1">
        <f t="shared" si="27"/>
        <v>0.44062499999999988</v>
      </c>
      <c r="X301">
        <v>30</v>
      </c>
      <c r="Y301" s="60" t="e">
        <f>VLOOKUP(C301,JN!$D$2:$J$1076,5,0)</f>
        <v>#N/A</v>
      </c>
      <c r="Z301" s="61" t="e">
        <f>VLOOKUP(C301,JN!$D$2:$J$1076,6,0)</f>
        <v>#N/A</v>
      </c>
      <c r="AA301" s="62" t="e">
        <f>VLOOKUP(C301,JN!$D$2:$J$1076,7,0)</f>
        <v>#N/A</v>
      </c>
      <c r="AB301">
        <v>33.299999999999997</v>
      </c>
    </row>
    <row r="302" spans="1:28" x14ac:dyDescent="0.3">
      <c r="A302">
        <v>301</v>
      </c>
      <c r="B302" s="63">
        <v>45133</v>
      </c>
      <c r="C302" t="str">
        <f t="shared" si="31"/>
        <v>P06_T0_26-07-23</v>
      </c>
      <c r="E302" t="s">
        <v>25</v>
      </c>
      <c r="F302" t="s">
        <v>31</v>
      </c>
      <c r="G302" t="s">
        <v>19</v>
      </c>
      <c r="H302">
        <f t="shared" ref="H302:H349" si="35">YEAR(B302)</f>
        <v>2023</v>
      </c>
      <c r="I302">
        <f t="shared" ref="I302:I349" si="36">MONTH(B302)</f>
        <v>7</v>
      </c>
      <c r="J302">
        <f t="shared" ref="J302:J349" si="37">DAY(B302)</f>
        <v>26</v>
      </c>
      <c r="K302" t="str">
        <f>VLOOKUP(F302,Treats!$A$1:$C$9,2,0)</f>
        <v>CON</v>
      </c>
      <c r="M302">
        <v>2</v>
      </c>
      <c r="N302">
        <v>4</v>
      </c>
      <c r="O302" t="s">
        <v>57</v>
      </c>
      <c r="P302" t="str">
        <f t="shared" si="26"/>
        <v>E:CER_P:P06_Tr1:CON_Tr2:_TRA_2_D:26_M:7_Y:2023</v>
      </c>
      <c r="Q302">
        <v>13</v>
      </c>
      <c r="S302">
        <v>0.7</v>
      </c>
      <c r="T302">
        <v>24</v>
      </c>
      <c r="U302">
        <v>25</v>
      </c>
      <c r="V302" t="s">
        <v>20</v>
      </c>
      <c r="W302" s="1">
        <v>0.39097222222222222</v>
      </c>
      <c r="X302">
        <v>0</v>
      </c>
      <c r="Y302" s="60" t="e">
        <f>VLOOKUP(C302,JN!$D$2:$J$1076,5,0)</f>
        <v>#N/A</v>
      </c>
      <c r="Z302" s="61" t="e">
        <f>VLOOKUP(C302,JN!$D$2:$J$1076,6,0)</f>
        <v>#N/A</v>
      </c>
      <c r="AA302" s="62" t="e">
        <f>VLOOKUP(C302,JN!$D$2:$J$1076,7,0)</f>
        <v>#N/A</v>
      </c>
      <c r="AB302">
        <v>29.2</v>
      </c>
    </row>
    <row r="303" spans="1:28" x14ac:dyDescent="0.3">
      <c r="A303">
        <v>302</v>
      </c>
      <c r="B303" s="63">
        <v>45133</v>
      </c>
      <c r="C303" t="str">
        <f t="shared" si="31"/>
        <v>P06_T1_26-07-23</v>
      </c>
      <c r="E303" t="s">
        <v>25</v>
      </c>
      <c r="F303" t="s">
        <v>31</v>
      </c>
      <c r="G303" t="s">
        <v>19</v>
      </c>
      <c r="H303">
        <f t="shared" si="35"/>
        <v>2023</v>
      </c>
      <c r="I303">
        <f t="shared" si="36"/>
        <v>7</v>
      </c>
      <c r="J303">
        <f t="shared" si="37"/>
        <v>26</v>
      </c>
      <c r="K303" t="str">
        <f>VLOOKUP(F303,Treats!$A$1:$C$9,2,0)</f>
        <v>CON</v>
      </c>
      <c r="M303">
        <v>2</v>
      </c>
      <c r="N303">
        <v>4</v>
      </c>
      <c r="O303" t="s">
        <v>57</v>
      </c>
      <c r="P303" t="str">
        <f t="shared" si="26"/>
        <v>E:CER_P:P06_Tr1:CON_Tr2:_TRA_2_D:26_M:7_Y:2023</v>
      </c>
      <c r="Q303">
        <v>13</v>
      </c>
      <c r="S303">
        <v>0.7</v>
      </c>
      <c r="T303">
        <v>24</v>
      </c>
      <c r="U303">
        <v>25</v>
      </c>
      <c r="V303" t="s">
        <v>21</v>
      </c>
      <c r="W303" s="1">
        <f t="shared" si="27"/>
        <v>0.39791666666666664</v>
      </c>
      <c r="X303">
        <v>10</v>
      </c>
      <c r="Y303" s="60" t="e">
        <f>VLOOKUP(C303,JN!$D$2:$J$1076,5,0)</f>
        <v>#N/A</v>
      </c>
      <c r="Z303" s="61" t="e">
        <f>VLOOKUP(C303,JN!$D$2:$J$1076,6,0)</f>
        <v>#N/A</v>
      </c>
      <c r="AA303" s="62" t="e">
        <f>VLOOKUP(C303,JN!$D$2:$J$1076,7,0)</f>
        <v>#N/A</v>
      </c>
      <c r="AB303">
        <v>28.7</v>
      </c>
    </row>
    <row r="304" spans="1:28" x14ac:dyDescent="0.3">
      <c r="A304">
        <v>303</v>
      </c>
      <c r="B304" s="63">
        <v>45133</v>
      </c>
      <c r="C304" t="str">
        <f t="shared" si="31"/>
        <v>P06_T2_26-07-23</v>
      </c>
      <c r="E304" t="s">
        <v>25</v>
      </c>
      <c r="F304" t="s">
        <v>31</v>
      </c>
      <c r="G304" t="s">
        <v>19</v>
      </c>
      <c r="H304">
        <f t="shared" si="35"/>
        <v>2023</v>
      </c>
      <c r="I304">
        <f t="shared" si="36"/>
        <v>7</v>
      </c>
      <c r="J304">
        <f t="shared" si="37"/>
        <v>26</v>
      </c>
      <c r="K304" t="str">
        <f>VLOOKUP(F304,Treats!$A$1:$C$9,2,0)</f>
        <v>CON</v>
      </c>
      <c r="M304">
        <v>2</v>
      </c>
      <c r="N304">
        <v>4</v>
      </c>
      <c r="O304" t="s">
        <v>57</v>
      </c>
      <c r="P304" t="str">
        <f t="shared" si="26"/>
        <v>E:CER_P:P06_Tr1:CON_Tr2:_TRA_2_D:26_M:7_Y:2023</v>
      </c>
      <c r="Q304">
        <v>13</v>
      </c>
      <c r="S304">
        <v>0.7</v>
      </c>
      <c r="T304">
        <v>24</v>
      </c>
      <c r="U304">
        <v>25</v>
      </c>
      <c r="V304" t="s">
        <v>22</v>
      </c>
      <c r="W304" s="1">
        <f t="shared" si="27"/>
        <v>0.40486111111111106</v>
      </c>
      <c r="X304">
        <v>20</v>
      </c>
      <c r="Y304" s="60" t="e">
        <f>VLOOKUP(C304,JN!$D$2:$J$1076,5,0)</f>
        <v>#N/A</v>
      </c>
      <c r="Z304" s="61" t="e">
        <f>VLOOKUP(C304,JN!$D$2:$J$1076,6,0)</f>
        <v>#N/A</v>
      </c>
      <c r="AA304" s="62" t="e">
        <f>VLOOKUP(C304,JN!$D$2:$J$1076,7,0)</f>
        <v>#N/A</v>
      </c>
      <c r="AB304">
        <v>29.2</v>
      </c>
    </row>
    <row r="305" spans="1:28" x14ac:dyDescent="0.3">
      <c r="A305">
        <v>304</v>
      </c>
      <c r="B305" s="63">
        <v>45133</v>
      </c>
      <c r="C305" t="str">
        <f t="shared" si="31"/>
        <v>P06_T3_26-07-23</v>
      </c>
      <c r="E305" t="s">
        <v>25</v>
      </c>
      <c r="F305" t="s">
        <v>31</v>
      </c>
      <c r="G305" t="s">
        <v>19</v>
      </c>
      <c r="H305">
        <f t="shared" si="35"/>
        <v>2023</v>
      </c>
      <c r="I305">
        <f t="shared" si="36"/>
        <v>7</v>
      </c>
      <c r="J305">
        <f t="shared" si="37"/>
        <v>26</v>
      </c>
      <c r="K305" t="str">
        <f>VLOOKUP(F305,Treats!$A$1:$C$9,2,0)</f>
        <v>CON</v>
      </c>
      <c r="M305">
        <v>2</v>
      </c>
      <c r="N305">
        <v>4</v>
      </c>
      <c r="O305" t="s">
        <v>57</v>
      </c>
      <c r="P305" t="str">
        <f t="shared" si="26"/>
        <v>E:CER_P:P06_Tr1:CON_Tr2:_TRA_2_D:26_M:7_Y:2023</v>
      </c>
      <c r="Q305">
        <v>13</v>
      </c>
      <c r="S305">
        <v>0.7</v>
      </c>
      <c r="T305">
        <v>24</v>
      </c>
      <c r="U305">
        <v>25</v>
      </c>
      <c r="V305" t="s">
        <v>23</v>
      </c>
      <c r="W305" s="1">
        <f t="shared" si="27"/>
        <v>0.41180555555555548</v>
      </c>
      <c r="X305">
        <v>30</v>
      </c>
      <c r="Y305" s="60" t="e">
        <f>VLOOKUP(C305,JN!$D$2:$J$1076,5,0)</f>
        <v>#N/A</v>
      </c>
      <c r="Z305" s="61" t="e">
        <f>VLOOKUP(C305,JN!$D$2:$J$1076,6,0)</f>
        <v>#N/A</v>
      </c>
      <c r="AA305" s="62" t="e">
        <f>VLOOKUP(C305,JN!$D$2:$J$1076,7,0)</f>
        <v>#N/A</v>
      </c>
      <c r="AB305">
        <v>29.3</v>
      </c>
    </row>
    <row r="306" spans="1:28" x14ac:dyDescent="0.3">
      <c r="A306">
        <v>305</v>
      </c>
      <c r="B306" s="63">
        <v>45133</v>
      </c>
      <c r="C306" t="str">
        <f t="shared" si="31"/>
        <v>P08_T0_26-07-23</v>
      </c>
      <c r="E306" t="s">
        <v>25</v>
      </c>
      <c r="F306" t="s">
        <v>33</v>
      </c>
      <c r="G306" t="s">
        <v>19</v>
      </c>
      <c r="H306">
        <f t="shared" si="35"/>
        <v>2023</v>
      </c>
      <c r="I306">
        <f t="shared" si="36"/>
        <v>7</v>
      </c>
      <c r="J306">
        <f t="shared" si="37"/>
        <v>26</v>
      </c>
      <c r="K306" t="str">
        <f>VLOOKUP(F306,Treats!$A$1:$C$9,2,0)</f>
        <v>CON</v>
      </c>
      <c r="M306">
        <v>3</v>
      </c>
      <c r="N306">
        <v>4</v>
      </c>
      <c r="O306" t="s">
        <v>57</v>
      </c>
      <c r="P306" t="str">
        <f t="shared" si="26"/>
        <v>E:CER_P:P08_Tr1:CON_Tr2:_TRA_3_D:26_M:7_Y:2023</v>
      </c>
      <c r="Q306">
        <v>11</v>
      </c>
      <c r="T306">
        <v>25</v>
      </c>
      <c r="V306" t="s">
        <v>20</v>
      </c>
      <c r="W306" s="1">
        <v>0.41979166666666662</v>
      </c>
      <c r="X306">
        <v>0</v>
      </c>
      <c r="Y306" s="60" t="e">
        <f>VLOOKUP(C306,JN!$D$2:$J$1076,5,0)</f>
        <v>#N/A</v>
      </c>
      <c r="Z306" s="61" t="e">
        <f>VLOOKUP(C306,JN!$D$2:$J$1076,6,0)</f>
        <v>#N/A</v>
      </c>
      <c r="AA306" s="62" t="e">
        <f>VLOOKUP(C306,JN!$D$2:$J$1076,7,0)</f>
        <v>#N/A</v>
      </c>
      <c r="AB306">
        <v>28.8</v>
      </c>
    </row>
    <row r="307" spans="1:28" x14ac:dyDescent="0.3">
      <c r="A307">
        <v>306</v>
      </c>
      <c r="B307" s="63">
        <v>45133</v>
      </c>
      <c r="C307" t="str">
        <f t="shared" si="31"/>
        <v>P08_T1_26-07-23</v>
      </c>
      <c r="E307" t="s">
        <v>25</v>
      </c>
      <c r="F307" t="s">
        <v>33</v>
      </c>
      <c r="G307" t="s">
        <v>19</v>
      </c>
      <c r="H307">
        <f t="shared" si="35"/>
        <v>2023</v>
      </c>
      <c r="I307">
        <f t="shared" si="36"/>
        <v>7</v>
      </c>
      <c r="J307">
        <f t="shared" si="37"/>
        <v>26</v>
      </c>
      <c r="K307" t="str">
        <f>VLOOKUP(F307,Treats!$A$1:$C$9,2,0)</f>
        <v>CON</v>
      </c>
      <c r="M307">
        <v>3</v>
      </c>
      <c r="N307">
        <v>4</v>
      </c>
      <c r="O307" t="s">
        <v>57</v>
      </c>
      <c r="P307" t="str">
        <f t="shared" si="26"/>
        <v>E:CER_P:P08_Tr1:CON_Tr2:_TRA_3_D:26_M:7_Y:2023</v>
      </c>
      <c r="Q307">
        <v>11</v>
      </c>
      <c r="T307">
        <v>25</v>
      </c>
      <c r="V307" t="s">
        <v>21</v>
      </c>
      <c r="W307" s="1">
        <f t="shared" si="27"/>
        <v>0.42673611111111104</v>
      </c>
      <c r="X307">
        <v>10</v>
      </c>
      <c r="Y307" s="60" t="e">
        <f>VLOOKUP(C307,JN!$D$2:$J$1076,5,0)</f>
        <v>#N/A</v>
      </c>
      <c r="Z307" s="61" t="e">
        <f>VLOOKUP(C307,JN!$D$2:$J$1076,6,0)</f>
        <v>#N/A</v>
      </c>
      <c r="AA307" s="62" t="e">
        <f>VLOOKUP(C307,JN!$D$2:$J$1076,7,0)</f>
        <v>#N/A</v>
      </c>
      <c r="AB307">
        <v>31.1</v>
      </c>
    </row>
    <row r="308" spans="1:28" x14ac:dyDescent="0.3">
      <c r="A308">
        <v>307</v>
      </c>
      <c r="B308" s="63">
        <v>45133</v>
      </c>
      <c r="C308" t="str">
        <f t="shared" si="31"/>
        <v>P08_T2_26-07-23</v>
      </c>
      <c r="E308" t="s">
        <v>25</v>
      </c>
      <c r="F308" t="s">
        <v>33</v>
      </c>
      <c r="G308" t="s">
        <v>19</v>
      </c>
      <c r="H308">
        <f t="shared" si="35"/>
        <v>2023</v>
      </c>
      <c r="I308">
        <f t="shared" si="36"/>
        <v>7</v>
      </c>
      <c r="J308">
        <f t="shared" si="37"/>
        <v>26</v>
      </c>
      <c r="K308" t="str">
        <f>VLOOKUP(F308,Treats!$A$1:$C$9,2,0)</f>
        <v>CON</v>
      </c>
      <c r="M308">
        <v>3</v>
      </c>
      <c r="N308">
        <v>4</v>
      </c>
      <c r="O308" t="s">
        <v>57</v>
      </c>
      <c r="P308" t="str">
        <f t="shared" si="26"/>
        <v>E:CER_P:P08_Tr1:CON_Tr2:_TRA_3_D:26_M:7_Y:2023</v>
      </c>
      <c r="Q308">
        <v>11</v>
      </c>
      <c r="T308">
        <v>25</v>
      </c>
      <c r="V308" t="s">
        <v>22</v>
      </c>
      <c r="W308" s="1">
        <f t="shared" si="27"/>
        <v>0.43368055555555546</v>
      </c>
      <c r="X308">
        <v>20</v>
      </c>
      <c r="Y308" s="60" t="e">
        <f>VLOOKUP(C308,JN!$D$2:$J$1076,5,0)</f>
        <v>#N/A</v>
      </c>
      <c r="Z308" s="61" t="e">
        <f>VLOOKUP(C308,JN!$D$2:$J$1076,6,0)</f>
        <v>#N/A</v>
      </c>
      <c r="AA308" s="62" t="e">
        <f>VLOOKUP(C308,JN!$D$2:$J$1076,7,0)</f>
        <v>#N/A</v>
      </c>
      <c r="AB308">
        <v>31.2</v>
      </c>
    </row>
    <row r="309" spans="1:28" x14ac:dyDescent="0.3">
      <c r="A309">
        <v>308</v>
      </c>
      <c r="B309" s="63">
        <v>45133</v>
      </c>
      <c r="C309" t="str">
        <f t="shared" si="31"/>
        <v>P08_T3_26-07-23</v>
      </c>
      <c r="E309" t="s">
        <v>25</v>
      </c>
      <c r="F309" t="s">
        <v>33</v>
      </c>
      <c r="G309" t="s">
        <v>19</v>
      </c>
      <c r="H309">
        <f t="shared" si="35"/>
        <v>2023</v>
      </c>
      <c r="I309">
        <f t="shared" si="36"/>
        <v>7</v>
      </c>
      <c r="J309">
        <f t="shared" si="37"/>
        <v>26</v>
      </c>
      <c r="K309" t="str">
        <f>VLOOKUP(F309,Treats!$A$1:$C$9,2,0)</f>
        <v>CON</v>
      </c>
      <c r="M309">
        <v>3</v>
      </c>
      <c r="N309">
        <v>4</v>
      </c>
      <c r="O309" t="s">
        <v>57</v>
      </c>
      <c r="P309" t="str">
        <f t="shared" si="26"/>
        <v>E:CER_P:P08_Tr1:CON_Tr2:_TRA_3_D:26_M:7_Y:2023</v>
      </c>
      <c r="Q309">
        <v>11</v>
      </c>
      <c r="T309">
        <v>25</v>
      </c>
      <c r="V309" t="s">
        <v>23</v>
      </c>
      <c r="W309" s="1">
        <f t="shared" si="27"/>
        <v>0.44062499999999988</v>
      </c>
      <c r="X309">
        <v>30</v>
      </c>
      <c r="Y309" s="60" t="e">
        <f>VLOOKUP(C309,JN!$D$2:$J$1076,5,0)</f>
        <v>#N/A</v>
      </c>
      <c r="Z309" s="61" t="e">
        <f>VLOOKUP(C309,JN!$D$2:$J$1076,6,0)</f>
        <v>#N/A</v>
      </c>
      <c r="AA309" s="62" t="e">
        <f>VLOOKUP(C309,JN!$D$2:$J$1076,7,0)</f>
        <v>#N/A</v>
      </c>
      <c r="AB309">
        <v>30.9</v>
      </c>
    </row>
    <row r="310" spans="1:28" x14ac:dyDescent="0.3">
      <c r="A310">
        <v>309</v>
      </c>
      <c r="B310" s="63">
        <v>45133</v>
      </c>
      <c r="C310" t="str">
        <f t="shared" si="31"/>
        <v>P09_T0_26-07-23</v>
      </c>
      <c r="E310" t="s">
        <v>25</v>
      </c>
      <c r="F310" t="s">
        <v>34</v>
      </c>
      <c r="G310" t="s">
        <v>19</v>
      </c>
      <c r="H310">
        <f t="shared" si="35"/>
        <v>2023</v>
      </c>
      <c r="I310">
        <f t="shared" si="36"/>
        <v>7</v>
      </c>
      <c r="J310">
        <f t="shared" si="37"/>
        <v>26</v>
      </c>
      <c r="K310" t="str">
        <f>VLOOKUP(F310,Treats!$A$1:$C$9,2,0)</f>
        <v>AWD</v>
      </c>
      <c r="M310">
        <v>3</v>
      </c>
      <c r="N310">
        <v>7</v>
      </c>
      <c r="O310" t="s">
        <v>49</v>
      </c>
      <c r="P310" t="str">
        <f t="shared" si="26"/>
        <v>E:CER_P:P09_Tr1:AWD_Tr2:_TRA_3_D:26_M:7_Y:2023</v>
      </c>
      <c r="Q310">
        <v>0</v>
      </c>
      <c r="S310">
        <v>0.8</v>
      </c>
      <c r="T310">
        <v>25</v>
      </c>
      <c r="U310">
        <v>27</v>
      </c>
      <c r="V310" t="s">
        <v>20</v>
      </c>
      <c r="W310" s="1">
        <v>0.4213541666666667</v>
      </c>
      <c r="X310">
        <v>0</v>
      </c>
      <c r="Y310" s="60" t="e">
        <f>VLOOKUP(C310,JN!$D$2:$J$1076,5,0)</f>
        <v>#N/A</v>
      </c>
      <c r="Z310" s="61" t="e">
        <f>VLOOKUP(C310,JN!$D$2:$J$1076,6,0)</f>
        <v>#N/A</v>
      </c>
      <c r="AA310" s="62" t="e">
        <f>VLOOKUP(C310,JN!$D$2:$J$1076,7,0)</f>
        <v>#N/A</v>
      </c>
      <c r="AB310">
        <v>30.2</v>
      </c>
    </row>
    <row r="311" spans="1:28" x14ac:dyDescent="0.3">
      <c r="A311">
        <v>310</v>
      </c>
      <c r="B311" s="63">
        <v>45133</v>
      </c>
      <c r="C311" t="str">
        <f t="shared" si="31"/>
        <v>P09_T1_26-07-23</v>
      </c>
      <c r="E311" t="s">
        <v>25</v>
      </c>
      <c r="F311" t="s">
        <v>34</v>
      </c>
      <c r="G311" t="s">
        <v>19</v>
      </c>
      <c r="H311">
        <f t="shared" si="35"/>
        <v>2023</v>
      </c>
      <c r="I311">
        <f t="shared" si="36"/>
        <v>7</v>
      </c>
      <c r="J311">
        <f t="shared" si="37"/>
        <v>26</v>
      </c>
      <c r="K311" t="str">
        <f>VLOOKUP(F311,Treats!$A$1:$C$9,2,0)</f>
        <v>AWD</v>
      </c>
      <c r="M311">
        <v>3</v>
      </c>
      <c r="N311">
        <v>7</v>
      </c>
      <c r="O311" t="s">
        <v>49</v>
      </c>
      <c r="P311" t="str">
        <f t="shared" si="26"/>
        <v>E:CER_P:P09_Tr1:AWD_Tr2:_TRA_3_D:26_M:7_Y:2023</v>
      </c>
      <c r="Q311">
        <v>0</v>
      </c>
      <c r="S311">
        <v>0.8</v>
      </c>
      <c r="T311">
        <v>25</v>
      </c>
      <c r="U311">
        <v>27</v>
      </c>
      <c r="V311" t="s">
        <v>21</v>
      </c>
      <c r="W311" s="1">
        <f t="shared" si="27"/>
        <v>0.42829861111111112</v>
      </c>
      <c r="X311">
        <v>10</v>
      </c>
      <c r="Y311" s="60" t="e">
        <f>VLOOKUP(C311,JN!$D$2:$J$1076,5,0)</f>
        <v>#N/A</v>
      </c>
      <c r="Z311" s="61" t="e">
        <f>VLOOKUP(C311,JN!$D$2:$J$1076,6,0)</f>
        <v>#N/A</v>
      </c>
      <c r="AA311" s="62" t="e">
        <f>VLOOKUP(C311,JN!$D$2:$J$1076,7,0)</f>
        <v>#N/A</v>
      </c>
      <c r="AB311">
        <v>32.200000000000003</v>
      </c>
    </row>
    <row r="312" spans="1:28" x14ac:dyDescent="0.3">
      <c r="A312">
        <v>311</v>
      </c>
      <c r="B312" s="63">
        <v>45133</v>
      </c>
      <c r="C312" t="str">
        <f t="shared" si="31"/>
        <v>P09_T2_26-07-23</v>
      </c>
      <c r="E312" t="s">
        <v>25</v>
      </c>
      <c r="F312" t="s">
        <v>34</v>
      </c>
      <c r="G312" t="s">
        <v>19</v>
      </c>
      <c r="H312">
        <f t="shared" si="35"/>
        <v>2023</v>
      </c>
      <c r="I312">
        <f t="shared" si="36"/>
        <v>7</v>
      </c>
      <c r="J312">
        <f t="shared" si="37"/>
        <v>26</v>
      </c>
      <c r="K312" t="str">
        <f>VLOOKUP(F312,Treats!$A$1:$C$9,2,0)</f>
        <v>AWD</v>
      </c>
      <c r="M312">
        <v>3</v>
      </c>
      <c r="N312">
        <v>7</v>
      </c>
      <c r="O312" t="s">
        <v>49</v>
      </c>
      <c r="P312" t="str">
        <f t="shared" si="26"/>
        <v>E:CER_P:P09_Tr1:AWD_Tr2:_TRA_3_D:26_M:7_Y:2023</v>
      </c>
      <c r="Q312">
        <v>0</v>
      </c>
      <c r="S312">
        <v>0.8</v>
      </c>
      <c r="T312">
        <v>25</v>
      </c>
      <c r="U312">
        <v>27</v>
      </c>
      <c r="V312" t="s">
        <v>22</v>
      </c>
      <c r="W312" s="1">
        <f t="shared" si="27"/>
        <v>0.43524305555555554</v>
      </c>
      <c r="X312">
        <v>20</v>
      </c>
      <c r="Y312" s="60" t="e">
        <f>VLOOKUP(C312,JN!$D$2:$J$1076,5,0)</f>
        <v>#N/A</v>
      </c>
      <c r="Z312" s="61" t="e">
        <f>VLOOKUP(C312,JN!$D$2:$J$1076,6,0)</f>
        <v>#N/A</v>
      </c>
      <c r="AA312" s="62" t="e">
        <f>VLOOKUP(C312,JN!$D$2:$J$1076,7,0)</f>
        <v>#N/A</v>
      </c>
      <c r="AB312">
        <v>31.6</v>
      </c>
    </row>
    <row r="313" spans="1:28" x14ac:dyDescent="0.3">
      <c r="A313">
        <v>312</v>
      </c>
      <c r="B313" s="63">
        <v>45133</v>
      </c>
      <c r="C313" t="str">
        <f t="shared" si="31"/>
        <v>P09_T3_26-07-23</v>
      </c>
      <c r="E313" t="s">
        <v>25</v>
      </c>
      <c r="F313" t="s">
        <v>34</v>
      </c>
      <c r="G313" t="s">
        <v>19</v>
      </c>
      <c r="H313">
        <f t="shared" si="35"/>
        <v>2023</v>
      </c>
      <c r="I313">
        <f t="shared" si="36"/>
        <v>7</v>
      </c>
      <c r="J313">
        <f t="shared" si="37"/>
        <v>26</v>
      </c>
      <c r="K313" t="str">
        <f>VLOOKUP(F313,Treats!$A$1:$C$9,2,0)</f>
        <v>AWD</v>
      </c>
      <c r="M313">
        <v>3</v>
      </c>
      <c r="N313">
        <v>7</v>
      </c>
      <c r="O313" t="s">
        <v>49</v>
      </c>
      <c r="P313" t="str">
        <f t="shared" si="26"/>
        <v>E:CER_P:P09_Tr1:AWD_Tr2:_TRA_3_D:26_M:7_Y:2023</v>
      </c>
      <c r="Q313">
        <v>0</v>
      </c>
      <c r="S313">
        <v>0.8</v>
      </c>
      <c r="T313">
        <v>25</v>
      </c>
      <c r="U313">
        <v>27</v>
      </c>
      <c r="V313" t="s">
        <v>23</v>
      </c>
      <c r="W313" s="1">
        <f t="shared" si="27"/>
        <v>0.44218749999999996</v>
      </c>
      <c r="X313">
        <v>30</v>
      </c>
      <c r="Y313" s="60" t="e">
        <f>VLOOKUP(C313,JN!$D$2:$J$1076,5,0)</f>
        <v>#N/A</v>
      </c>
      <c r="Z313" s="61" t="e">
        <f>VLOOKUP(C313,JN!$D$2:$J$1076,6,0)</f>
        <v>#N/A</v>
      </c>
      <c r="AA313" s="62" t="e">
        <f>VLOOKUP(C313,JN!$D$2:$J$1076,7,0)</f>
        <v>#N/A</v>
      </c>
      <c r="AB313">
        <v>32.700000000000003</v>
      </c>
    </row>
    <row r="314" spans="1:28" x14ac:dyDescent="0.3">
      <c r="A314">
        <v>313</v>
      </c>
      <c r="B314" s="63">
        <v>45139</v>
      </c>
      <c r="C314" t="str">
        <f t="shared" si="31"/>
        <v>P01_T0_01-08-23</v>
      </c>
      <c r="E314" t="s">
        <v>25</v>
      </c>
      <c r="F314" t="s">
        <v>26</v>
      </c>
      <c r="G314" t="s">
        <v>19</v>
      </c>
      <c r="H314">
        <f t="shared" si="35"/>
        <v>2023</v>
      </c>
      <c r="I314">
        <f t="shared" si="36"/>
        <v>8</v>
      </c>
      <c r="J314">
        <f t="shared" si="37"/>
        <v>1</v>
      </c>
      <c r="K314" t="str">
        <f>VLOOKUP(F314,Treats!$A$1:$C$9,2,0)</f>
        <v>AWD</v>
      </c>
      <c r="M314">
        <v>1</v>
      </c>
      <c r="N314">
        <v>1</v>
      </c>
      <c r="O314" t="s">
        <v>57</v>
      </c>
      <c r="P314" t="str">
        <f t="shared" si="26"/>
        <v>E:CER_P:P01_Tr1:AWD_Tr2:_TRA_1_D:1_M:8_Y:2023</v>
      </c>
      <c r="Q314">
        <v>10</v>
      </c>
      <c r="R314">
        <v>27.8</v>
      </c>
      <c r="S314">
        <v>0.5</v>
      </c>
      <c r="T314">
        <v>30</v>
      </c>
      <c r="U314">
        <v>32</v>
      </c>
      <c r="V314" t="s">
        <v>20</v>
      </c>
      <c r="W314" s="1">
        <v>0.43790509259259264</v>
      </c>
      <c r="X314">
        <v>0</v>
      </c>
      <c r="Y314" s="60" t="e">
        <f>VLOOKUP(C314,JN!$D$2:$J$1076,5,0)</f>
        <v>#N/A</v>
      </c>
      <c r="Z314" s="61" t="e">
        <f>VLOOKUP(C314,JN!$D$2:$J$1076,6,0)</f>
        <v>#N/A</v>
      </c>
      <c r="AA314" s="62" t="e">
        <f>VLOOKUP(C314,JN!$D$2:$J$1076,7,0)</f>
        <v>#N/A</v>
      </c>
      <c r="AB314">
        <v>34.9</v>
      </c>
    </row>
    <row r="315" spans="1:28" x14ac:dyDescent="0.3">
      <c r="A315">
        <v>314</v>
      </c>
      <c r="B315" s="63">
        <v>45139</v>
      </c>
      <c r="C315" t="str">
        <f t="shared" si="31"/>
        <v>P01_T1_01-08-23</v>
      </c>
      <c r="E315" t="s">
        <v>25</v>
      </c>
      <c r="F315" t="s">
        <v>26</v>
      </c>
      <c r="G315" t="s">
        <v>19</v>
      </c>
      <c r="H315">
        <f t="shared" si="35"/>
        <v>2023</v>
      </c>
      <c r="I315">
        <f t="shared" si="36"/>
        <v>8</v>
      </c>
      <c r="J315">
        <f t="shared" si="37"/>
        <v>1</v>
      </c>
      <c r="K315" t="str">
        <f>VLOOKUP(F315,Treats!$A$1:$C$9,2,0)</f>
        <v>AWD</v>
      </c>
      <c r="M315">
        <v>1</v>
      </c>
      <c r="N315">
        <v>1</v>
      </c>
      <c r="O315" t="s">
        <v>57</v>
      </c>
      <c r="P315" t="str">
        <f t="shared" ref="P315:P378" si="38">"E:"&amp;E315&amp;"_P:"&amp;F315&amp;"_Tr1:"&amp;K315&amp;"_Tr2:"&amp;L315&amp;"_"&amp;G315&amp;"_"&amp;M315&amp;"_D:"&amp;J315&amp;"_M:"&amp;I315&amp;"_Y:"&amp;H315</f>
        <v>E:CER_P:P01_Tr1:AWD_Tr2:_TRA_1_D:1_M:8_Y:2023</v>
      </c>
      <c r="Q315">
        <v>10</v>
      </c>
      <c r="R315">
        <v>27.8</v>
      </c>
      <c r="S315">
        <v>0.5</v>
      </c>
      <c r="T315">
        <v>30</v>
      </c>
      <c r="U315">
        <v>32</v>
      </c>
      <c r="V315" t="s">
        <v>21</v>
      </c>
      <c r="W315" s="1">
        <f t="shared" si="27"/>
        <v>0.44484953703703706</v>
      </c>
      <c r="X315">
        <v>10</v>
      </c>
      <c r="Y315" s="60" t="e">
        <f>VLOOKUP(C315,JN!$D$2:$J$1076,5,0)</f>
        <v>#N/A</v>
      </c>
      <c r="Z315" s="61" t="e">
        <f>VLOOKUP(C315,JN!$D$2:$J$1076,6,0)</f>
        <v>#N/A</v>
      </c>
      <c r="AA315" s="62" t="e">
        <f>VLOOKUP(C315,JN!$D$2:$J$1076,7,0)</f>
        <v>#N/A</v>
      </c>
      <c r="AB315">
        <v>37.6</v>
      </c>
    </row>
    <row r="316" spans="1:28" x14ac:dyDescent="0.3">
      <c r="A316">
        <v>315</v>
      </c>
      <c r="B316" s="63">
        <v>45139</v>
      </c>
      <c r="C316" t="str">
        <f t="shared" si="31"/>
        <v>P01_T2_01-08-23</v>
      </c>
      <c r="E316" t="s">
        <v>25</v>
      </c>
      <c r="F316" t="s">
        <v>26</v>
      </c>
      <c r="G316" t="s">
        <v>19</v>
      </c>
      <c r="H316">
        <f t="shared" si="35"/>
        <v>2023</v>
      </c>
      <c r="I316">
        <f t="shared" si="36"/>
        <v>8</v>
      </c>
      <c r="J316">
        <f t="shared" si="37"/>
        <v>1</v>
      </c>
      <c r="K316" t="str">
        <f>VLOOKUP(F316,Treats!$A$1:$C$9,2,0)</f>
        <v>AWD</v>
      </c>
      <c r="M316">
        <v>1</v>
      </c>
      <c r="N316">
        <v>1</v>
      </c>
      <c r="O316" t="s">
        <v>57</v>
      </c>
      <c r="P316" t="str">
        <f t="shared" si="38"/>
        <v>E:CER_P:P01_Tr1:AWD_Tr2:_TRA_1_D:1_M:8_Y:2023</v>
      </c>
      <c r="Q316">
        <v>10</v>
      </c>
      <c r="R316">
        <v>27.8</v>
      </c>
      <c r="S316">
        <v>0.5</v>
      </c>
      <c r="T316">
        <v>30</v>
      </c>
      <c r="U316">
        <v>32</v>
      </c>
      <c r="V316" t="s">
        <v>22</v>
      </c>
      <c r="W316" s="1">
        <f t="shared" ref="W316:W329" si="39">W315+TIME(0,10,0)</f>
        <v>0.45179398148148148</v>
      </c>
      <c r="X316">
        <v>20</v>
      </c>
      <c r="Y316" s="60" t="e">
        <f>VLOOKUP(C316,JN!$D$2:$J$1076,5,0)</f>
        <v>#N/A</v>
      </c>
      <c r="Z316" s="61" t="e">
        <f>VLOOKUP(C316,JN!$D$2:$J$1076,6,0)</f>
        <v>#N/A</v>
      </c>
      <c r="AA316" s="62" t="e">
        <f>VLOOKUP(C316,JN!$D$2:$J$1076,7,0)</f>
        <v>#N/A</v>
      </c>
      <c r="AB316">
        <v>38.9</v>
      </c>
    </row>
    <row r="317" spans="1:28" x14ac:dyDescent="0.3">
      <c r="A317">
        <v>316</v>
      </c>
      <c r="B317" s="63">
        <v>45139</v>
      </c>
      <c r="C317" t="str">
        <f t="shared" si="31"/>
        <v>P01_T3_01-08-23</v>
      </c>
      <c r="E317" t="s">
        <v>25</v>
      </c>
      <c r="F317" t="s">
        <v>26</v>
      </c>
      <c r="G317" t="s">
        <v>19</v>
      </c>
      <c r="H317">
        <f t="shared" si="35"/>
        <v>2023</v>
      </c>
      <c r="I317">
        <f t="shared" si="36"/>
        <v>8</v>
      </c>
      <c r="J317">
        <f t="shared" si="37"/>
        <v>1</v>
      </c>
      <c r="K317" t="str">
        <f>VLOOKUP(F317,Treats!$A$1:$C$9,2,0)</f>
        <v>AWD</v>
      </c>
      <c r="M317">
        <v>1</v>
      </c>
      <c r="N317">
        <v>1</v>
      </c>
      <c r="O317" t="s">
        <v>57</v>
      </c>
      <c r="P317" t="str">
        <f t="shared" si="38"/>
        <v>E:CER_P:P01_Tr1:AWD_Tr2:_TRA_1_D:1_M:8_Y:2023</v>
      </c>
      <c r="Q317">
        <v>10</v>
      </c>
      <c r="R317">
        <v>27.8</v>
      </c>
      <c r="S317">
        <v>0.5</v>
      </c>
      <c r="T317">
        <v>30</v>
      </c>
      <c r="U317">
        <v>32</v>
      </c>
      <c r="V317" t="s">
        <v>23</v>
      </c>
      <c r="W317" s="1">
        <f t="shared" si="39"/>
        <v>0.4587384259259259</v>
      </c>
      <c r="X317">
        <v>30</v>
      </c>
      <c r="Y317" s="60" t="e">
        <f>VLOOKUP(C317,JN!$D$2:$J$1076,5,0)</f>
        <v>#N/A</v>
      </c>
      <c r="Z317" s="61" t="e">
        <f>VLOOKUP(C317,JN!$D$2:$J$1076,6,0)</f>
        <v>#N/A</v>
      </c>
      <c r="AA317" s="62" t="e">
        <f>VLOOKUP(C317,JN!$D$2:$J$1076,7,0)</f>
        <v>#N/A</v>
      </c>
      <c r="AB317">
        <v>39.4</v>
      </c>
    </row>
    <row r="318" spans="1:28" x14ac:dyDescent="0.3">
      <c r="A318">
        <v>317</v>
      </c>
      <c r="B318" s="63">
        <v>45139</v>
      </c>
      <c r="C318" t="str">
        <f t="shared" si="31"/>
        <v>P03_T0_01-08-23</v>
      </c>
      <c r="E318" t="s">
        <v>25</v>
      </c>
      <c r="F318" t="s">
        <v>28</v>
      </c>
      <c r="G318" t="s">
        <v>19</v>
      </c>
      <c r="H318">
        <f t="shared" si="35"/>
        <v>2023</v>
      </c>
      <c r="I318">
        <f t="shared" si="36"/>
        <v>8</v>
      </c>
      <c r="J318">
        <f t="shared" si="37"/>
        <v>1</v>
      </c>
      <c r="K318" t="str">
        <f>VLOOKUP(F318,Treats!$A$1:$C$9,2,0)</f>
        <v>CON</v>
      </c>
      <c r="M318">
        <v>1</v>
      </c>
      <c r="N318">
        <v>7</v>
      </c>
      <c r="O318" t="s">
        <v>57</v>
      </c>
      <c r="P318" t="str">
        <f t="shared" si="38"/>
        <v>E:CER_P:P03_Tr1:CON_Tr2:_TRA_1_D:1_M:8_Y:2023</v>
      </c>
      <c r="Q318">
        <v>9</v>
      </c>
      <c r="R318">
        <v>27.3</v>
      </c>
      <c r="S318">
        <v>0.8</v>
      </c>
      <c r="T318">
        <v>30</v>
      </c>
      <c r="U318">
        <v>32</v>
      </c>
      <c r="V318" t="s">
        <v>20</v>
      </c>
      <c r="W318" s="1">
        <v>0.44006944444444446</v>
      </c>
      <c r="X318">
        <v>0</v>
      </c>
      <c r="Y318" s="60" t="e">
        <f>VLOOKUP(C318,JN!$D$2:$J$1076,5,0)</f>
        <v>#N/A</v>
      </c>
      <c r="Z318" s="61" t="e">
        <f>VLOOKUP(C318,JN!$D$2:$J$1076,6,0)</f>
        <v>#N/A</v>
      </c>
      <c r="AA318" s="62" t="e">
        <f>VLOOKUP(C318,JN!$D$2:$J$1076,7,0)</f>
        <v>#N/A</v>
      </c>
      <c r="AB318">
        <v>37.6</v>
      </c>
    </row>
    <row r="319" spans="1:28" x14ac:dyDescent="0.3">
      <c r="A319">
        <v>318</v>
      </c>
      <c r="B319" s="63">
        <v>45139</v>
      </c>
      <c r="C319" t="str">
        <f t="shared" si="31"/>
        <v>P03_T1_01-08-23</v>
      </c>
      <c r="E319" t="s">
        <v>25</v>
      </c>
      <c r="F319" t="s">
        <v>28</v>
      </c>
      <c r="G319" t="s">
        <v>19</v>
      </c>
      <c r="H319">
        <f t="shared" si="35"/>
        <v>2023</v>
      </c>
      <c r="I319">
        <f t="shared" si="36"/>
        <v>8</v>
      </c>
      <c r="J319">
        <f t="shared" si="37"/>
        <v>1</v>
      </c>
      <c r="K319" t="str">
        <f>VLOOKUP(F319,Treats!$A$1:$C$9,2,0)</f>
        <v>CON</v>
      </c>
      <c r="M319">
        <v>1</v>
      </c>
      <c r="N319">
        <v>7</v>
      </c>
      <c r="O319" t="s">
        <v>57</v>
      </c>
      <c r="P319" t="str">
        <f t="shared" si="38"/>
        <v>E:CER_P:P03_Tr1:CON_Tr2:_TRA_1_D:1_M:8_Y:2023</v>
      </c>
      <c r="Q319">
        <v>9</v>
      </c>
      <c r="R319">
        <v>27.3</v>
      </c>
      <c r="S319">
        <v>0.8</v>
      </c>
      <c r="T319">
        <v>30</v>
      </c>
      <c r="U319">
        <v>32</v>
      </c>
      <c r="V319" t="s">
        <v>21</v>
      </c>
      <c r="W319" s="1">
        <f t="shared" si="39"/>
        <v>0.44701388888888888</v>
      </c>
      <c r="X319">
        <v>10</v>
      </c>
      <c r="Y319" s="60" t="e">
        <f>VLOOKUP(C319,JN!$D$2:$J$1076,5,0)</f>
        <v>#N/A</v>
      </c>
      <c r="Z319" s="61" t="e">
        <f>VLOOKUP(C319,JN!$D$2:$J$1076,6,0)</f>
        <v>#N/A</v>
      </c>
      <c r="AA319" s="62" t="e">
        <f>VLOOKUP(C319,JN!$D$2:$J$1076,7,0)</f>
        <v>#N/A</v>
      </c>
      <c r="AB319">
        <v>44.1</v>
      </c>
    </row>
    <row r="320" spans="1:28" x14ac:dyDescent="0.3">
      <c r="A320">
        <v>319</v>
      </c>
      <c r="B320" s="63">
        <v>45139</v>
      </c>
      <c r="C320" t="str">
        <f t="shared" si="31"/>
        <v>P03_T2_01-08-23</v>
      </c>
      <c r="E320" t="s">
        <v>25</v>
      </c>
      <c r="F320" t="s">
        <v>28</v>
      </c>
      <c r="G320" t="s">
        <v>19</v>
      </c>
      <c r="H320">
        <f t="shared" si="35"/>
        <v>2023</v>
      </c>
      <c r="I320">
        <f t="shared" si="36"/>
        <v>8</v>
      </c>
      <c r="J320">
        <f t="shared" si="37"/>
        <v>1</v>
      </c>
      <c r="K320" t="str">
        <f>VLOOKUP(F320,Treats!$A$1:$C$9,2,0)</f>
        <v>CON</v>
      </c>
      <c r="M320">
        <v>1</v>
      </c>
      <c r="N320">
        <v>7</v>
      </c>
      <c r="O320" t="s">
        <v>57</v>
      </c>
      <c r="P320" t="str">
        <f t="shared" si="38"/>
        <v>E:CER_P:P03_Tr1:CON_Tr2:_TRA_1_D:1_M:8_Y:2023</v>
      </c>
      <c r="Q320">
        <v>9</v>
      </c>
      <c r="R320">
        <v>27.3</v>
      </c>
      <c r="S320">
        <v>0.8</v>
      </c>
      <c r="T320">
        <v>30</v>
      </c>
      <c r="U320">
        <v>32</v>
      </c>
      <c r="V320" t="s">
        <v>22</v>
      </c>
      <c r="W320" s="1">
        <f t="shared" si="39"/>
        <v>0.4539583333333333</v>
      </c>
      <c r="X320">
        <v>20</v>
      </c>
      <c r="Y320" s="60" t="e">
        <f>VLOOKUP(C320,JN!$D$2:$J$1076,5,0)</f>
        <v>#N/A</v>
      </c>
      <c r="Z320" s="61" t="e">
        <f>VLOOKUP(C320,JN!$D$2:$J$1076,6,0)</f>
        <v>#N/A</v>
      </c>
      <c r="AA320" s="62" t="e">
        <f>VLOOKUP(C320,JN!$D$2:$J$1076,7,0)</f>
        <v>#N/A</v>
      </c>
      <c r="AB320">
        <v>45.1</v>
      </c>
    </row>
    <row r="321" spans="1:28" x14ac:dyDescent="0.3">
      <c r="A321">
        <v>320</v>
      </c>
      <c r="B321" s="63">
        <v>45139</v>
      </c>
      <c r="C321" t="str">
        <f t="shared" si="31"/>
        <v>P03_T3_01-08-23</v>
      </c>
      <c r="E321" t="s">
        <v>25</v>
      </c>
      <c r="F321" t="s">
        <v>28</v>
      </c>
      <c r="G321" t="s">
        <v>19</v>
      </c>
      <c r="H321">
        <f t="shared" si="35"/>
        <v>2023</v>
      </c>
      <c r="I321">
        <f t="shared" si="36"/>
        <v>8</v>
      </c>
      <c r="J321">
        <f t="shared" si="37"/>
        <v>1</v>
      </c>
      <c r="K321" t="str">
        <f>VLOOKUP(F321,Treats!$A$1:$C$9,2,0)</f>
        <v>CON</v>
      </c>
      <c r="M321">
        <v>1</v>
      </c>
      <c r="N321">
        <v>7</v>
      </c>
      <c r="O321" t="s">
        <v>57</v>
      </c>
      <c r="P321" t="str">
        <f t="shared" si="38"/>
        <v>E:CER_P:P03_Tr1:CON_Tr2:_TRA_1_D:1_M:8_Y:2023</v>
      </c>
      <c r="Q321">
        <v>9</v>
      </c>
      <c r="R321">
        <v>27.3</v>
      </c>
      <c r="S321">
        <v>0.8</v>
      </c>
      <c r="T321">
        <v>30</v>
      </c>
      <c r="U321">
        <v>32</v>
      </c>
      <c r="V321" t="s">
        <v>23</v>
      </c>
      <c r="W321" s="1">
        <f t="shared" si="39"/>
        <v>0.46090277777777772</v>
      </c>
      <c r="X321">
        <v>30</v>
      </c>
      <c r="Y321" s="60" t="e">
        <f>VLOOKUP(C321,JN!$D$2:$J$1076,5,0)</f>
        <v>#N/A</v>
      </c>
      <c r="Z321" s="61" t="e">
        <f>VLOOKUP(C321,JN!$D$2:$J$1076,6,0)</f>
        <v>#N/A</v>
      </c>
      <c r="AA321" s="62" t="e">
        <f>VLOOKUP(C321,JN!$D$2:$J$1076,7,0)</f>
        <v>#N/A</v>
      </c>
      <c r="AB321">
        <f>AB320+(AB317-AB316)</f>
        <v>45.6</v>
      </c>
    </row>
    <row r="322" spans="1:28" x14ac:dyDescent="0.3">
      <c r="A322">
        <v>321</v>
      </c>
      <c r="B322" s="63">
        <v>45139</v>
      </c>
      <c r="C322" t="str">
        <f t="shared" si="31"/>
        <v>P02_T0_01-08-23</v>
      </c>
      <c r="E322" t="s">
        <v>25</v>
      </c>
      <c r="F322" t="s">
        <v>27</v>
      </c>
      <c r="G322" t="s">
        <v>19</v>
      </c>
      <c r="H322">
        <f t="shared" si="35"/>
        <v>2023</v>
      </c>
      <c r="I322">
        <f t="shared" si="36"/>
        <v>8</v>
      </c>
      <c r="J322">
        <f t="shared" si="37"/>
        <v>1</v>
      </c>
      <c r="K322" t="str">
        <f>VLOOKUP(F322,Treats!$A$1:$C$9,2,0)</f>
        <v>MSD</v>
      </c>
      <c r="M322">
        <v>1</v>
      </c>
      <c r="N322">
        <v>6</v>
      </c>
      <c r="O322" t="s">
        <v>55</v>
      </c>
      <c r="P322" t="str">
        <f t="shared" si="38"/>
        <v>E:CER_P:P02_Tr1:MSD_Tr2:_TRA_1_D:1_M:8_Y:2023</v>
      </c>
      <c r="Q322">
        <v>10</v>
      </c>
      <c r="R322">
        <v>28.2</v>
      </c>
      <c r="S322">
        <v>0.7</v>
      </c>
      <c r="T322">
        <v>30</v>
      </c>
      <c r="U322">
        <v>32</v>
      </c>
      <c r="V322" t="s">
        <v>20</v>
      </c>
      <c r="W322" s="1">
        <v>0.43790509259259264</v>
      </c>
      <c r="X322">
        <v>0</v>
      </c>
      <c r="Y322" s="60" t="e">
        <f>VLOOKUP(C322,JN!$D$2:$J$1076,5,0)</f>
        <v>#N/A</v>
      </c>
      <c r="Z322" s="61" t="e">
        <f>VLOOKUP(C322,JN!$D$2:$J$1076,6,0)</f>
        <v>#N/A</v>
      </c>
      <c r="AA322" s="62" t="e">
        <f>VLOOKUP(C322,JN!$D$2:$J$1076,7,0)</f>
        <v>#N/A</v>
      </c>
      <c r="AB322">
        <v>33</v>
      </c>
    </row>
    <row r="323" spans="1:28" x14ac:dyDescent="0.3">
      <c r="A323">
        <v>322</v>
      </c>
      <c r="B323" s="63">
        <v>45139</v>
      </c>
      <c r="C323" t="str">
        <f t="shared" ref="C323:C371" si="40">F323&amp;"_"&amp;V323&amp;"_"&amp;IF(DAY(B323)&lt;10,0&amp;DAY(B323),DAY(B323))&amp;"-"&amp;IF(MONTH(B323)&lt;10,0&amp;MONTH(B323),MONTH(B323))&amp;"-"&amp;MOD(YEAR(B323),100)</f>
        <v>P02_T1_01-08-23</v>
      </c>
      <c r="E323" t="s">
        <v>25</v>
      </c>
      <c r="F323" t="s">
        <v>27</v>
      </c>
      <c r="G323" t="s">
        <v>19</v>
      </c>
      <c r="H323">
        <f t="shared" si="35"/>
        <v>2023</v>
      </c>
      <c r="I323">
        <f t="shared" si="36"/>
        <v>8</v>
      </c>
      <c r="J323">
        <f t="shared" si="37"/>
        <v>1</v>
      </c>
      <c r="K323" t="str">
        <f>VLOOKUP(F323,Treats!$A$1:$C$9,2,0)</f>
        <v>MSD</v>
      </c>
      <c r="M323">
        <v>1</v>
      </c>
      <c r="N323">
        <v>6</v>
      </c>
      <c r="O323" t="s">
        <v>55</v>
      </c>
      <c r="P323" t="str">
        <f t="shared" si="38"/>
        <v>E:CER_P:P02_Tr1:MSD_Tr2:_TRA_1_D:1_M:8_Y:2023</v>
      </c>
      <c r="Q323">
        <v>10</v>
      </c>
      <c r="R323">
        <v>28.2</v>
      </c>
      <c r="S323">
        <v>0.7</v>
      </c>
      <c r="T323">
        <v>30</v>
      </c>
      <c r="U323">
        <v>32</v>
      </c>
      <c r="V323" t="s">
        <v>21</v>
      </c>
      <c r="W323" s="1">
        <f t="shared" ref="W323" si="41">W322+TIME(0,10,0)</f>
        <v>0.44484953703703706</v>
      </c>
      <c r="X323">
        <v>10</v>
      </c>
      <c r="Y323" s="60" t="e">
        <f>VLOOKUP(C323,JN!$D$2:$J$1076,5,0)</f>
        <v>#N/A</v>
      </c>
      <c r="Z323" s="61" t="e">
        <f>VLOOKUP(C323,JN!$D$2:$J$1076,6,0)</f>
        <v>#N/A</v>
      </c>
      <c r="AA323" s="62" t="e">
        <f>VLOOKUP(C323,JN!$D$2:$J$1076,7,0)</f>
        <v>#N/A</v>
      </c>
      <c r="AB323">
        <v>34.5</v>
      </c>
    </row>
    <row r="324" spans="1:28" x14ac:dyDescent="0.3">
      <c r="A324">
        <v>323</v>
      </c>
      <c r="B324" s="63">
        <v>45139</v>
      </c>
      <c r="C324" t="str">
        <f t="shared" si="40"/>
        <v>P02_T2_01-08-23</v>
      </c>
      <c r="E324" t="s">
        <v>25</v>
      </c>
      <c r="F324" t="s">
        <v>27</v>
      </c>
      <c r="G324" t="s">
        <v>19</v>
      </c>
      <c r="H324">
        <f t="shared" si="35"/>
        <v>2023</v>
      </c>
      <c r="I324">
        <f t="shared" si="36"/>
        <v>8</v>
      </c>
      <c r="J324">
        <f t="shared" si="37"/>
        <v>1</v>
      </c>
      <c r="K324" t="str">
        <f>VLOOKUP(F324,Treats!$A$1:$C$9,2,0)</f>
        <v>MSD</v>
      </c>
      <c r="M324">
        <v>1</v>
      </c>
      <c r="N324">
        <v>6</v>
      </c>
      <c r="O324" t="s">
        <v>55</v>
      </c>
      <c r="P324" t="str">
        <f t="shared" si="38"/>
        <v>E:CER_P:P02_Tr1:MSD_Tr2:_TRA_1_D:1_M:8_Y:2023</v>
      </c>
      <c r="Q324">
        <v>10</v>
      </c>
      <c r="R324">
        <v>28.2</v>
      </c>
      <c r="S324">
        <v>0.7</v>
      </c>
      <c r="T324">
        <v>30</v>
      </c>
      <c r="U324">
        <v>32</v>
      </c>
      <c r="V324" t="s">
        <v>22</v>
      </c>
      <c r="W324" s="1">
        <f t="shared" si="39"/>
        <v>0.45179398148148148</v>
      </c>
      <c r="X324">
        <v>20</v>
      </c>
      <c r="Y324" s="60" t="e">
        <f>VLOOKUP(C324,JN!$D$2:$J$1076,5,0)</f>
        <v>#N/A</v>
      </c>
      <c r="Z324" s="61" t="e">
        <f>VLOOKUP(C324,JN!$D$2:$J$1076,6,0)</f>
        <v>#N/A</v>
      </c>
      <c r="AA324" s="62" t="e">
        <f>VLOOKUP(C324,JN!$D$2:$J$1076,7,0)</f>
        <v>#N/A</v>
      </c>
      <c r="AB324">
        <v>34.700000000000003</v>
      </c>
    </row>
    <row r="325" spans="1:28" x14ac:dyDescent="0.3">
      <c r="A325">
        <v>324</v>
      </c>
      <c r="B325" s="63">
        <v>45139</v>
      </c>
      <c r="C325" t="str">
        <f t="shared" si="40"/>
        <v>P02_T3_01-08-23</v>
      </c>
      <c r="E325" t="s">
        <v>25</v>
      </c>
      <c r="F325" t="s">
        <v>27</v>
      </c>
      <c r="G325" t="s">
        <v>19</v>
      </c>
      <c r="H325">
        <f t="shared" si="35"/>
        <v>2023</v>
      </c>
      <c r="I325">
        <f t="shared" si="36"/>
        <v>8</v>
      </c>
      <c r="J325">
        <f t="shared" si="37"/>
        <v>1</v>
      </c>
      <c r="K325" t="str">
        <f>VLOOKUP(F325,Treats!$A$1:$C$9,2,0)</f>
        <v>MSD</v>
      </c>
      <c r="M325">
        <v>1</v>
      </c>
      <c r="N325">
        <v>6</v>
      </c>
      <c r="O325" t="s">
        <v>55</v>
      </c>
      <c r="P325" t="str">
        <f t="shared" si="38"/>
        <v>E:CER_P:P02_Tr1:MSD_Tr2:_TRA_1_D:1_M:8_Y:2023</v>
      </c>
      <c r="Q325">
        <v>10</v>
      </c>
      <c r="R325">
        <v>28.2</v>
      </c>
      <c r="S325">
        <v>0.7</v>
      </c>
      <c r="T325">
        <v>30</v>
      </c>
      <c r="U325">
        <v>32</v>
      </c>
      <c r="V325" t="s">
        <v>23</v>
      </c>
      <c r="W325" s="1">
        <f t="shared" si="39"/>
        <v>0.4587384259259259</v>
      </c>
      <c r="X325">
        <v>30</v>
      </c>
      <c r="Y325" s="60" t="e">
        <f>VLOOKUP(C325,JN!$D$2:$J$1076,5,0)</f>
        <v>#N/A</v>
      </c>
      <c r="Z325" s="61" t="e">
        <f>VLOOKUP(C325,JN!$D$2:$J$1076,6,0)</f>
        <v>#N/A</v>
      </c>
      <c r="AA325" s="62" t="e">
        <f>VLOOKUP(C325,JN!$D$2:$J$1076,7,0)</f>
        <v>#N/A</v>
      </c>
      <c r="AB325">
        <v>35.200000000000003</v>
      </c>
    </row>
    <row r="326" spans="1:28" x14ac:dyDescent="0.3">
      <c r="A326">
        <v>325</v>
      </c>
      <c r="B326" s="63">
        <v>45139</v>
      </c>
      <c r="C326" t="str">
        <f t="shared" si="40"/>
        <v>P04_T0_01-08-23</v>
      </c>
      <c r="E326" t="s">
        <v>25</v>
      </c>
      <c r="F326" t="s">
        <v>29</v>
      </c>
      <c r="G326" t="s">
        <v>19</v>
      </c>
      <c r="H326">
        <f t="shared" si="35"/>
        <v>2023</v>
      </c>
      <c r="I326">
        <f t="shared" si="36"/>
        <v>8</v>
      </c>
      <c r="J326">
        <f t="shared" si="37"/>
        <v>1</v>
      </c>
      <c r="K326" t="str">
        <f>VLOOKUP(F326,Treats!$A$1:$C$9,2,0)</f>
        <v>MSD</v>
      </c>
      <c r="M326">
        <v>2</v>
      </c>
      <c r="N326">
        <v>3</v>
      </c>
      <c r="O326" t="s">
        <v>55</v>
      </c>
      <c r="P326" t="str">
        <f t="shared" si="38"/>
        <v>E:CER_P:P04_Tr1:MSD_Tr2:_TRA_2_D:1_M:8_Y:2023</v>
      </c>
      <c r="Q326">
        <v>9</v>
      </c>
      <c r="R326">
        <v>27.9</v>
      </c>
      <c r="S326">
        <v>0.8</v>
      </c>
      <c r="T326">
        <v>30</v>
      </c>
      <c r="U326">
        <v>32</v>
      </c>
      <c r="V326" t="s">
        <v>20</v>
      </c>
      <c r="W326" s="1">
        <v>0.44006944444444446</v>
      </c>
      <c r="X326">
        <v>0</v>
      </c>
      <c r="Y326" s="60" t="e">
        <f>VLOOKUP(C326,JN!$D$2:$J$1076,5,0)</f>
        <v>#N/A</v>
      </c>
      <c r="Z326" s="61" t="e">
        <f>VLOOKUP(C326,JN!$D$2:$J$1076,6,0)</f>
        <v>#N/A</v>
      </c>
      <c r="AA326" s="62" t="e">
        <f>VLOOKUP(C326,JN!$D$2:$J$1076,7,0)</f>
        <v>#N/A</v>
      </c>
      <c r="AB326">
        <v>31.8</v>
      </c>
    </row>
    <row r="327" spans="1:28" x14ac:dyDescent="0.3">
      <c r="A327">
        <v>326</v>
      </c>
      <c r="B327" s="63">
        <v>45139</v>
      </c>
      <c r="C327" t="str">
        <f t="shared" si="40"/>
        <v>P04_T1_01-08-23</v>
      </c>
      <c r="E327" t="s">
        <v>25</v>
      </c>
      <c r="F327" t="s">
        <v>29</v>
      </c>
      <c r="G327" t="s">
        <v>19</v>
      </c>
      <c r="H327">
        <f t="shared" si="35"/>
        <v>2023</v>
      </c>
      <c r="I327">
        <f t="shared" si="36"/>
        <v>8</v>
      </c>
      <c r="J327">
        <f t="shared" si="37"/>
        <v>1</v>
      </c>
      <c r="K327" t="str">
        <f>VLOOKUP(F327,Treats!$A$1:$C$9,2,0)</f>
        <v>MSD</v>
      </c>
      <c r="M327">
        <v>2</v>
      </c>
      <c r="N327">
        <v>3</v>
      </c>
      <c r="O327" t="s">
        <v>55</v>
      </c>
      <c r="P327" t="str">
        <f t="shared" si="38"/>
        <v>E:CER_P:P04_Tr1:MSD_Tr2:_TRA_2_D:1_M:8_Y:2023</v>
      </c>
      <c r="Q327">
        <v>9</v>
      </c>
      <c r="R327">
        <v>27.9</v>
      </c>
      <c r="S327">
        <v>0.8</v>
      </c>
      <c r="T327">
        <v>30</v>
      </c>
      <c r="U327">
        <v>32</v>
      </c>
      <c r="V327" t="s">
        <v>21</v>
      </c>
      <c r="W327" s="1">
        <f t="shared" si="39"/>
        <v>0.44701388888888888</v>
      </c>
      <c r="X327">
        <v>10</v>
      </c>
      <c r="Y327" s="60" t="e">
        <f>VLOOKUP(C327,JN!$D$2:$J$1076,5,0)</f>
        <v>#N/A</v>
      </c>
      <c r="Z327" s="61" t="e">
        <f>VLOOKUP(C327,JN!$D$2:$J$1076,6,0)</f>
        <v>#N/A</v>
      </c>
      <c r="AA327" s="62" t="e">
        <f>VLOOKUP(C327,JN!$D$2:$J$1076,7,0)</f>
        <v>#N/A</v>
      </c>
      <c r="AB327">
        <v>33.1</v>
      </c>
    </row>
    <row r="328" spans="1:28" x14ac:dyDescent="0.3">
      <c r="A328">
        <v>327</v>
      </c>
      <c r="B328" s="63">
        <v>45139</v>
      </c>
      <c r="C328" t="str">
        <f t="shared" si="40"/>
        <v>P04_T2_01-08-23</v>
      </c>
      <c r="E328" t="s">
        <v>25</v>
      </c>
      <c r="F328" t="s">
        <v>29</v>
      </c>
      <c r="G328" t="s">
        <v>19</v>
      </c>
      <c r="H328">
        <f t="shared" si="35"/>
        <v>2023</v>
      </c>
      <c r="I328">
        <f t="shared" si="36"/>
        <v>8</v>
      </c>
      <c r="J328">
        <f t="shared" si="37"/>
        <v>1</v>
      </c>
      <c r="K328" t="str">
        <f>VLOOKUP(F328,Treats!$A$1:$C$9,2,0)</f>
        <v>MSD</v>
      </c>
      <c r="M328">
        <v>2</v>
      </c>
      <c r="N328">
        <v>3</v>
      </c>
      <c r="O328" t="s">
        <v>55</v>
      </c>
      <c r="P328" t="str">
        <f t="shared" si="38"/>
        <v>E:CER_P:P04_Tr1:MSD_Tr2:_TRA_2_D:1_M:8_Y:2023</v>
      </c>
      <c r="Q328">
        <v>9</v>
      </c>
      <c r="R328">
        <v>27.9</v>
      </c>
      <c r="S328">
        <v>0.8</v>
      </c>
      <c r="T328">
        <v>30</v>
      </c>
      <c r="U328">
        <v>32</v>
      </c>
      <c r="V328" t="s">
        <v>22</v>
      </c>
      <c r="W328" s="1">
        <f t="shared" si="39"/>
        <v>0.4539583333333333</v>
      </c>
      <c r="X328">
        <v>20</v>
      </c>
      <c r="Y328" s="60" t="e">
        <f>VLOOKUP(C328,JN!$D$2:$J$1076,5,0)</f>
        <v>#N/A</v>
      </c>
      <c r="Z328" s="61" t="e">
        <f>VLOOKUP(C328,JN!$D$2:$J$1076,6,0)</f>
        <v>#N/A</v>
      </c>
      <c r="AA328" s="62" t="e">
        <f>VLOOKUP(C328,JN!$D$2:$J$1076,7,0)</f>
        <v>#N/A</v>
      </c>
      <c r="AB328">
        <v>34.700000000000003</v>
      </c>
    </row>
    <row r="329" spans="1:28" x14ac:dyDescent="0.3">
      <c r="A329">
        <v>328</v>
      </c>
      <c r="B329" s="63">
        <v>45139</v>
      </c>
      <c r="C329" t="str">
        <f t="shared" si="40"/>
        <v>P04_T3_01-08-23</v>
      </c>
      <c r="E329" t="s">
        <v>25</v>
      </c>
      <c r="F329" t="s">
        <v>29</v>
      </c>
      <c r="G329" t="s">
        <v>19</v>
      </c>
      <c r="H329">
        <f t="shared" si="35"/>
        <v>2023</v>
      </c>
      <c r="I329">
        <f t="shared" si="36"/>
        <v>8</v>
      </c>
      <c r="J329">
        <f t="shared" si="37"/>
        <v>1</v>
      </c>
      <c r="K329" t="str">
        <f>VLOOKUP(F329,Treats!$A$1:$C$9,2,0)</f>
        <v>MSD</v>
      </c>
      <c r="M329">
        <v>2</v>
      </c>
      <c r="N329">
        <v>3</v>
      </c>
      <c r="O329" t="s">
        <v>55</v>
      </c>
      <c r="P329" t="str">
        <f t="shared" si="38"/>
        <v>E:CER_P:P04_Tr1:MSD_Tr2:_TRA_2_D:1_M:8_Y:2023</v>
      </c>
      <c r="Q329">
        <v>9</v>
      </c>
      <c r="R329">
        <v>27.9</v>
      </c>
      <c r="S329">
        <v>0.8</v>
      </c>
      <c r="T329">
        <v>30</v>
      </c>
      <c r="U329">
        <v>32</v>
      </c>
      <c r="V329" t="s">
        <v>23</v>
      </c>
      <c r="W329" s="1">
        <f t="shared" si="39"/>
        <v>0.46090277777777772</v>
      </c>
      <c r="X329">
        <v>30</v>
      </c>
      <c r="Y329" s="60" t="e">
        <f>VLOOKUP(C329,JN!$D$2:$J$1076,5,0)</f>
        <v>#N/A</v>
      </c>
      <c r="Z329" s="61" t="e">
        <f>VLOOKUP(C329,JN!$D$2:$J$1076,6,0)</f>
        <v>#N/A</v>
      </c>
      <c r="AA329" s="62" t="e">
        <f>VLOOKUP(C329,JN!$D$2:$J$1076,7,0)</f>
        <v>#N/A</v>
      </c>
      <c r="AB329">
        <v>35.299999999999997</v>
      </c>
    </row>
    <row r="330" spans="1:28" x14ac:dyDescent="0.3">
      <c r="A330">
        <v>329</v>
      </c>
      <c r="B330" s="63">
        <v>45139</v>
      </c>
      <c r="C330" t="str">
        <f t="shared" si="40"/>
        <v>P05_T0_01-08-23</v>
      </c>
      <c r="E330" t="s">
        <v>25</v>
      </c>
      <c r="F330" t="s">
        <v>30</v>
      </c>
      <c r="G330" t="s">
        <v>19</v>
      </c>
      <c r="H330">
        <f t="shared" si="35"/>
        <v>2023</v>
      </c>
      <c r="I330">
        <f t="shared" si="36"/>
        <v>8</v>
      </c>
      <c r="J330">
        <f t="shared" si="37"/>
        <v>1</v>
      </c>
      <c r="K330" t="str">
        <f>VLOOKUP(F330,Treats!$A$1:$C$9,2,0)</f>
        <v>AWD</v>
      </c>
      <c r="M330">
        <v>2</v>
      </c>
      <c r="N330">
        <v>4</v>
      </c>
      <c r="O330" t="s">
        <v>57</v>
      </c>
      <c r="P330" t="str">
        <f t="shared" si="38"/>
        <v>E:CER_P:P05_Tr1:AWD_Tr2:_TRA_2_D:1_M:8_Y:2023</v>
      </c>
      <c r="Q330">
        <v>10</v>
      </c>
      <c r="R330">
        <v>28.1</v>
      </c>
      <c r="S330">
        <v>0.7</v>
      </c>
      <c r="T330">
        <v>34</v>
      </c>
      <c r="U330">
        <v>40</v>
      </c>
      <c r="V330" t="s">
        <v>20</v>
      </c>
      <c r="W330" s="1">
        <v>0.50694444444444442</v>
      </c>
      <c r="X330">
        <v>0</v>
      </c>
      <c r="Y330" s="60" t="e">
        <f>VLOOKUP(C330,JN!$D$2:$J$1076,5,0)</f>
        <v>#N/A</v>
      </c>
      <c r="Z330" s="61" t="e">
        <f>VLOOKUP(C330,JN!$D$2:$J$1076,6,0)</f>
        <v>#N/A</v>
      </c>
      <c r="AA330" s="62" t="e">
        <f>VLOOKUP(C330,JN!$D$2:$J$1076,7,0)</f>
        <v>#N/A</v>
      </c>
      <c r="AB330">
        <v>34.700000000000003</v>
      </c>
    </row>
    <row r="331" spans="1:28" x14ac:dyDescent="0.3">
      <c r="A331">
        <v>330</v>
      </c>
      <c r="B331" s="63">
        <v>45139</v>
      </c>
      <c r="C331" t="str">
        <f t="shared" si="40"/>
        <v>P05_T1_01-08-23</v>
      </c>
      <c r="E331" t="s">
        <v>25</v>
      </c>
      <c r="F331" t="s">
        <v>30</v>
      </c>
      <c r="G331" t="s">
        <v>19</v>
      </c>
      <c r="H331">
        <f t="shared" si="35"/>
        <v>2023</v>
      </c>
      <c r="I331">
        <f t="shared" si="36"/>
        <v>8</v>
      </c>
      <c r="J331">
        <f t="shared" si="37"/>
        <v>1</v>
      </c>
      <c r="K331" t="str">
        <f>VLOOKUP(F331,Treats!$A$1:$C$9,2,0)</f>
        <v>AWD</v>
      </c>
      <c r="M331">
        <v>2</v>
      </c>
      <c r="N331">
        <v>4</v>
      </c>
      <c r="O331" t="s">
        <v>57</v>
      </c>
      <c r="P331" t="str">
        <f t="shared" si="38"/>
        <v>E:CER_P:P05_Tr1:AWD_Tr2:_TRA_2_D:1_M:8_Y:2023</v>
      </c>
      <c r="Q331">
        <v>10</v>
      </c>
      <c r="R331">
        <v>28.1</v>
      </c>
      <c r="S331">
        <v>0.7</v>
      </c>
      <c r="T331">
        <v>34</v>
      </c>
      <c r="U331">
        <v>40</v>
      </c>
      <c r="V331" t="s">
        <v>21</v>
      </c>
      <c r="W331" s="1">
        <f>W330+TIME(0,10,0)</f>
        <v>0.51388888888888884</v>
      </c>
      <c r="X331">
        <v>10</v>
      </c>
      <c r="Y331" s="60" t="e">
        <f>VLOOKUP(C331,JN!$D$2:$J$1076,5,0)</f>
        <v>#N/A</v>
      </c>
      <c r="Z331" s="61" t="e">
        <f>VLOOKUP(C331,JN!$D$2:$J$1076,6,0)</f>
        <v>#N/A</v>
      </c>
      <c r="AA331" s="62" t="e">
        <f>VLOOKUP(C331,JN!$D$2:$J$1076,7,0)</f>
        <v>#N/A</v>
      </c>
      <c r="AB331">
        <v>35.1</v>
      </c>
    </row>
    <row r="332" spans="1:28" x14ac:dyDescent="0.3">
      <c r="A332">
        <v>331</v>
      </c>
      <c r="B332" s="63">
        <v>45139</v>
      </c>
      <c r="C332" t="str">
        <f t="shared" si="40"/>
        <v>P05_T2_01-08-23</v>
      </c>
      <c r="E332" t="s">
        <v>25</v>
      </c>
      <c r="F332" t="s">
        <v>30</v>
      </c>
      <c r="G332" t="s">
        <v>19</v>
      </c>
      <c r="H332">
        <f t="shared" si="35"/>
        <v>2023</v>
      </c>
      <c r="I332">
        <f t="shared" si="36"/>
        <v>8</v>
      </c>
      <c r="J332">
        <f t="shared" si="37"/>
        <v>1</v>
      </c>
      <c r="K332" t="str">
        <f>VLOOKUP(F332,Treats!$A$1:$C$9,2,0)</f>
        <v>AWD</v>
      </c>
      <c r="M332">
        <v>2</v>
      </c>
      <c r="N332">
        <v>4</v>
      </c>
      <c r="O332" t="s">
        <v>57</v>
      </c>
      <c r="P332" t="str">
        <f t="shared" si="38"/>
        <v>E:CER_P:P05_Tr1:AWD_Tr2:_TRA_2_D:1_M:8_Y:2023</v>
      </c>
      <c r="Q332">
        <v>10</v>
      </c>
      <c r="R332">
        <v>28.1</v>
      </c>
      <c r="S332">
        <v>0.7</v>
      </c>
      <c r="T332">
        <v>34</v>
      </c>
      <c r="U332">
        <v>40</v>
      </c>
      <c r="V332" t="s">
        <v>22</v>
      </c>
      <c r="W332" s="1">
        <f>W331+TIME(0,10,0)</f>
        <v>0.52083333333333326</v>
      </c>
      <c r="X332">
        <v>20</v>
      </c>
      <c r="Y332" s="60" t="e">
        <f>VLOOKUP(C332,JN!$D$2:$J$1076,5,0)</f>
        <v>#N/A</v>
      </c>
      <c r="Z332" s="61" t="e">
        <f>VLOOKUP(C332,JN!$D$2:$J$1076,6,0)</f>
        <v>#N/A</v>
      </c>
      <c r="AA332" s="62" t="e">
        <f>VLOOKUP(C332,JN!$D$2:$J$1076,7,0)</f>
        <v>#N/A</v>
      </c>
      <c r="AB332">
        <v>38.1</v>
      </c>
    </row>
    <row r="333" spans="1:28" x14ac:dyDescent="0.3">
      <c r="A333">
        <v>332</v>
      </c>
      <c r="B333" s="63">
        <v>45139</v>
      </c>
      <c r="C333" t="str">
        <f t="shared" si="40"/>
        <v>P05_T3_01-08-23</v>
      </c>
      <c r="E333" t="s">
        <v>25</v>
      </c>
      <c r="F333" t="s">
        <v>30</v>
      </c>
      <c r="G333" t="s">
        <v>19</v>
      </c>
      <c r="H333">
        <f t="shared" si="35"/>
        <v>2023</v>
      </c>
      <c r="I333">
        <f t="shared" si="36"/>
        <v>8</v>
      </c>
      <c r="J333">
        <f t="shared" si="37"/>
        <v>1</v>
      </c>
      <c r="K333" t="str">
        <f>VLOOKUP(F333,Treats!$A$1:$C$9,2,0)</f>
        <v>AWD</v>
      </c>
      <c r="M333">
        <v>2</v>
      </c>
      <c r="N333">
        <v>4</v>
      </c>
      <c r="O333" t="s">
        <v>57</v>
      </c>
      <c r="P333" t="str">
        <f t="shared" si="38"/>
        <v>E:CER_P:P05_Tr1:AWD_Tr2:_TRA_2_D:1_M:8_Y:2023</v>
      </c>
      <c r="Q333">
        <v>10</v>
      </c>
      <c r="R333">
        <v>28.1</v>
      </c>
      <c r="S333">
        <v>0.7</v>
      </c>
      <c r="T333">
        <v>34</v>
      </c>
      <c r="U333">
        <v>40</v>
      </c>
      <c r="V333" t="s">
        <v>23</v>
      </c>
      <c r="W333" s="1">
        <f>W332+TIME(0,10,0)</f>
        <v>0.52777777777777768</v>
      </c>
      <c r="X333">
        <v>30</v>
      </c>
      <c r="Y333" s="60" t="e">
        <f>VLOOKUP(C333,JN!$D$2:$J$1076,5,0)</f>
        <v>#N/A</v>
      </c>
      <c r="Z333" s="61" t="e">
        <f>VLOOKUP(C333,JN!$D$2:$J$1076,6,0)</f>
        <v>#N/A</v>
      </c>
      <c r="AA333" s="62" t="e">
        <f>VLOOKUP(C333,JN!$D$2:$J$1076,7,0)</f>
        <v>#N/A</v>
      </c>
      <c r="AB333">
        <v>38</v>
      </c>
    </row>
    <row r="334" spans="1:28" x14ac:dyDescent="0.3">
      <c r="A334">
        <v>333</v>
      </c>
      <c r="B334" s="63">
        <v>45139</v>
      </c>
      <c r="C334" t="str">
        <f t="shared" si="40"/>
        <v>P07_T0_01-08-23</v>
      </c>
      <c r="E334" t="s">
        <v>25</v>
      </c>
      <c r="F334" t="s">
        <v>32</v>
      </c>
      <c r="G334" t="s">
        <v>19</v>
      </c>
      <c r="H334">
        <f t="shared" si="35"/>
        <v>2023</v>
      </c>
      <c r="I334">
        <f t="shared" si="36"/>
        <v>8</v>
      </c>
      <c r="J334">
        <f t="shared" si="37"/>
        <v>1</v>
      </c>
      <c r="K334" t="str">
        <f>VLOOKUP(F334,Treats!$A$1:$C$9,2,0)</f>
        <v>MSD</v>
      </c>
      <c r="M334">
        <v>3</v>
      </c>
      <c r="N334">
        <v>1</v>
      </c>
      <c r="O334" t="s">
        <v>57</v>
      </c>
      <c r="P334" t="str">
        <f t="shared" si="38"/>
        <v>E:CER_P:P07_Tr1:MSD_Tr2:_TRA_3_D:1_M:8_Y:2023</v>
      </c>
      <c r="Q334">
        <v>9</v>
      </c>
      <c r="R334">
        <v>27.7</v>
      </c>
      <c r="S334">
        <v>0.7</v>
      </c>
      <c r="T334">
        <v>34</v>
      </c>
      <c r="U334">
        <v>40</v>
      </c>
      <c r="V334" t="s">
        <v>20</v>
      </c>
      <c r="W334" s="1">
        <v>0.50938657407407406</v>
      </c>
      <c r="X334">
        <v>0</v>
      </c>
      <c r="Y334" s="60" t="e">
        <f>VLOOKUP(C334,JN!$D$2:$J$1076,5,0)</f>
        <v>#N/A</v>
      </c>
      <c r="Z334" s="61" t="e">
        <f>VLOOKUP(C334,JN!$D$2:$J$1076,6,0)</f>
        <v>#N/A</v>
      </c>
      <c r="AA334" s="62" t="e">
        <f>VLOOKUP(C334,JN!$D$2:$J$1076,7,0)</f>
        <v>#N/A</v>
      </c>
      <c r="AB334">
        <v>34.6</v>
      </c>
    </row>
    <row r="335" spans="1:28" x14ac:dyDescent="0.3">
      <c r="A335">
        <v>334</v>
      </c>
      <c r="B335" s="63">
        <v>45139</v>
      </c>
      <c r="C335" t="str">
        <f t="shared" si="40"/>
        <v>P07_T1_01-08-23</v>
      </c>
      <c r="E335" t="s">
        <v>25</v>
      </c>
      <c r="F335" t="s">
        <v>32</v>
      </c>
      <c r="G335" t="s">
        <v>19</v>
      </c>
      <c r="H335">
        <f t="shared" si="35"/>
        <v>2023</v>
      </c>
      <c r="I335">
        <f t="shared" si="36"/>
        <v>8</v>
      </c>
      <c r="J335">
        <f t="shared" si="37"/>
        <v>1</v>
      </c>
      <c r="K335" t="str">
        <f>VLOOKUP(F335,Treats!$A$1:$C$9,2,0)</f>
        <v>MSD</v>
      </c>
      <c r="M335">
        <v>3</v>
      </c>
      <c r="N335">
        <v>1</v>
      </c>
      <c r="O335" t="s">
        <v>57</v>
      </c>
      <c r="P335" t="str">
        <f t="shared" si="38"/>
        <v>E:CER_P:P07_Tr1:MSD_Tr2:_TRA_3_D:1_M:8_Y:2023</v>
      </c>
      <c r="Q335">
        <v>9</v>
      </c>
      <c r="R335">
        <v>27.7</v>
      </c>
      <c r="S335">
        <v>0.7</v>
      </c>
      <c r="T335">
        <v>34</v>
      </c>
      <c r="U335">
        <v>40</v>
      </c>
      <c r="V335" t="s">
        <v>21</v>
      </c>
      <c r="W335" s="1">
        <f>W334+TIME(0,10,0)</f>
        <v>0.51633101851851848</v>
      </c>
      <c r="X335">
        <v>10</v>
      </c>
      <c r="Y335" s="60" t="e">
        <f>VLOOKUP(C335,JN!$D$2:$J$1076,5,0)</f>
        <v>#N/A</v>
      </c>
      <c r="Z335" s="61" t="e">
        <f>VLOOKUP(C335,JN!$D$2:$J$1076,6,0)</f>
        <v>#N/A</v>
      </c>
      <c r="AA335" s="62" t="e">
        <f>VLOOKUP(C335,JN!$D$2:$J$1076,7,0)</f>
        <v>#N/A</v>
      </c>
      <c r="AB335">
        <v>45.6</v>
      </c>
    </row>
    <row r="336" spans="1:28" x14ac:dyDescent="0.3">
      <c r="A336">
        <v>335</v>
      </c>
      <c r="B336" s="63">
        <v>45139</v>
      </c>
      <c r="C336" t="str">
        <f t="shared" si="40"/>
        <v>P07_T2_01-08-23</v>
      </c>
      <c r="E336" t="s">
        <v>25</v>
      </c>
      <c r="F336" t="s">
        <v>32</v>
      </c>
      <c r="G336" t="s">
        <v>19</v>
      </c>
      <c r="H336">
        <f t="shared" si="35"/>
        <v>2023</v>
      </c>
      <c r="I336">
        <f t="shared" si="36"/>
        <v>8</v>
      </c>
      <c r="J336">
        <f t="shared" si="37"/>
        <v>1</v>
      </c>
      <c r="K336" t="str">
        <f>VLOOKUP(F336,Treats!$A$1:$C$9,2,0)</f>
        <v>MSD</v>
      </c>
      <c r="M336">
        <v>3</v>
      </c>
      <c r="N336">
        <v>1</v>
      </c>
      <c r="O336" t="s">
        <v>57</v>
      </c>
      <c r="P336" t="str">
        <f t="shared" si="38"/>
        <v>E:CER_P:P07_Tr1:MSD_Tr2:_TRA_3_D:1_M:8_Y:2023</v>
      </c>
      <c r="Q336">
        <v>9</v>
      </c>
      <c r="R336">
        <v>27.7</v>
      </c>
      <c r="S336">
        <v>0.7</v>
      </c>
      <c r="T336">
        <v>34</v>
      </c>
      <c r="U336">
        <v>40</v>
      </c>
      <c r="V336" t="s">
        <v>22</v>
      </c>
      <c r="W336" s="1">
        <f>W335+TIME(0,10,0)</f>
        <v>0.5232754629629629</v>
      </c>
      <c r="X336">
        <v>20</v>
      </c>
      <c r="Y336" s="60" t="e">
        <f>VLOOKUP(C336,JN!$D$2:$J$1076,5,0)</f>
        <v>#N/A</v>
      </c>
      <c r="Z336" s="61" t="e">
        <f>VLOOKUP(C336,JN!$D$2:$J$1076,6,0)</f>
        <v>#N/A</v>
      </c>
      <c r="AA336" s="62" t="e">
        <f>VLOOKUP(C336,JN!$D$2:$J$1076,7,0)</f>
        <v>#N/A</v>
      </c>
      <c r="AB336">
        <v>46.1</v>
      </c>
    </row>
    <row r="337" spans="1:28" x14ac:dyDescent="0.3">
      <c r="A337">
        <v>336</v>
      </c>
      <c r="B337" s="63">
        <v>45139</v>
      </c>
      <c r="C337" t="str">
        <f t="shared" si="40"/>
        <v>P07_T3_01-08-23</v>
      </c>
      <c r="E337" t="s">
        <v>25</v>
      </c>
      <c r="F337" t="s">
        <v>32</v>
      </c>
      <c r="G337" t="s">
        <v>19</v>
      </c>
      <c r="H337">
        <f t="shared" si="35"/>
        <v>2023</v>
      </c>
      <c r="I337">
        <f t="shared" si="36"/>
        <v>8</v>
      </c>
      <c r="J337">
        <f t="shared" si="37"/>
        <v>1</v>
      </c>
      <c r="K337" t="str">
        <f>VLOOKUP(F337,Treats!$A$1:$C$9,2,0)</f>
        <v>MSD</v>
      </c>
      <c r="M337">
        <v>3</v>
      </c>
      <c r="N337">
        <v>1</v>
      </c>
      <c r="O337" t="s">
        <v>57</v>
      </c>
      <c r="P337" t="str">
        <f t="shared" si="38"/>
        <v>E:CER_P:P07_Tr1:MSD_Tr2:_TRA_3_D:1_M:8_Y:2023</v>
      </c>
      <c r="Q337">
        <v>9</v>
      </c>
      <c r="R337">
        <v>27.7</v>
      </c>
      <c r="S337">
        <v>0.7</v>
      </c>
      <c r="T337">
        <v>34</v>
      </c>
      <c r="U337">
        <v>40</v>
      </c>
      <c r="V337" t="s">
        <v>23</v>
      </c>
      <c r="W337" s="1">
        <f>W336+TIME(0,10,0)</f>
        <v>0.53021990740740732</v>
      </c>
      <c r="X337">
        <v>30</v>
      </c>
      <c r="Y337" s="60" t="e">
        <f>VLOOKUP(C337,JN!$D$2:$J$1076,5,0)</f>
        <v>#N/A</v>
      </c>
      <c r="Z337" s="61" t="e">
        <f>VLOOKUP(C337,JN!$D$2:$J$1076,6,0)</f>
        <v>#N/A</v>
      </c>
      <c r="AA337" s="62" t="e">
        <f>VLOOKUP(C337,JN!$D$2:$J$1076,7,0)</f>
        <v>#N/A</v>
      </c>
      <c r="AB337">
        <v>39.9</v>
      </c>
    </row>
    <row r="338" spans="1:28" x14ac:dyDescent="0.3">
      <c r="A338">
        <v>337</v>
      </c>
      <c r="B338" s="63">
        <v>45139</v>
      </c>
      <c r="C338" t="str">
        <f t="shared" si="40"/>
        <v>P06_T0_01-08-23</v>
      </c>
      <c r="E338" t="s">
        <v>25</v>
      </c>
      <c r="F338" t="s">
        <v>31</v>
      </c>
      <c r="G338" t="s">
        <v>19</v>
      </c>
      <c r="H338">
        <f t="shared" si="35"/>
        <v>2023</v>
      </c>
      <c r="I338">
        <f t="shared" si="36"/>
        <v>8</v>
      </c>
      <c r="J338">
        <f t="shared" si="37"/>
        <v>1</v>
      </c>
      <c r="K338" t="str">
        <f>VLOOKUP(F338,Treats!$A$1:$C$9,2,0)</f>
        <v>CON</v>
      </c>
      <c r="M338">
        <v>2</v>
      </c>
      <c r="N338">
        <v>3</v>
      </c>
      <c r="O338" t="s">
        <v>55</v>
      </c>
      <c r="P338" t="str">
        <f t="shared" si="38"/>
        <v>E:CER_P:P06_Tr1:CON_Tr2:_TRA_2_D:1_M:8_Y:2023</v>
      </c>
      <c r="Q338">
        <v>8</v>
      </c>
      <c r="R338">
        <v>27.7</v>
      </c>
      <c r="S338">
        <v>0.8</v>
      </c>
      <c r="T338">
        <v>34</v>
      </c>
      <c r="U338">
        <v>38</v>
      </c>
      <c r="V338" t="s">
        <v>20</v>
      </c>
      <c r="W338" s="1">
        <v>0.50694444444444442</v>
      </c>
      <c r="X338">
        <v>0</v>
      </c>
      <c r="Y338" s="60" t="e">
        <f>VLOOKUP(C338,JN!$D$2:$J$1076,5,0)</f>
        <v>#N/A</v>
      </c>
      <c r="Z338" s="61" t="e">
        <f>VLOOKUP(C338,JN!$D$2:$J$1076,6,0)</f>
        <v>#N/A</v>
      </c>
      <c r="AA338" s="62" t="e">
        <f>VLOOKUP(C338,JN!$D$2:$J$1076,7,0)</f>
        <v>#N/A</v>
      </c>
      <c r="AB338">
        <v>33.9</v>
      </c>
    </row>
    <row r="339" spans="1:28" x14ac:dyDescent="0.3">
      <c r="A339">
        <v>338</v>
      </c>
      <c r="B339" s="63">
        <v>45139</v>
      </c>
      <c r="C339" t="str">
        <f t="shared" si="40"/>
        <v>P06_T1_01-08-23</v>
      </c>
      <c r="E339" t="s">
        <v>25</v>
      </c>
      <c r="F339" t="s">
        <v>31</v>
      </c>
      <c r="G339" t="s">
        <v>19</v>
      </c>
      <c r="H339">
        <f t="shared" si="35"/>
        <v>2023</v>
      </c>
      <c r="I339">
        <f t="shared" si="36"/>
        <v>8</v>
      </c>
      <c r="J339">
        <f t="shared" si="37"/>
        <v>1</v>
      </c>
      <c r="K339" t="str">
        <f>VLOOKUP(F339,Treats!$A$1:$C$9,2,0)</f>
        <v>CON</v>
      </c>
      <c r="M339">
        <v>2</v>
      </c>
      <c r="N339">
        <v>3</v>
      </c>
      <c r="O339" t="s">
        <v>55</v>
      </c>
      <c r="P339" t="str">
        <f t="shared" si="38"/>
        <v>E:CER_P:P06_Tr1:CON_Tr2:_TRA_2_D:1_M:8_Y:2023</v>
      </c>
      <c r="Q339">
        <v>8</v>
      </c>
      <c r="R339">
        <v>27.7</v>
      </c>
      <c r="S339">
        <v>0.8</v>
      </c>
      <c r="T339">
        <v>34</v>
      </c>
      <c r="U339">
        <v>38</v>
      </c>
      <c r="V339" t="s">
        <v>21</v>
      </c>
      <c r="W339" s="1">
        <f t="shared" ref="W339:W341" si="42">W338+TIME(0,10,0)</f>
        <v>0.51388888888888884</v>
      </c>
      <c r="X339">
        <v>10</v>
      </c>
      <c r="Y339" s="60" t="e">
        <f>VLOOKUP(C339,JN!$D$2:$J$1076,5,0)</f>
        <v>#N/A</v>
      </c>
      <c r="Z339" s="61" t="e">
        <f>VLOOKUP(C339,JN!$D$2:$J$1076,6,0)</f>
        <v>#N/A</v>
      </c>
      <c r="AA339" s="62" t="e">
        <f>VLOOKUP(C339,JN!$D$2:$J$1076,7,0)</f>
        <v>#N/A</v>
      </c>
      <c r="AB339">
        <v>37</v>
      </c>
    </row>
    <row r="340" spans="1:28" x14ac:dyDescent="0.3">
      <c r="A340">
        <v>339</v>
      </c>
      <c r="B340" s="63">
        <v>45139</v>
      </c>
      <c r="C340" t="str">
        <f t="shared" si="40"/>
        <v>P06_T2_01-08-23</v>
      </c>
      <c r="E340" t="s">
        <v>25</v>
      </c>
      <c r="F340" t="s">
        <v>31</v>
      </c>
      <c r="G340" t="s">
        <v>19</v>
      </c>
      <c r="H340">
        <f t="shared" si="35"/>
        <v>2023</v>
      </c>
      <c r="I340">
        <f t="shared" si="36"/>
        <v>8</v>
      </c>
      <c r="J340">
        <f t="shared" si="37"/>
        <v>1</v>
      </c>
      <c r="K340" t="str">
        <f>VLOOKUP(F340,Treats!$A$1:$C$9,2,0)</f>
        <v>CON</v>
      </c>
      <c r="M340">
        <v>2</v>
      </c>
      <c r="N340">
        <v>3</v>
      </c>
      <c r="O340" t="s">
        <v>55</v>
      </c>
      <c r="P340" t="str">
        <f t="shared" si="38"/>
        <v>E:CER_P:P06_Tr1:CON_Tr2:_TRA_2_D:1_M:8_Y:2023</v>
      </c>
      <c r="Q340">
        <v>8</v>
      </c>
      <c r="R340">
        <v>27.7</v>
      </c>
      <c r="S340">
        <v>0.8</v>
      </c>
      <c r="T340">
        <v>34</v>
      </c>
      <c r="U340">
        <v>38</v>
      </c>
      <c r="V340" t="s">
        <v>22</v>
      </c>
      <c r="W340" s="1">
        <f t="shared" si="42"/>
        <v>0.52083333333333326</v>
      </c>
      <c r="X340">
        <v>20</v>
      </c>
      <c r="Y340" s="60" t="e">
        <f>VLOOKUP(C340,JN!$D$2:$J$1076,5,0)</f>
        <v>#N/A</v>
      </c>
      <c r="Z340" s="61" t="e">
        <f>VLOOKUP(C340,JN!$D$2:$J$1076,6,0)</f>
        <v>#N/A</v>
      </c>
      <c r="AA340" s="62" t="e">
        <f>VLOOKUP(C340,JN!$D$2:$J$1076,7,0)</f>
        <v>#N/A</v>
      </c>
      <c r="AB340">
        <v>37.799999999999997</v>
      </c>
    </row>
    <row r="341" spans="1:28" x14ac:dyDescent="0.3">
      <c r="A341">
        <v>340</v>
      </c>
      <c r="B341" s="63">
        <v>45139</v>
      </c>
      <c r="C341" t="str">
        <f t="shared" si="40"/>
        <v>P06_T3_01-08-23</v>
      </c>
      <c r="E341" t="s">
        <v>25</v>
      </c>
      <c r="F341" t="s">
        <v>31</v>
      </c>
      <c r="G341" t="s">
        <v>19</v>
      </c>
      <c r="H341">
        <f t="shared" si="35"/>
        <v>2023</v>
      </c>
      <c r="I341">
        <f t="shared" si="36"/>
        <v>8</v>
      </c>
      <c r="J341">
        <f t="shared" si="37"/>
        <v>1</v>
      </c>
      <c r="K341" t="str">
        <f>VLOOKUP(F341,Treats!$A$1:$C$9,2,0)</f>
        <v>CON</v>
      </c>
      <c r="M341">
        <v>2</v>
      </c>
      <c r="N341">
        <v>3</v>
      </c>
      <c r="O341" t="s">
        <v>55</v>
      </c>
      <c r="P341" t="str">
        <f t="shared" si="38"/>
        <v>E:CER_P:P06_Tr1:CON_Tr2:_TRA_2_D:1_M:8_Y:2023</v>
      </c>
      <c r="Q341">
        <v>8</v>
      </c>
      <c r="R341">
        <v>27.7</v>
      </c>
      <c r="S341">
        <v>0.8</v>
      </c>
      <c r="T341">
        <v>34</v>
      </c>
      <c r="U341">
        <v>38</v>
      </c>
      <c r="V341" t="s">
        <v>23</v>
      </c>
      <c r="W341" s="1">
        <f t="shared" si="42"/>
        <v>0.52777777777777768</v>
      </c>
      <c r="X341">
        <v>30</v>
      </c>
      <c r="Y341" s="60" t="e">
        <f>VLOOKUP(C341,JN!$D$2:$J$1076,5,0)</f>
        <v>#N/A</v>
      </c>
      <c r="Z341" s="61" t="e">
        <f>VLOOKUP(C341,JN!$D$2:$J$1076,6,0)</f>
        <v>#N/A</v>
      </c>
      <c r="AA341" s="62" t="e">
        <f>VLOOKUP(C341,JN!$D$2:$J$1076,7,0)</f>
        <v>#N/A</v>
      </c>
      <c r="AB341">
        <v>38.200000000000003</v>
      </c>
    </row>
    <row r="342" spans="1:28" x14ac:dyDescent="0.3">
      <c r="A342">
        <v>341</v>
      </c>
      <c r="B342" s="63">
        <v>45139</v>
      </c>
      <c r="C342" t="str">
        <f t="shared" si="40"/>
        <v>P08_T0_01-08-23</v>
      </c>
      <c r="E342" t="s">
        <v>25</v>
      </c>
      <c r="F342" t="s">
        <v>33</v>
      </c>
      <c r="G342" t="s">
        <v>19</v>
      </c>
      <c r="H342">
        <f t="shared" si="35"/>
        <v>2023</v>
      </c>
      <c r="I342">
        <f t="shared" si="36"/>
        <v>8</v>
      </c>
      <c r="J342">
        <f t="shared" si="37"/>
        <v>1</v>
      </c>
      <c r="K342" t="str">
        <f>VLOOKUP(F342,Treats!$A$1:$C$9,2,0)</f>
        <v>CON</v>
      </c>
      <c r="M342">
        <v>3</v>
      </c>
      <c r="N342">
        <v>6</v>
      </c>
      <c r="O342" t="s">
        <v>55</v>
      </c>
      <c r="P342" t="str">
        <f t="shared" si="38"/>
        <v>E:CER_P:P08_Tr1:CON_Tr2:_TRA_3_D:1_M:8_Y:2023</v>
      </c>
      <c r="Q342">
        <v>9</v>
      </c>
      <c r="R342">
        <v>27.6</v>
      </c>
      <c r="S342">
        <v>0.9</v>
      </c>
      <c r="T342">
        <v>34</v>
      </c>
      <c r="U342">
        <v>38</v>
      </c>
      <c r="V342" t="s">
        <v>20</v>
      </c>
      <c r="W342" s="1">
        <v>0.50938657407407406</v>
      </c>
      <c r="X342">
        <v>0</v>
      </c>
      <c r="Y342" s="60" t="e">
        <f>VLOOKUP(C342,JN!$D$2:$J$1076,5,0)</f>
        <v>#N/A</v>
      </c>
      <c r="Z342" s="61" t="e">
        <f>VLOOKUP(C342,JN!$D$2:$J$1076,6,0)</f>
        <v>#N/A</v>
      </c>
      <c r="AA342" s="62" t="e">
        <f>VLOOKUP(C342,JN!$D$2:$J$1076,7,0)</f>
        <v>#N/A</v>
      </c>
      <c r="AB342">
        <v>34.200000000000003</v>
      </c>
    </row>
    <row r="343" spans="1:28" x14ac:dyDescent="0.3">
      <c r="A343">
        <v>342</v>
      </c>
      <c r="B343" s="63">
        <v>45139</v>
      </c>
      <c r="C343" t="str">
        <f t="shared" si="40"/>
        <v>P08_T1_01-08-23</v>
      </c>
      <c r="E343" t="s">
        <v>25</v>
      </c>
      <c r="F343" t="s">
        <v>33</v>
      </c>
      <c r="G343" t="s">
        <v>19</v>
      </c>
      <c r="H343">
        <f t="shared" si="35"/>
        <v>2023</v>
      </c>
      <c r="I343">
        <f t="shared" si="36"/>
        <v>8</v>
      </c>
      <c r="J343">
        <f t="shared" si="37"/>
        <v>1</v>
      </c>
      <c r="K343" t="str">
        <f>VLOOKUP(F343,Treats!$A$1:$C$9,2,0)</f>
        <v>CON</v>
      </c>
      <c r="M343">
        <v>3</v>
      </c>
      <c r="N343">
        <v>6</v>
      </c>
      <c r="O343" t="s">
        <v>55</v>
      </c>
      <c r="P343" t="str">
        <f t="shared" si="38"/>
        <v>E:CER_P:P08_Tr1:CON_Tr2:_TRA_3_D:1_M:8_Y:2023</v>
      </c>
      <c r="Q343">
        <v>9</v>
      </c>
      <c r="R343">
        <v>27.6</v>
      </c>
      <c r="S343">
        <v>0.9</v>
      </c>
      <c r="T343">
        <v>34</v>
      </c>
      <c r="U343">
        <v>38</v>
      </c>
      <c r="V343" t="s">
        <v>21</v>
      </c>
      <c r="W343" s="1">
        <f>W342+TIME(0,10,0)</f>
        <v>0.51633101851851848</v>
      </c>
      <c r="X343">
        <v>10</v>
      </c>
      <c r="Y343" s="60" t="e">
        <f>VLOOKUP(C343,JN!$D$2:$J$1076,5,0)</f>
        <v>#N/A</v>
      </c>
      <c r="Z343" s="61" t="e">
        <f>VLOOKUP(C343,JN!$D$2:$J$1076,6,0)</f>
        <v>#N/A</v>
      </c>
      <c r="AA343" s="62" t="e">
        <f>VLOOKUP(C343,JN!$D$2:$J$1076,7,0)</f>
        <v>#N/A</v>
      </c>
      <c r="AB343">
        <v>36.4</v>
      </c>
    </row>
    <row r="344" spans="1:28" x14ac:dyDescent="0.3">
      <c r="A344">
        <v>343</v>
      </c>
      <c r="B344" s="63">
        <v>45139</v>
      </c>
      <c r="C344" t="str">
        <f t="shared" si="40"/>
        <v>P08_T2_01-08-23</v>
      </c>
      <c r="E344" t="s">
        <v>25</v>
      </c>
      <c r="F344" t="s">
        <v>33</v>
      </c>
      <c r="G344" t="s">
        <v>19</v>
      </c>
      <c r="H344">
        <f t="shared" si="35"/>
        <v>2023</v>
      </c>
      <c r="I344">
        <f t="shared" si="36"/>
        <v>8</v>
      </c>
      <c r="J344">
        <f t="shared" si="37"/>
        <v>1</v>
      </c>
      <c r="K344" t="str">
        <f>VLOOKUP(F344,Treats!$A$1:$C$9,2,0)</f>
        <v>CON</v>
      </c>
      <c r="M344">
        <v>3</v>
      </c>
      <c r="N344">
        <v>6</v>
      </c>
      <c r="O344" t="s">
        <v>55</v>
      </c>
      <c r="P344" t="str">
        <f t="shared" si="38"/>
        <v>E:CER_P:P08_Tr1:CON_Tr2:_TRA_3_D:1_M:8_Y:2023</v>
      </c>
      <c r="Q344">
        <v>9</v>
      </c>
      <c r="R344">
        <v>27.6</v>
      </c>
      <c r="S344">
        <v>0.9</v>
      </c>
      <c r="T344">
        <v>34</v>
      </c>
      <c r="U344">
        <v>38</v>
      </c>
      <c r="V344" t="s">
        <v>22</v>
      </c>
      <c r="W344" s="1">
        <f>W343+TIME(0,10,0)</f>
        <v>0.5232754629629629</v>
      </c>
      <c r="X344">
        <v>20</v>
      </c>
      <c r="Y344" s="60" t="e">
        <f>VLOOKUP(C344,JN!$D$2:$J$1076,5,0)</f>
        <v>#N/A</v>
      </c>
      <c r="Z344" s="61" t="e">
        <f>VLOOKUP(C344,JN!$D$2:$J$1076,6,0)</f>
        <v>#N/A</v>
      </c>
      <c r="AA344" s="62" t="e">
        <f>VLOOKUP(C344,JN!$D$2:$J$1076,7,0)</f>
        <v>#N/A</v>
      </c>
      <c r="AB344">
        <v>36.9</v>
      </c>
    </row>
    <row r="345" spans="1:28" x14ac:dyDescent="0.3">
      <c r="A345">
        <v>344</v>
      </c>
      <c r="B345" s="63">
        <v>45139</v>
      </c>
      <c r="C345" t="str">
        <f t="shared" si="40"/>
        <v>P08_T3_01-08-23</v>
      </c>
      <c r="E345" t="s">
        <v>25</v>
      </c>
      <c r="F345" t="s">
        <v>33</v>
      </c>
      <c r="G345" t="s">
        <v>19</v>
      </c>
      <c r="H345">
        <f t="shared" si="35"/>
        <v>2023</v>
      </c>
      <c r="I345">
        <f t="shared" si="36"/>
        <v>8</v>
      </c>
      <c r="J345">
        <f t="shared" si="37"/>
        <v>1</v>
      </c>
      <c r="K345" t="str">
        <f>VLOOKUP(F345,Treats!$A$1:$C$9,2,0)</f>
        <v>CON</v>
      </c>
      <c r="M345">
        <v>3</v>
      </c>
      <c r="N345">
        <v>6</v>
      </c>
      <c r="O345" t="s">
        <v>55</v>
      </c>
      <c r="P345" t="str">
        <f t="shared" si="38"/>
        <v>E:CER_P:P08_Tr1:CON_Tr2:_TRA_3_D:1_M:8_Y:2023</v>
      </c>
      <c r="Q345">
        <v>9</v>
      </c>
      <c r="R345">
        <v>27.6</v>
      </c>
      <c r="S345">
        <v>0.9</v>
      </c>
      <c r="T345">
        <v>34</v>
      </c>
      <c r="U345">
        <v>38</v>
      </c>
      <c r="V345" t="s">
        <v>23</v>
      </c>
      <c r="W345" s="1">
        <f>W344+TIME(0,10,0)</f>
        <v>0.53021990740740732</v>
      </c>
      <c r="X345">
        <v>30</v>
      </c>
      <c r="Y345" s="60" t="e">
        <f>VLOOKUP(C345,JN!$D$2:$J$1076,5,0)</f>
        <v>#N/A</v>
      </c>
      <c r="Z345" s="61" t="e">
        <f>VLOOKUP(C345,JN!$D$2:$J$1076,6,0)</f>
        <v>#N/A</v>
      </c>
      <c r="AA345" s="62" t="e">
        <f>VLOOKUP(C345,JN!$D$2:$J$1076,7,0)</f>
        <v>#N/A</v>
      </c>
      <c r="AB345">
        <v>37.4</v>
      </c>
    </row>
    <row r="346" spans="1:28" x14ac:dyDescent="0.3">
      <c r="A346">
        <v>345</v>
      </c>
      <c r="B346" s="63">
        <v>45139</v>
      </c>
      <c r="C346" t="str">
        <f t="shared" si="40"/>
        <v>P09_T0_01-08-23</v>
      </c>
      <c r="E346" t="s">
        <v>25</v>
      </c>
      <c r="F346" t="s">
        <v>34</v>
      </c>
      <c r="G346" t="s">
        <v>19</v>
      </c>
      <c r="H346">
        <f t="shared" si="35"/>
        <v>2023</v>
      </c>
      <c r="I346">
        <f t="shared" si="36"/>
        <v>8</v>
      </c>
      <c r="J346">
        <f t="shared" si="37"/>
        <v>1</v>
      </c>
      <c r="K346" t="str">
        <f>VLOOKUP(F346,Treats!$A$1:$C$9,2,0)</f>
        <v>AWD</v>
      </c>
      <c r="M346">
        <v>3</v>
      </c>
      <c r="N346">
        <v>7</v>
      </c>
      <c r="O346" t="s">
        <v>57</v>
      </c>
      <c r="P346" t="str">
        <f t="shared" si="38"/>
        <v>E:CER_P:P09_Tr1:AWD_Tr2:_TRA_3_D:1_M:8_Y:2023</v>
      </c>
      <c r="Q346">
        <v>4</v>
      </c>
      <c r="R346">
        <v>27.9</v>
      </c>
      <c r="S346">
        <v>0.6</v>
      </c>
      <c r="T346">
        <v>34</v>
      </c>
      <c r="U346">
        <v>40</v>
      </c>
      <c r="V346" t="s">
        <v>20</v>
      </c>
      <c r="W346" s="1">
        <v>0.51041666666666663</v>
      </c>
      <c r="X346">
        <v>0</v>
      </c>
      <c r="Y346" s="60" t="e">
        <f>VLOOKUP(C346,JN!$D$2:$J$1076,5,0)</f>
        <v>#N/A</v>
      </c>
      <c r="Z346" s="61" t="e">
        <f>VLOOKUP(C346,JN!$D$2:$J$1076,6,0)</f>
        <v>#N/A</v>
      </c>
      <c r="AA346" s="62" t="e">
        <f>VLOOKUP(C346,JN!$D$2:$J$1076,7,0)</f>
        <v>#N/A</v>
      </c>
      <c r="AB346">
        <v>32.700000000000003</v>
      </c>
    </row>
    <row r="347" spans="1:28" x14ac:dyDescent="0.3">
      <c r="A347">
        <v>346</v>
      </c>
      <c r="B347" s="63">
        <v>45139</v>
      </c>
      <c r="C347" t="str">
        <f t="shared" si="40"/>
        <v>P09_T1_01-08-23</v>
      </c>
      <c r="E347" t="s">
        <v>25</v>
      </c>
      <c r="F347" t="s">
        <v>34</v>
      </c>
      <c r="G347" t="s">
        <v>19</v>
      </c>
      <c r="H347">
        <f t="shared" si="35"/>
        <v>2023</v>
      </c>
      <c r="I347">
        <f t="shared" si="36"/>
        <v>8</v>
      </c>
      <c r="J347">
        <f t="shared" si="37"/>
        <v>1</v>
      </c>
      <c r="K347" t="str">
        <f>VLOOKUP(F347,Treats!$A$1:$C$9,2,0)</f>
        <v>AWD</v>
      </c>
      <c r="M347">
        <v>3</v>
      </c>
      <c r="N347">
        <v>7</v>
      </c>
      <c r="O347" t="s">
        <v>57</v>
      </c>
      <c r="P347" t="str">
        <f t="shared" si="38"/>
        <v>E:CER_P:P09_Tr1:AWD_Tr2:_TRA_3_D:1_M:8_Y:2023</v>
      </c>
      <c r="Q347">
        <v>4</v>
      </c>
      <c r="R347">
        <v>27.9</v>
      </c>
      <c r="S347">
        <v>0.6</v>
      </c>
      <c r="T347">
        <v>34</v>
      </c>
      <c r="U347">
        <v>40</v>
      </c>
      <c r="V347" t="s">
        <v>21</v>
      </c>
      <c r="W347" s="1">
        <f t="shared" ref="W347:W411" si="43">W346+TIME(0,10,0)</f>
        <v>0.51736111111111105</v>
      </c>
      <c r="X347">
        <v>10</v>
      </c>
      <c r="Y347" s="60" t="e">
        <f>VLOOKUP(C347,JN!$D$2:$J$1076,5,0)</f>
        <v>#N/A</v>
      </c>
      <c r="Z347" s="61" t="e">
        <f>VLOOKUP(C347,JN!$D$2:$J$1076,6,0)</f>
        <v>#N/A</v>
      </c>
      <c r="AA347" s="62" t="e">
        <f>VLOOKUP(C347,JN!$D$2:$J$1076,7,0)</f>
        <v>#N/A</v>
      </c>
      <c r="AB347">
        <v>46.1</v>
      </c>
    </row>
    <row r="348" spans="1:28" x14ac:dyDescent="0.3">
      <c r="A348">
        <v>347</v>
      </c>
      <c r="B348" s="63">
        <v>45139</v>
      </c>
      <c r="C348" t="str">
        <f t="shared" si="40"/>
        <v>P09_T2_01-08-23</v>
      </c>
      <c r="E348" t="s">
        <v>25</v>
      </c>
      <c r="F348" t="s">
        <v>34</v>
      </c>
      <c r="G348" t="s">
        <v>19</v>
      </c>
      <c r="H348">
        <f t="shared" si="35"/>
        <v>2023</v>
      </c>
      <c r="I348">
        <f t="shared" si="36"/>
        <v>8</v>
      </c>
      <c r="J348">
        <f t="shared" si="37"/>
        <v>1</v>
      </c>
      <c r="K348" t="str">
        <f>VLOOKUP(F348,Treats!$A$1:$C$9,2,0)</f>
        <v>AWD</v>
      </c>
      <c r="M348">
        <v>3</v>
      </c>
      <c r="N348">
        <v>7</v>
      </c>
      <c r="O348" t="s">
        <v>57</v>
      </c>
      <c r="P348" t="str">
        <f t="shared" si="38"/>
        <v>E:CER_P:P09_Tr1:AWD_Tr2:_TRA_3_D:1_M:8_Y:2023</v>
      </c>
      <c r="Q348">
        <v>4</v>
      </c>
      <c r="R348">
        <v>27.9</v>
      </c>
      <c r="S348">
        <v>0.6</v>
      </c>
      <c r="T348">
        <v>34</v>
      </c>
      <c r="U348">
        <v>40</v>
      </c>
      <c r="V348" t="s">
        <v>22</v>
      </c>
      <c r="W348" s="1">
        <f t="shared" si="43"/>
        <v>0.52430555555555547</v>
      </c>
      <c r="X348">
        <v>20</v>
      </c>
      <c r="Y348" s="60" t="e">
        <f>VLOOKUP(C348,JN!$D$2:$J$1076,5,0)</f>
        <v>#N/A</v>
      </c>
      <c r="Z348" s="61" t="e">
        <f>VLOOKUP(C348,JN!$D$2:$J$1076,6,0)</f>
        <v>#N/A</v>
      </c>
      <c r="AA348" s="62" t="e">
        <f>VLOOKUP(C348,JN!$D$2:$J$1076,7,0)</f>
        <v>#N/A</v>
      </c>
      <c r="AB348">
        <v>45.7</v>
      </c>
    </row>
    <row r="349" spans="1:28" x14ac:dyDescent="0.3">
      <c r="A349">
        <v>348</v>
      </c>
      <c r="B349" s="63">
        <v>45139</v>
      </c>
      <c r="C349" t="str">
        <f t="shared" si="40"/>
        <v>P09_T3_01-08-23</v>
      </c>
      <c r="E349" t="s">
        <v>25</v>
      </c>
      <c r="F349" t="s">
        <v>34</v>
      </c>
      <c r="G349" t="s">
        <v>19</v>
      </c>
      <c r="H349">
        <f t="shared" si="35"/>
        <v>2023</v>
      </c>
      <c r="I349">
        <f t="shared" si="36"/>
        <v>8</v>
      </c>
      <c r="J349">
        <f t="shared" si="37"/>
        <v>1</v>
      </c>
      <c r="K349" t="str">
        <f>VLOOKUP(F349,Treats!$A$1:$C$9,2,0)</f>
        <v>AWD</v>
      </c>
      <c r="M349">
        <v>3</v>
      </c>
      <c r="N349">
        <v>7</v>
      </c>
      <c r="O349" t="s">
        <v>57</v>
      </c>
      <c r="P349" t="str">
        <f t="shared" si="38"/>
        <v>E:CER_P:P09_Tr1:AWD_Tr2:_TRA_3_D:1_M:8_Y:2023</v>
      </c>
      <c r="Q349">
        <v>4</v>
      </c>
      <c r="R349">
        <v>27.9</v>
      </c>
      <c r="S349">
        <v>0.6</v>
      </c>
      <c r="T349">
        <v>34</v>
      </c>
      <c r="U349">
        <v>40</v>
      </c>
      <c r="V349" t="s">
        <v>23</v>
      </c>
      <c r="W349" s="1">
        <f t="shared" si="43"/>
        <v>0.53124999999999989</v>
      </c>
      <c r="X349">
        <v>30</v>
      </c>
      <c r="Y349" s="60" t="e">
        <f>VLOOKUP(C349,JN!$D$2:$J$1076,5,0)</f>
        <v>#N/A</v>
      </c>
      <c r="Z349" s="61" t="e">
        <f>VLOOKUP(C349,JN!$D$2:$J$1076,6,0)</f>
        <v>#N/A</v>
      </c>
      <c r="AA349" s="62" t="e">
        <f>VLOOKUP(C349,JN!$D$2:$J$1076,7,0)</f>
        <v>#N/A</v>
      </c>
      <c r="AB349">
        <v>44.9</v>
      </c>
    </row>
    <row r="350" spans="1:28" x14ac:dyDescent="0.3">
      <c r="A350">
        <v>349</v>
      </c>
      <c r="B350" s="63">
        <v>45145</v>
      </c>
      <c r="C350" t="str">
        <f t="shared" si="40"/>
        <v>P01_T0_07-08-23</v>
      </c>
      <c r="E350" t="s">
        <v>25</v>
      </c>
      <c r="F350" t="s">
        <v>26</v>
      </c>
      <c r="G350" t="s">
        <v>19</v>
      </c>
      <c r="H350">
        <f t="shared" ref="H350:H385" si="44">YEAR(B350)</f>
        <v>2023</v>
      </c>
      <c r="I350">
        <f t="shared" ref="I350:I385" si="45">MONTH(B350)</f>
        <v>8</v>
      </c>
      <c r="J350">
        <f t="shared" ref="J350:J385" si="46">DAY(B350)</f>
        <v>7</v>
      </c>
      <c r="K350" t="str">
        <f>VLOOKUP(F350,Treats!$A$1:$C$9,2,0)</f>
        <v>AWD</v>
      </c>
      <c r="M350">
        <v>1</v>
      </c>
      <c r="N350">
        <v>7</v>
      </c>
      <c r="O350" t="s">
        <v>54</v>
      </c>
      <c r="P350" t="str">
        <f t="shared" si="38"/>
        <v>E:CER_P:P01_Tr1:AWD_Tr2:_TRA_1_D:7_M:8_Y:2023</v>
      </c>
      <c r="S350">
        <v>0.8</v>
      </c>
      <c r="T350">
        <v>24</v>
      </c>
      <c r="U350">
        <v>26</v>
      </c>
      <c r="V350" t="s">
        <v>20</v>
      </c>
      <c r="W350" s="1">
        <v>0.39432870370370371</v>
      </c>
      <c r="X350">
        <v>0</v>
      </c>
      <c r="Y350" s="60" t="e">
        <f>VLOOKUP(C350,JN!$D$2:$J$1076,5,0)</f>
        <v>#N/A</v>
      </c>
      <c r="Z350" s="61" t="e">
        <f>VLOOKUP(C350,JN!$D$2:$J$1076,6,0)</f>
        <v>#N/A</v>
      </c>
      <c r="AA350" s="62" t="e">
        <f>VLOOKUP(C350,JN!$D$2:$J$1076,7,0)</f>
        <v>#N/A</v>
      </c>
      <c r="AB350">
        <v>25.7</v>
      </c>
    </row>
    <row r="351" spans="1:28" x14ac:dyDescent="0.3">
      <c r="A351">
        <v>350</v>
      </c>
      <c r="B351" s="63">
        <v>45145</v>
      </c>
      <c r="C351" t="str">
        <f t="shared" si="40"/>
        <v>P01_T1_07-08-23</v>
      </c>
      <c r="E351" t="s">
        <v>25</v>
      </c>
      <c r="F351" t="s">
        <v>26</v>
      </c>
      <c r="G351" t="s">
        <v>19</v>
      </c>
      <c r="H351">
        <f t="shared" si="44"/>
        <v>2023</v>
      </c>
      <c r="I351">
        <f t="shared" si="45"/>
        <v>8</v>
      </c>
      <c r="J351">
        <f t="shared" si="46"/>
        <v>7</v>
      </c>
      <c r="K351" t="str">
        <f>VLOOKUP(F351,Treats!$A$1:$C$9,2,0)</f>
        <v>AWD</v>
      </c>
      <c r="M351">
        <v>1</v>
      </c>
      <c r="N351">
        <v>7</v>
      </c>
      <c r="O351" t="s">
        <v>54</v>
      </c>
      <c r="P351" t="str">
        <f t="shared" si="38"/>
        <v>E:CER_P:P01_Tr1:AWD_Tr2:_TRA_1_D:7_M:8_Y:2023</v>
      </c>
      <c r="S351">
        <v>0.8</v>
      </c>
      <c r="T351">
        <v>24</v>
      </c>
      <c r="U351">
        <v>26</v>
      </c>
      <c r="V351" t="s">
        <v>21</v>
      </c>
      <c r="W351" s="1">
        <f t="shared" si="43"/>
        <v>0.40127314814814813</v>
      </c>
      <c r="X351">
        <v>10</v>
      </c>
      <c r="Y351" s="60" t="e">
        <f>VLOOKUP(C351,JN!$D$2:$J$1076,5,0)</f>
        <v>#N/A</v>
      </c>
      <c r="Z351" s="61" t="e">
        <f>VLOOKUP(C351,JN!$D$2:$J$1076,6,0)</f>
        <v>#N/A</v>
      </c>
      <c r="AA351" s="62" t="e">
        <f>VLOOKUP(C351,JN!$D$2:$J$1076,7,0)</f>
        <v>#N/A</v>
      </c>
      <c r="AB351">
        <v>27.7</v>
      </c>
    </row>
    <row r="352" spans="1:28" x14ac:dyDescent="0.3">
      <c r="A352">
        <v>351</v>
      </c>
      <c r="B352" s="63">
        <v>45145</v>
      </c>
      <c r="C352" t="str">
        <f t="shared" si="40"/>
        <v>P01_T2_07-08-23</v>
      </c>
      <c r="E352" t="s">
        <v>25</v>
      </c>
      <c r="F352" t="s">
        <v>26</v>
      </c>
      <c r="G352" t="s">
        <v>19</v>
      </c>
      <c r="H352">
        <f t="shared" si="44"/>
        <v>2023</v>
      </c>
      <c r="I352">
        <f t="shared" si="45"/>
        <v>8</v>
      </c>
      <c r="J352">
        <f t="shared" si="46"/>
        <v>7</v>
      </c>
      <c r="K352" t="str">
        <f>VLOOKUP(F352,Treats!$A$1:$C$9,2,0)</f>
        <v>AWD</v>
      </c>
      <c r="M352">
        <v>1</v>
      </c>
      <c r="N352">
        <v>7</v>
      </c>
      <c r="O352" t="s">
        <v>54</v>
      </c>
      <c r="P352" t="str">
        <f t="shared" si="38"/>
        <v>E:CER_P:P01_Tr1:AWD_Tr2:_TRA_1_D:7_M:8_Y:2023</v>
      </c>
      <c r="S352">
        <v>0.8</v>
      </c>
      <c r="T352">
        <v>24</v>
      </c>
      <c r="U352">
        <v>26</v>
      </c>
      <c r="V352" t="s">
        <v>22</v>
      </c>
      <c r="W352" s="1">
        <f t="shared" si="43"/>
        <v>0.40821759259259255</v>
      </c>
      <c r="X352">
        <v>20</v>
      </c>
      <c r="Y352" s="60" t="e">
        <f>VLOOKUP(C352,JN!$D$2:$J$1076,5,0)</f>
        <v>#N/A</v>
      </c>
      <c r="Z352" s="61" t="e">
        <f>VLOOKUP(C352,JN!$D$2:$J$1076,6,0)</f>
        <v>#N/A</v>
      </c>
      <c r="AA352" s="62" t="e">
        <f>VLOOKUP(C352,JN!$D$2:$J$1076,7,0)</f>
        <v>#N/A</v>
      </c>
      <c r="AB352">
        <v>27.9</v>
      </c>
    </row>
    <row r="353" spans="1:28" x14ac:dyDescent="0.3">
      <c r="A353">
        <v>352</v>
      </c>
      <c r="B353" s="63">
        <v>45145</v>
      </c>
      <c r="C353" t="str">
        <f t="shared" si="40"/>
        <v>P01_T3_07-08-23</v>
      </c>
      <c r="E353" t="s">
        <v>25</v>
      </c>
      <c r="F353" t="s">
        <v>26</v>
      </c>
      <c r="G353" t="s">
        <v>19</v>
      </c>
      <c r="H353">
        <f t="shared" si="44"/>
        <v>2023</v>
      </c>
      <c r="I353">
        <f t="shared" si="45"/>
        <v>8</v>
      </c>
      <c r="J353">
        <f t="shared" si="46"/>
        <v>7</v>
      </c>
      <c r="K353" t="str">
        <f>VLOOKUP(F353,Treats!$A$1:$C$9,2,0)</f>
        <v>AWD</v>
      </c>
      <c r="M353">
        <v>1</v>
      </c>
      <c r="N353">
        <v>7</v>
      </c>
      <c r="O353" t="s">
        <v>54</v>
      </c>
      <c r="P353" t="str">
        <f t="shared" si="38"/>
        <v>E:CER_P:P01_Tr1:AWD_Tr2:_TRA_1_D:7_M:8_Y:2023</v>
      </c>
      <c r="S353">
        <v>0.8</v>
      </c>
      <c r="T353">
        <v>24</v>
      </c>
      <c r="U353">
        <v>26</v>
      </c>
      <c r="V353" t="s">
        <v>23</v>
      </c>
      <c r="W353" s="1">
        <f t="shared" si="43"/>
        <v>0.41516203703703697</v>
      </c>
      <c r="X353">
        <v>30</v>
      </c>
      <c r="Y353" s="60" t="e">
        <f>VLOOKUP(C353,JN!$D$2:$J$1076,5,0)</f>
        <v>#N/A</v>
      </c>
      <c r="Z353" s="61" t="e">
        <f>VLOOKUP(C353,JN!$D$2:$J$1076,6,0)</f>
        <v>#N/A</v>
      </c>
      <c r="AA353" s="62" t="e">
        <f>VLOOKUP(C353,JN!$D$2:$J$1076,7,0)</f>
        <v>#N/A</v>
      </c>
      <c r="AB353">
        <v>26.9</v>
      </c>
    </row>
    <row r="354" spans="1:28" x14ac:dyDescent="0.3">
      <c r="A354">
        <v>353</v>
      </c>
      <c r="B354" s="63">
        <v>45145</v>
      </c>
      <c r="C354" t="str">
        <f t="shared" si="40"/>
        <v>P03_T0_07-08-23</v>
      </c>
      <c r="E354" t="s">
        <v>25</v>
      </c>
      <c r="F354" t="s">
        <v>28</v>
      </c>
      <c r="G354" t="s">
        <v>19</v>
      </c>
      <c r="H354">
        <f t="shared" si="44"/>
        <v>2023</v>
      </c>
      <c r="I354">
        <f t="shared" si="45"/>
        <v>8</v>
      </c>
      <c r="J354">
        <f t="shared" si="46"/>
        <v>7</v>
      </c>
      <c r="K354" t="str">
        <f>VLOOKUP(F354,Treats!$A$1:$C$9,2,0)</f>
        <v>CON</v>
      </c>
      <c r="M354">
        <v>1</v>
      </c>
      <c r="N354">
        <v>2</v>
      </c>
      <c r="O354" t="s">
        <v>54</v>
      </c>
      <c r="P354" t="str">
        <f t="shared" si="38"/>
        <v>E:CER_P:P03_Tr1:CON_Tr2:_TRA_1_D:7_M:8_Y:2023</v>
      </c>
      <c r="S354">
        <v>0.8</v>
      </c>
      <c r="T354">
        <v>24</v>
      </c>
      <c r="U354">
        <v>26</v>
      </c>
      <c r="V354" t="s">
        <v>20</v>
      </c>
      <c r="W354" s="1">
        <v>0.39658564814814817</v>
      </c>
      <c r="X354">
        <v>0</v>
      </c>
      <c r="Y354" s="60" t="e">
        <f>VLOOKUP(C354,JN!$D$2:$J$1076,5,0)</f>
        <v>#N/A</v>
      </c>
      <c r="Z354" s="61" t="e">
        <f>VLOOKUP(C354,JN!$D$2:$J$1076,6,0)</f>
        <v>#N/A</v>
      </c>
      <c r="AA354" s="62" t="e">
        <f>VLOOKUP(C354,JN!$D$2:$J$1076,7,0)</f>
        <v>#N/A</v>
      </c>
      <c r="AB354">
        <v>27.7</v>
      </c>
    </row>
    <row r="355" spans="1:28" x14ac:dyDescent="0.3">
      <c r="A355">
        <v>354</v>
      </c>
      <c r="B355" s="63">
        <v>45145</v>
      </c>
      <c r="C355" t="str">
        <f t="shared" si="40"/>
        <v>P03_T1_07-08-23</v>
      </c>
      <c r="E355" t="s">
        <v>25</v>
      </c>
      <c r="F355" t="s">
        <v>28</v>
      </c>
      <c r="G355" t="s">
        <v>19</v>
      </c>
      <c r="H355">
        <f t="shared" si="44"/>
        <v>2023</v>
      </c>
      <c r="I355">
        <f t="shared" si="45"/>
        <v>8</v>
      </c>
      <c r="J355">
        <f t="shared" si="46"/>
        <v>7</v>
      </c>
      <c r="K355" t="str">
        <f>VLOOKUP(F355,Treats!$A$1:$C$9,2,0)</f>
        <v>CON</v>
      </c>
      <c r="M355">
        <v>1</v>
      </c>
      <c r="N355">
        <v>2</v>
      </c>
      <c r="O355" t="s">
        <v>54</v>
      </c>
      <c r="P355" t="str">
        <f t="shared" si="38"/>
        <v>E:CER_P:P03_Tr1:CON_Tr2:_TRA_1_D:7_M:8_Y:2023</v>
      </c>
      <c r="S355">
        <v>0.8</v>
      </c>
      <c r="T355">
        <v>24</v>
      </c>
      <c r="U355">
        <v>26</v>
      </c>
      <c r="V355" t="s">
        <v>21</v>
      </c>
      <c r="W355" s="1">
        <f t="shared" si="43"/>
        <v>0.40353009259259259</v>
      </c>
      <c r="X355">
        <v>10</v>
      </c>
      <c r="Y355" s="60" t="e">
        <f>VLOOKUP(C355,JN!$D$2:$J$1076,5,0)</f>
        <v>#N/A</v>
      </c>
      <c r="Z355" s="61" t="e">
        <f>VLOOKUP(C355,JN!$D$2:$J$1076,6,0)</f>
        <v>#N/A</v>
      </c>
      <c r="AA355" s="62" t="e">
        <f>VLOOKUP(C355,JN!$D$2:$J$1076,7,0)</f>
        <v>#N/A</v>
      </c>
      <c r="AB355">
        <v>27.1</v>
      </c>
    </row>
    <row r="356" spans="1:28" x14ac:dyDescent="0.3">
      <c r="A356">
        <v>355</v>
      </c>
      <c r="B356" s="63">
        <v>45145</v>
      </c>
      <c r="C356" t="str">
        <f t="shared" si="40"/>
        <v>P03_T2_07-08-23</v>
      </c>
      <c r="E356" t="s">
        <v>25</v>
      </c>
      <c r="F356" t="s">
        <v>28</v>
      </c>
      <c r="G356" t="s">
        <v>19</v>
      </c>
      <c r="H356">
        <f t="shared" si="44"/>
        <v>2023</v>
      </c>
      <c r="I356">
        <f t="shared" si="45"/>
        <v>8</v>
      </c>
      <c r="J356">
        <f t="shared" si="46"/>
        <v>7</v>
      </c>
      <c r="K356" t="str">
        <f>VLOOKUP(F356,Treats!$A$1:$C$9,2,0)</f>
        <v>CON</v>
      </c>
      <c r="M356">
        <v>1</v>
      </c>
      <c r="N356">
        <v>2</v>
      </c>
      <c r="O356" t="s">
        <v>54</v>
      </c>
      <c r="P356" t="str">
        <f t="shared" si="38"/>
        <v>E:CER_P:P03_Tr1:CON_Tr2:_TRA_1_D:7_M:8_Y:2023</v>
      </c>
      <c r="S356">
        <v>0.8</v>
      </c>
      <c r="T356">
        <v>24</v>
      </c>
      <c r="U356">
        <v>26</v>
      </c>
      <c r="V356" t="s">
        <v>22</v>
      </c>
      <c r="W356" s="1">
        <f t="shared" si="43"/>
        <v>0.41047453703703701</v>
      </c>
      <c r="X356">
        <v>20</v>
      </c>
      <c r="Y356" s="60" t="e">
        <f>VLOOKUP(C356,JN!$D$2:$J$1076,5,0)</f>
        <v>#N/A</v>
      </c>
      <c r="Z356" s="61" t="e">
        <f>VLOOKUP(C356,JN!$D$2:$J$1076,6,0)</f>
        <v>#N/A</v>
      </c>
      <c r="AA356" s="62" t="e">
        <f>VLOOKUP(C356,JN!$D$2:$J$1076,7,0)</f>
        <v>#N/A</v>
      </c>
      <c r="AB356">
        <v>27.1</v>
      </c>
    </row>
    <row r="357" spans="1:28" x14ac:dyDescent="0.3">
      <c r="A357">
        <v>356</v>
      </c>
      <c r="B357" s="63">
        <v>45145</v>
      </c>
      <c r="C357" t="str">
        <f t="shared" si="40"/>
        <v>P03_T3_07-08-23</v>
      </c>
      <c r="E357" t="s">
        <v>25</v>
      </c>
      <c r="F357" t="s">
        <v>28</v>
      </c>
      <c r="G357" t="s">
        <v>19</v>
      </c>
      <c r="H357">
        <f t="shared" si="44"/>
        <v>2023</v>
      </c>
      <c r="I357">
        <f t="shared" si="45"/>
        <v>8</v>
      </c>
      <c r="J357">
        <f t="shared" si="46"/>
        <v>7</v>
      </c>
      <c r="K357" t="str">
        <f>VLOOKUP(F357,Treats!$A$1:$C$9,2,0)</f>
        <v>CON</v>
      </c>
      <c r="M357">
        <v>1</v>
      </c>
      <c r="N357">
        <v>2</v>
      </c>
      <c r="O357" t="s">
        <v>54</v>
      </c>
      <c r="P357" t="str">
        <f t="shared" si="38"/>
        <v>E:CER_P:P03_Tr1:CON_Tr2:_TRA_1_D:7_M:8_Y:2023</v>
      </c>
      <c r="S357">
        <v>0.8</v>
      </c>
      <c r="T357">
        <v>24</v>
      </c>
      <c r="U357">
        <v>26</v>
      </c>
      <c r="V357" t="s">
        <v>23</v>
      </c>
      <c r="W357" s="1">
        <f t="shared" si="43"/>
        <v>0.41741898148148143</v>
      </c>
      <c r="X357">
        <v>30</v>
      </c>
      <c r="Y357" s="60" t="e">
        <f>VLOOKUP(C357,JN!$D$2:$J$1076,5,0)</f>
        <v>#N/A</v>
      </c>
      <c r="Z357" s="61" t="e">
        <f>VLOOKUP(C357,JN!$D$2:$J$1076,6,0)</f>
        <v>#N/A</v>
      </c>
      <c r="AA357" s="62" t="e">
        <f>VLOOKUP(C357,JN!$D$2:$J$1076,7,0)</f>
        <v>#N/A</v>
      </c>
      <c r="AB357">
        <v>26.2</v>
      </c>
    </row>
    <row r="358" spans="1:28" x14ac:dyDescent="0.3">
      <c r="A358">
        <v>357</v>
      </c>
      <c r="B358" s="63">
        <v>45145</v>
      </c>
      <c r="C358" t="str">
        <f t="shared" si="40"/>
        <v>P02_T0_07-08-23</v>
      </c>
      <c r="E358" t="s">
        <v>25</v>
      </c>
      <c r="F358" t="s">
        <v>27</v>
      </c>
      <c r="G358" t="s">
        <v>19</v>
      </c>
      <c r="H358">
        <f t="shared" si="44"/>
        <v>2023</v>
      </c>
      <c r="I358">
        <f t="shared" si="45"/>
        <v>8</v>
      </c>
      <c r="J358">
        <f t="shared" si="46"/>
        <v>7</v>
      </c>
      <c r="K358" t="str">
        <f>VLOOKUP(F358,Treats!$A$1:$C$9,2,0)</f>
        <v>MSD</v>
      </c>
      <c r="M358">
        <v>1</v>
      </c>
      <c r="N358">
        <v>6</v>
      </c>
      <c r="O358" t="s">
        <v>51</v>
      </c>
      <c r="P358" t="str">
        <f t="shared" si="38"/>
        <v>E:CER_P:P02_Tr1:MSD_Tr2:_TRA_1_D:7_M:8_Y:2023</v>
      </c>
      <c r="R358">
        <v>23.5</v>
      </c>
      <c r="S358">
        <v>0.6</v>
      </c>
      <c r="T358">
        <v>24</v>
      </c>
      <c r="U358">
        <v>26</v>
      </c>
      <c r="V358" t="s">
        <v>20</v>
      </c>
      <c r="W358" s="1">
        <v>0.39432870370370371</v>
      </c>
      <c r="X358">
        <v>0</v>
      </c>
      <c r="Y358" s="60" t="e">
        <f>VLOOKUP(C358,JN!$D$2:$J$1076,5,0)</f>
        <v>#N/A</v>
      </c>
      <c r="Z358" s="61" t="e">
        <f>VLOOKUP(C358,JN!$D$2:$J$1076,6,0)</f>
        <v>#N/A</v>
      </c>
      <c r="AA358" s="62" t="e">
        <f>VLOOKUP(C358,JN!$D$2:$J$1076,7,0)</f>
        <v>#N/A</v>
      </c>
      <c r="AB358">
        <v>25.9</v>
      </c>
    </row>
    <row r="359" spans="1:28" x14ac:dyDescent="0.3">
      <c r="A359">
        <v>358</v>
      </c>
      <c r="B359" s="63">
        <v>45145</v>
      </c>
      <c r="C359" t="str">
        <f t="shared" si="40"/>
        <v>P02_T1_07-08-23</v>
      </c>
      <c r="E359" t="s">
        <v>25</v>
      </c>
      <c r="F359" t="s">
        <v>27</v>
      </c>
      <c r="G359" t="s">
        <v>19</v>
      </c>
      <c r="H359">
        <f t="shared" si="44"/>
        <v>2023</v>
      </c>
      <c r="I359">
        <f t="shared" si="45"/>
        <v>8</v>
      </c>
      <c r="J359">
        <f t="shared" si="46"/>
        <v>7</v>
      </c>
      <c r="K359" t="str">
        <f>VLOOKUP(F359,Treats!$A$1:$C$9,2,0)</f>
        <v>MSD</v>
      </c>
      <c r="M359">
        <v>1</v>
      </c>
      <c r="N359">
        <v>6</v>
      </c>
      <c r="O359" t="s">
        <v>51</v>
      </c>
      <c r="P359" t="str">
        <f t="shared" si="38"/>
        <v>E:CER_P:P02_Tr1:MSD_Tr2:_TRA_1_D:7_M:8_Y:2023</v>
      </c>
      <c r="R359">
        <v>23.5</v>
      </c>
      <c r="S359">
        <v>0.6</v>
      </c>
      <c r="T359">
        <v>24</v>
      </c>
      <c r="U359">
        <v>26</v>
      </c>
      <c r="V359" t="s">
        <v>21</v>
      </c>
      <c r="W359" s="1">
        <f t="shared" si="43"/>
        <v>0.40127314814814813</v>
      </c>
      <c r="X359">
        <v>10</v>
      </c>
      <c r="Y359" s="60" t="e">
        <f>VLOOKUP(C359,JN!$D$2:$J$1076,5,0)</f>
        <v>#N/A</v>
      </c>
      <c r="Z359" s="61" t="e">
        <f>VLOOKUP(C359,JN!$D$2:$J$1076,6,0)</f>
        <v>#N/A</v>
      </c>
      <c r="AA359" s="62" t="e">
        <f>VLOOKUP(C359,JN!$D$2:$J$1076,7,0)</f>
        <v>#N/A</v>
      </c>
      <c r="AB359">
        <v>27</v>
      </c>
    </row>
    <row r="360" spans="1:28" x14ac:dyDescent="0.3">
      <c r="A360">
        <v>359</v>
      </c>
      <c r="B360" s="63">
        <v>45145</v>
      </c>
      <c r="C360" t="str">
        <f t="shared" si="40"/>
        <v>P02_T2_07-08-23</v>
      </c>
      <c r="E360" t="s">
        <v>25</v>
      </c>
      <c r="F360" t="s">
        <v>27</v>
      </c>
      <c r="G360" t="s">
        <v>19</v>
      </c>
      <c r="H360">
        <f t="shared" si="44"/>
        <v>2023</v>
      </c>
      <c r="I360">
        <f t="shared" si="45"/>
        <v>8</v>
      </c>
      <c r="J360">
        <f t="shared" si="46"/>
        <v>7</v>
      </c>
      <c r="K360" t="str">
        <f>VLOOKUP(F360,Treats!$A$1:$C$9,2,0)</f>
        <v>MSD</v>
      </c>
      <c r="M360">
        <v>1</v>
      </c>
      <c r="N360">
        <v>6</v>
      </c>
      <c r="O360" t="s">
        <v>51</v>
      </c>
      <c r="P360" t="str">
        <f t="shared" si="38"/>
        <v>E:CER_P:P02_Tr1:MSD_Tr2:_TRA_1_D:7_M:8_Y:2023</v>
      </c>
      <c r="R360">
        <v>23.5</v>
      </c>
      <c r="S360">
        <v>0.6</v>
      </c>
      <c r="T360">
        <v>24</v>
      </c>
      <c r="U360">
        <v>26</v>
      </c>
      <c r="V360" t="s">
        <v>22</v>
      </c>
      <c r="W360" s="1">
        <f t="shared" si="43"/>
        <v>0.40821759259259255</v>
      </c>
      <c r="X360">
        <v>20</v>
      </c>
      <c r="Y360" s="60" t="e">
        <f>VLOOKUP(C360,JN!$D$2:$J$1076,5,0)</f>
        <v>#N/A</v>
      </c>
      <c r="Z360" s="61" t="e">
        <f>VLOOKUP(C360,JN!$D$2:$J$1076,6,0)</f>
        <v>#N/A</v>
      </c>
      <c r="AA360" s="62" t="e">
        <f>VLOOKUP(C360,JN!$D$2:$J$1076,7,0)</f>
        <v>#N/A</v>
      </c>
      <c r="AB360">
        <v>26.9</v>
      </c>
    </row>
    <row r="361" spans="1:28" x14ac:dyDescent="0.3">
      <c r="A361">
        <v>360</v>
      </c>
      <c r="B361" s="63">
        <v>45145</v>
      </c>
      <c r="C361" t="str">
        <f t="shared" si="40"/>
        <v>P02_T3_07-08-23</v>
      </c>
      <c r="E361" t="s">
        <v>25</v>
      </c>
      <c r="F361" t="s">
        <v>27</v>
      </c>
      <c r="G361" t="s">
        <v>19</v>
      </c>
      <c r="H361">
        <f t="shared" si="44"/>
        <v>2023</v>
      </c>
      <c r="I361">
        <f t="shared" si="45"/>
        <v>8</v>
      </c>
      <c r="J361">
        <f t="shared" si="46"/>
        <v>7</v>
      </c>
      <c r="K361" t="str">
        <f>VLOOKUP(F361,Treats!$A$1:$C$9,2,0)</f>
        <v>MSD</v>
      </c>
      <c r="M361">
        <v>1</v>
      </c>
      <c r="N361">
        <v>6</v>
      </c>
      <c r="O361" t="s">
        <v>51</v>
      </c>
      <c r="P361" t="str">
        <f t="shared" si="38"/>
        <v>E:CER_P:P02_Tr1:MSD_Tr2:_TRA_1_D:7_M:8_Y:2023</v>
      </c>
      <c r="R361">
        <v>23.5</v>
      </c>
      <c r="S361">
        <v>0.6</v>
      </c>
      <c r="T361">
        <v>24</v>
      </c>
      <c r="U361">
        <v>26</v>
      </c>
      <c r="V361" t="s">
        <v>23</v>
      </c>
      <c r="W361" s="1">
        <f t="shared" si="43"/>
        <v>0.41516203703703697</v>
      </c>
      <c r="X361">
        <v>30</v>
      </c>
      <c r="Y361" s="60" t="e">
        <f>VLOOKUP(C361,JN!$D$2:$J$1076,5,0)</f>
        <v>#N/A</v>
      </c>
      <c r="Z361" s="61" t="e">
        <f>VLOOKUP(C361,JN!$D$2:$J$1076,6,0)</f>
        <v>#N/A</v>
      </c>
      <c r="AA361" s="62" t="e">
        <f>VLOOKUP(C361,JN!$D$2:$J$1076,7,0)</f>
        <v>#N/A</v>
      </c>
      <c r="AB361">
        <v>26.4</v>
      </c>
    </row>
    <row r="362" spans="1:28" x14ac:dyDescent="0.3">
      <c r="A362">
        <v>361</v>
      </c>
      <c r="B362" s="63">
        <v>45145</v>
      </c>
      <c r="C362" t="str">
        <f t="shared" si="40"/>
        <v>P04_T0_07-08-23</v>
      </c>
      <c r="E362" t="s">
        <v>25</v>
      </c>
      <c r="F362" t="s">
        <v>29</v>
      </c>
      <c r="G362" t="s">
        <v>19</v>
      </c>
      <c r="H362">
        <f t="shared" si="44"/>
        <v>2023</v>
      </c>
      <c r="I362">
        <f t="shared" si="45"/>
        <v>8</v>
      </c>
      <c r="J362">
        <f t="shared" si="46"/>
        <v>7</v>
      </c>
      <c r="K362" t="str">
        <f>VLOOKUP(F362,Treats!$A$1:$C$9,2,0)</f>
        <v>MSD</v>
      </c>
      <c r="M362">
        <v>2</v>
      </c>
      <c r="N362">
        <v>1</v>
      </c>
      <c r="O362" t="s">
        <v>51</v>
      </c>
      <c r="P362" t="str">
        <f t="shared" si="38"/>
        <v>E:CER_P:P04_Tr1:MSD_Tr2:_TRA_2_D:7_M:8_Y:2023</v>
      </c>
      <c r="R362">
        <v>23.7</v>
      </c>
      <c r="S362">
        <v>0.5</v>
      </c>
      <c r="T362">
        <v>24</v>
      </c>
      <c r="U362">
        <v>26</v>
      </c>
      <c r="V362" t="s">
        <v>20</v>
      </c>
      <c r="W362" s="1">
        <v>0.39658564814814817</v>
      </c>
      <c r="X362">
        <v>0</v>
      </c>
      <c r="Y362" s="60" t="e">
        <f>VLOOKUP(C362,JN!$D$2:$J$1076,5,0)</f>
        <v>#N/A</v>
      </c>
      <c r="Z362" s="61" t="e">
        <f>VLOOKUP(C362,JN!$D$2:$J$1076,6,0)</f>
        <v>#N/A</v>
      </c>
      <c r="AA362" s="62" t="e">
        <f>VLOOKUP(C362,JN!$D$2:$J$1076,7,0)</f>
        <v>#N/A</v>
      </c>
      <c r="AB362">
        <v>27.8</v>
      </c>
    </row>
    <row r="363" spans="1:28" x14ac:dyDescent="0.3">
      <c r="A363">
        <v>362</v>
      </c>
      <c r="B363" s="63">
        <v>45145</v>
      </c>
      <c r="C363" t="str">
        <f t="shared" si="40"/>
        <v>P04_T1_07-08-23</v>
      </c>
      <c r="E363" t="s">
        <v>25</v>
      </c>
      <c r="F363" t="s">
        <v>29</v>
      </c>
      <c r="G363" t="s">
        <v>19</v>
      </c>
      <c r="H363">
        <f t="shared" si="44"/>
        <v>2023</v>
      </c>
      <c r="I363">
        <f t="shared" si="45"/>
        <v>8</v>
      </c>
      <c r="J363">
        <f t="shared" si="46"/>
        <v>7</v>
      </c>
      <c r="K363" t="str">
        <f>VLOOKUP(F363,Treats!$A$1:$C$9,2,0)</f>
        <v>MSD</v>
      </c>
      <c r="M363">
        <v>2</v>
      </c>
      <c r="N363">
        <v>1</v>
      </c>
      <c r="O363" t="s">
        <v>51</v>
      </c>
      <c r="P363" t="str">
        <f t="shared" si="38"/>
        <v>E:CER_P:P04_Tr1:MSD_Tr2:_TRA_2_D:7_M:8_Y:2023</v>
      </c>
      <c r="R363">
        <v>23.7</v>
      </c>
      <c r="S363">
        <v>0.5</v>
      </c>
      <c r="T363">
        <v>24</v>
      </c>
      <c r="U363">
        <v>26</v>
      </c>
      <c r="V363" t="s">
        <v>21</v>
      </c>
      <c r="W363" s="1">
        <f t="shared" si="43"/>
        <v>0.40353009259259259</v>
      </c>
      <c r="X363">
        <v>10</v>
      </c>
      <c r="Y363" s="60" t="e">
        <f>VLOOKUP(C363,JN!$D$2:$J$1076,5,0)</f>
        <v>#N/A</v>
      </c>
      <c r="Z363" s="61" t="e">
        <f>VLOOKUP(C363,JN!$D$2:$J$1076,6,0)</f>
        <v>#N/A</v>
      </c>
      <c r="AA363" s="62" t="e">
        <f>VLOOKUP(C363,JN!$D$2:$J$1076,7,0)</f>
        <v>#N/A</v>
      </c>
      <c r="AB363">
        <v>26.9</v>
      </c>
    </row>
    <row r="364" spans="1:28" x14ac:dyDescent="0.3">
      <c r="A364">
        <v>363</v>
      </c>
      <c r="B364" s="63">
        <v>45145</v>
      </c>
      <c r="C364" t="str">
        <f t="shared" si="40"/>
        <v>P04_T2_07-08-23</v>
      </c>
      <c r="E364" t="s">
        <v>25</v>
      </c>
      <c r="F364" t="s">
        <v>29</v>
      </c>
      <c r="G364" t="s">
        <v>19</v>
      </c>
      <c r="H364">
        <f t="shared" si="44"/>
        <v>2023</v>
      </c>
      <c r="I364">
        <f t="shared" si="45"/>
        <v>8</v>
      </c>
      <c r="J364">
        <f t="shared" si="46"/>
        <v>7</v>
      </c>
      <c r="K364" t="str">
        <f>VLOOKUP(F364,Treats!$A$1:$C$9,2,0)</f>
        <v>MSD</v>
      </c>
      <c r="M364">
        <v>2</v>
      </c>
      <c r="N364">
        <v>1</v>
      </c>
      <c r="O364" t="s">
        <v>51</v>
      </c>
      <c r="P364" t="str">
        <f t="shared" si="38"/>
        <v>E:CER_P:P04_Tr1:MSD_Tr2:_TRA_2_D:7_M:8_Y:2023</v>
      </c>
      <c r="R364">
        <v>23.7</v>
      </c>
      <c r="S364">
        <v>0.5</v>
      </c>
      <c r="T364">
        <v>24</v>
      </c>
      <c r="U364">
        <v>26</v>
      </c>
      <c r="V364" t="s">
        <v>22</v>
      </c>
      <c r="W364" s="1">
        <f t="shared" si="43"/>
        <v>0.41047453703703701</v>
      </c>
      <c r="X364">
        <v>20</v>
      </c>
      <c r="Y364" s="60" t="e">
        <f>VLOOKUP(C364,JN!$D$2:$J$1076,5,0)</f>
        <v>#N/A</v>
      </c>
      <c r="Z364" s="61" t="e">
        <f>VLOOKUP(C364,JN!$D$2:$J$1076,6,0)</f>
        <v>#N/A</v>
      </c>
      <c r="AA364" s="62" t="e">
        <f>VLOOKUP(C364,JN!$D$2:$J$1076,7,0)</f>
        <v>#N/A</v>
      </c>
      <c r="AB364">
        <v>26.9</v>
      </c>
    </row>
    <row r="365" spans="1:28" x14ac:dyDescent="0.3">
      <c r="A365">
        <v>364</v>
      </c>
      <c r="B365" s="63">
        <v>45145</v>
      </c>
      <c r="C365" t="str">
        <f t="shared" si="40"/>
        <v>P04_T3_07-08-23</v>
      </c>
      <c r="E365" t="s">
        <v>25</v>
      </c>
      <c r="F365" t="s">
        <v>29</v>
      </c>
      <c r="G365" t="s">
        <v>19</v>
      </c>
      <c r="H365">
        <f t="shared" si="44"/>
        <v>2023</v>
      </c>
      <c r="I365">
        <f t="shared" si="45"/>
        <v>8</v>
      </c>
      <c r="J365">
        <f t="shared" si="46"/>
        <v>7</v>
      </c>
      <c r="K365" t="str">
        <f>VLOOKUP(F365,Treats!$A$1:$C$9,2,0)</f>
        <v>MSD</v>
      </c>
      <c r="M365">
        <v>2</v>
      </c>
      <c r="N365">
        <v>1</v>
      </c>
      <c r="O365" t="s">
        <v>51</v>
      </c>
      <c r="P365" t="str">
        <f t="shared" si="38"/>
        <v>E:CER_P:P04_Tr1:MSD_Tr2:_TRA_2_D:7_M:8_Y:2023</v>
      </c>
      <c r="R365">
        <v>23.7</v>
      </c>
      <c r="S365">
        <v>0.5</v>
      </c>
      <c r="T365">
        <v>24</v>
      </c>
      <c r="U365">
        <v>26</v>
      </c>
      <c r="V365" t="s">
        <v>23</v>
      </c>
      <c r="W365" s="1">
        <f t="shared" si="43"/>
        <v>0.41741898148148143</v>
      </c>
      <c r="X365">
        <v>30</v>
      </c>
      <c r="Y365" s="60" t="e">
        <f>VLOOKUP(C365,JN!$D$2:$J$1076,5,0)</f>
        <v>#N/A</v>
      </c>
      <c r="Z365" s="61" t="e">
        <f>VLOOKUP(C365,JN!$D$2:$J$1076,6,0)</f>
        <v>#N/A</v>
      </c>
      <c r="AA365" s="62" t="e">
        <f>VLOOKUP(C365,JN!$D$2:$J$1076,7,0)</f>
        <v>#N/A</v>
      </c>
      <c r="AB365">
        <v>26.2</v>
      </c>
    </row>
    <row r="366" spans="1:28" x14ac:dyDescent="0.3">
      <c r="A366">
        <v>365</v>
      </c>
      <c r="B366" s="63">
        <v>45145</v>
      </c>
      <c r="C366" t="str">
        <f t="shared" si="40"/>
        <v>P05_T0_07-08-23</v>
      </c>
      <c r="E366" t="s">
        <v>25</v>
      </c>
      <c r="F366" t="s">
        <v>30</v>
      </c>
      <c r="G366" t="s">
        <v>19</v>
      </c>
      <c r="H366">
        <f t="shared" si="44"/>
        <v>2023</v>
      </c>
      <c r="I366">
        <f t="shared" si="45"/>
        <v>8</v>
      </c>
      <c r="J366">
        <f t="shared" si="46"/>
        <v>7</v>
      </c>
      <c r="K366" t="str">
        <f>VLOOKUP(F366,Treats!$A$1:$C$9,2,0)</f>
        <v>AWD</v>
      </c>
      <c r="M366">
        <v>2</v>
      </c>
      <c r="N366">
        <v>4</v>
      </c>
      <c r="O366" t="s">
        <v>54</v>
      </c>
      <c r="P366" t="str">
        <f t="shared" si="38"/>
        <v>E:CER_P:P05_Tr1:AWD_Tr2:_TRA_2_D:7_M:8_Y:2023</v>
      </c>
      <c r="S366">
        <v>0.8</v>
      </c>
      <c r="T366">
        <v>24</v>
      </c>
      <c r="U366">
        <v>26</v>
      </c>
      <c r="V366" t="s">
        <v>20</v>
      </c>
      <c r="W366" s="1">
        <v>0.39819444444444446</v>
      </c>
      <c r="X366">
        <v>0</v>
      </c>
      <c r="Y366" s="60" t="e">
        <f>VLOOKUP(C366,JN!$D$2:$J$1076,5,0)</f>
        <v>#N/A</v>
      </c>
      <c r="Z366" s="61" t="e">
        <f>VLOOKUP(C366,JN!$D$2:$J$1076,6,0)</f>
        <v>#N/A</v>
      </c>
      <c r="AA366" s="62" t="e">
        <f>VLOOKUP(C366,JN!$D$2:$J$1076,7,0)</f>
        <v>#N/A</v>
      </c>
      <c r="AB366">
        <v>27.3</v>
      </c>
    </row>
    <row r="367" spans="1:28" x14ac:dyDescent="0.3">
      <c r="A367">
        <v>366</v>
      </c>
      <c r="B367" s="63">
        <v>45145</v>
      </c>
      <c r="C367" t="str">
        <f t="shared" si="40"/>
        <v>P05_T1_07-08-23</v>
      </c>
      <c r="E367" t="s">
        <v>25</v>
      </c>
      <c r="F367" t="s">
        <v>30</v>
      </c>
      <c r="G367" t="s">
        <v>19</v>
      </c>
      <c r="H367">
        <f t="shared" si="44"/>
        <v>2023</v>
      </c>
      <c r="I367">
        <f t="shared" si="45"/>
        <v>8</v>
      </c>
      <c r="J367">
        <f t="shared" si="46"/>
        <v>7</v>
      </c>
      <c r="K367" t="str">
        <f>VLOOKUP(F367,Treats!$A$1:$C$9,2,0)</f>
        <v>AWD</v>
      </c>
      <c r="M367">
        <v>2</v>
      </c>
      <c r="N367">
        <v>4</v>
      </c>
      <c r="O367" t="s">
        <v>54</v>
      </c>
      <c r="P367" t="str">
        <f t="shared" si="38"/>
        <v>E:CER_P:P05_Tr1:AWD_Tr2:_TRA_2_D:7_M:8_Y:2023</v>
      </c>
      <c r="S367">
        <v>0.8</v>
      </c>
      <c r="T367">
        <v>24</v>
      </c>
      <c r="U367">
        <v>26</v>
      </c>
      <c r="V367" t="s">
        <v>21</v>
      </c>
      <c r="W367" s="1">
        <f t="shared" si="43"/>
        <v>0.40513888888888888</v>
      </c>
      <c r="X367">
        <v>10</v>
      </c>
      <c r="Y367" s="60" t="e">
        <f>VLOOKUP(C367,JN!$D$2:$J$1076,5,0)</f>
        <v>#N/A</v>
      </c>
      <c r="Z367" s="61" t="e">
        <f>VLOOKUP(C367,JN!$D$2:$J$1076,6,0)</f>
        <v>#N/A</v>
      </c>
      <c r="AA367" s="62" t="e">
        <f>VLOOKUP(C367,JN!$D$2:$J$1076,7,0)</f>
        <v>#N/A</v>
      </c>
      <c r="AB367">
        <v>26.4</v>
      </c>
    </row>
    <row r="368" spans="1:28" x14ac:dyDescent="0.3">
      <c r="A368">
        <v>367</v>
      </c>
      <c r="B368" s="63">
        <v>45145</v>
      </c>
      <c r="C368" t="str">
        <f t="shared" si="40"/>
        <v>P05_T2_07-08-23</v>
      </c>
      <c r="E368" t="s">
        <v>25</v>
      </c>
      <c r="F368" t="s">
        <v>30</v>
      </c>
      <c r="G368" t="s">
        <v>19</v>
      </c>
      <c r="H368">
        <f t="shared" si="44"/>
        <v>2023</v>
      </c>
      <c r="I368">
        <f t="shared" si="45"/>
        <v>8</v>
      </c>
      <c r="J368">
        <f t="shared" si="46"/>
        <v>7</v>
      </c>
      <c r="K368" t="str">
        <f>VLOOKUP(F368,Treats!$A$1:$C$9,2,0)</f>
        <v>AWD</v>
      </c>
      <c r="M368">
        <v>2</v>
      </c>
      <c r="N368">
        <v>4</v>
      </c>
      <c r="O368" t="s">
        <v>54</v>
      </c>
      <c r="P368" t="str">
        <f t="shared" si="38"/>
        <v>E:CER_P:P05_Tr1:AWD_Tr2:_TRA_2_D:7_M:8_Y:2023</v>
      </c>
      <c r="S368">
        <v>0.8</v>
      </c>
      <c r="T368">
        <v>24</v>
      </c>
      <c r="U368">
        <v>26</v>
      </c>
      <c r="V368" t="s">
        <v>22</v>
      </c>
      <c r="W368" s="1">
        <f t="shared" si="43"/>
        <v>0.4120833333333333</v>
      </c>
      <c r="X368">
        <v>20</v>
      </c>
      <c r="Y368" s="60" t="e">
        <f>VLOOKUP(C368,JN!$D$2:$J$1076,5,0)</f>
        <v>#N/A</v>
      </c>
      <c r="Z368" s="61" t="e">
        <f>VLOOKUP(C368,JN!$D$2:$J$1076,6,0)</f>
        <v>#N/A</v>
      </c>
      <c r="AA368" s="62" t="e">
        <f>VLOOKUP(C368,JN!$D$2:$J$1076,7,0)</f>
        <v>#N/A</v>
      </c>
      <c r="AB368">
        <v>27</v>
      </c>
    </row>
    <row r="369" spans="1:28" x14ac:dyDescent="0.3">
      <c r="A369">
        <v>368</v>
      </c>
      <c r="B369" s="63">
        <v>45145</v>
      </c>
      <c r="C369" t="str">
        <f t="shared" si="40"/>
        <v>P05_T3_07-08-23</v>
      </c>
      <c r="E369" t="s">
        <v>25</v>
      </c>
      <c r="F369" t="s">
        <v>30</v>
      </c>
      <c r="G369" t="s">
        <v>19</v>
      </c>
      <c r="H369">
        <f t="shared" si="44"/>
        <v>2023</v>
      </c>
      <c r="I369">
        <f t="shared" si="45"/>
        <v>8</v>
      </c>
      <c r="J369">
        <f t="shared" si="46"/>
        <v>7</v>
      </c>
      <c r="K369" t="str">
        <f>VLOOKUP(F369,Treats!$A$1:$C$9,2,0)</f>
        <v>AWD</v>
      </c>
      <c r="M369">
        <v>2</v>
      </c>
      <c r="N369">
        <v>4</v>
      </c>
      <c r="O369" t="s">
        <v>54</v>
      </c>
      <c r="P369" t="str">
        <f t="shared" si="38"/>
        <v>E:CER_P:P05_Tr1:AWD_Tr2:_TRA_2_D:7_M:8_Y:2023</v>
      </c>
      <c r="S369">
        <v>0.8</v>
      </c>
      <c r="T369">
        <v>24</v>
      </c>
      <c r="U369">
        <v>26</v>
      </c>
      <c r="V369" t="s">
        <v>23</v>
      </c>
      <c r="W369" s="1">
        <f t="shared" si="43"/>
        <v>0.41902777777777772</v>
      </c>
      <c r="X369">
        <v>30</v>
      </c>
      <c r="Y369" s="60" t="e">
        <f>VLOOKUP(C369,JN!$D$2:$J$1076,5,0)</f>
        <v>#N/A</v>
      </c>
      <c r="Z369" s="61" t="e">
        <f>VLOOKUP(C369,JN!$D$2:$J$1076,6,0)</f>
        <v>#N/A</v>
      </c>
      <c r="AA369" s="62" t="e">
        <f>VLOOKUP(C369,JN!$D$2:$J$1076,7,0)</f>
        <v>#N/A</v>
      </c>
      <c r="AB369">
        <v>26.5</v>
      </c>
    </row>
    <row r="370" spans="1:28" x14ac:dyDescent="0.3">
      <c r="A370">
        <v>369</v>
      </c>
      <c r="B370" s="63">
        <v>45145</v>
      </c>
      <c r="C370" t="str">
        <f t="shared" si="40"/>
        <v>P07_T0_07-08-23</v>
      </c>
      <c r="E370" t="s">
        <v>25</v>
      </c>
      <c r="F370" t="s">
        <v>32</v>
      </c>
      <c r="G370" t="s">
        <v>19</v>
      </c>
      <c r="H370">
        <f t="shared" si="44"/>
        <v>2023</v>
      </c>
      <c r="I370">
        <f t="shared" si="45"/>
        <v>8</v>
      </c>
      <c r="J370">
        <f t="shared" si="46"/>
        <v>7</v>
      </c>
      <c r="K370" t="str">
        <f>VLOOKUP(F370,Treats!$A$1:$C$9,2,0)</f>
        <v>MSD</v>
      </c>
      <c r="M370">
        <v>3</v>
      </c>
      <c r="O370" t="s">
        <v>54</v>
      </c>
      <c r="P370" t="str">
        <f t="shared" si="38"/>
        <v>E:CER_P:P07_Tr1:MSD_Tr2:_TRA_3_D:7_M:8_Y:2023</v>
      </c>
      <c r="T370">
        <v>26</v>
      </c>
      <c r="U370">
        <v>28</v>
      </c>
      <c r="V370" t="s">
        <v>20</v>
      </c>
      <c r="W370" s="1">
        <v>0.43096064814814811</v>
      </c>
      <c r="X370">
        <v>0</v>
      </c>
      <c r="Y370" s="60" t="e">
        <f>VLOOKUP(C370,JN!$D$2:$J$1076,5,0)</f>
        <v>#N/A</v>
      </c>
      <c r="Z370" s="61" t="e">
        <f>VLOOKUP(C370,JN!$D$2:$J$1076,6,0)</f>
        <v>#N/A</v>
      </c>
      <c r="AA370" s="62" t="e">
        <f>VLOOKUP(C370,JN!$D$2:$J$1076,7,0)</f>
        <v>#N/A</v>
      </c>
      <c r="AB370">
        <v>26.7</v>
      </c>
    </row>
    <row r="371" spans="1:28" x14ac:dyDescent="0.3">
      <c r="A371">
        <v>370</v>
      </c>
      <c r="B371" s="63">
        <v>45145</v>
      </c>
      <c r="C371" t="str">
        <f t="shared" si="40"/>
        <v>P07_T1_07-08-23</v>
      </c>
      <c r="E371" t="s">
        <v>25</v>
      </c>
      <c r="F371" t="s">
        <v>32</v>
      </c>
      <c r="G371" t="s">
        <v>19</v>
      </c>
      <c r="H371">
        <f t="shared" si="44"/>
        <v>2023</v>
      </c>
      <c r="I371">
        <f t="shared" si="45"/>
        <v>8</v>
      </c>
      <c r="J371">
        <f t="shared" si="46"/>
        <v>7</v>
      </c>
      <c r="K371" t="str">
        <f>VLOOKUP(F371,Treats!$A$1:$C$9,2,0)</f>
        <v>MSD</v>
      </c>
      <c r="M371">
        <v>3</v>
      </c>
      <c r="O371" t="s">
        <v>54</v>
      </c>
      <c r="P371" t="str">
        <f t="shared" si="38"/>
        <v>E:CER_P:P07_Tr1:MSD_Tr2:_TRA_3_D:7_M:8_Y:2023</v>
      </c>
      <c r="T371">
        <v>26</v>
      </c>
      <c r="U371">
        <v>28</v>
      </c>
      <c r="V371" t="s">
        <v>21</v>
      </c>
      <c r="W371" s="1">
        <f t="shared" si="43"/>
        <v>0.43790509259259253</v>
      </c>
      <c r="X371">
        <v>10</v>
      </c>
      <c r="Y371" s="60" t="e">
        <f>VLOOKUP(C371,JN!$D$2:$J$1076,5,0)</f>
        <v>#N/A</v>
      </c>
      <c r="Z371" s="61" t="e">
        <f>VLOOKUP(C371,JN!$D$2:$J$1076,6,0)</f>
        <v>#N/A</v>
      </c>
      <c r="AA371" s="62" t="e">
        <f>VLOOKUP(C371,JN!$D$2:$J$1076,7,0)</f>
        <v>#N/A</v>
      </c>
      <c r="AB371">
        <v>29.4</v>
      </c>
    </row>
    <row r="372" spans="1:28" x14ac:dyDescent="0.3">
      <c r="A372">
        <v>371</v>
      </c>
      <c r="B372" s="63">
        <v>45145</v>
      </c>
      <c r="C372" t="str">
        <f t="shared" ref="C372:C386" si="47">F372&amp;"_"&amp;V372&amp;"_"&amp;IF(DAY(B372)&lt;10,0&amp;DAY(B372),DAY(B372))&amp;"-"&amp;IF(MONTH(B372)&lt;10,0&amp;MONTH(B372),MONTH(B372))&amp;"-"&amp;MOD(YEAR(B372),100)</f>
        <v>P07_T2_07-08-23</v>
      </c>
      <c r="E372" t="s">
        <v>25</v>
      </c>
      <c r="F372" t="s">
        <v>32</v>
      </c>
      <c r="G372" t="s">
        <v>19</v>
      </c>
      <c r="H372">
        <f t="shared" si="44"/>
        <v>2023</v>
      </c>
      <c r="I372">
        <f t="shared" si="45"/>
        <v>8</v>
      </c>
      <c r="J372">
        <f t="shared" si="46"/>
        <v>7</v>
      </c>
      <c r="K372" t="str">
        <f>VLOOKUP(F372,Treats!$A$1:$C$9,2,0)</f>
        <v>MSD</v>
      </c>
      <c r="M372">
        <v>3</v>
      </c>
      <c r="O372" t="s">
        <v>54</v>
      </c>
      <c r="P372" t="str">
        <f t="shared" si="38"/>
        <v>E:CER_P:P07_Tr1:MSD_Tr2:_TRA_3_D:7_M:8_Y:2023</v>
      </c>
      <c r="T372">
        <v>26</v>
      </c>
      <c r="U372">
        <v>28</v>
      </c>
      <c r="V372" t="s">
        <v>22</v>
      </c>
      <c r="W372" s="1">
        <f t="shared" si="43"/>
        <v>0.44484953703703695</v>
      </c>
      <c r="X372">
        <v>20</v>
      </c>
      <c r="Y372" s="60" t="e">
        <f>VLOOKUP(C372,JN!$D$2:$J$1076,5,0)</f>
        <v>#N/A</v>
      </c>
      <c r="Z372" s="61" t="e">
        <f>VLOOKUP(C372,JN!$D$2:$J$1076,6,0)</f>
        <v>#N/A</v>
      </c>
      <c r="AA372" s="62" t="e">
        <f>VLOOKUP(C372,JN!$D$2:$J$1076,7,0)</f>
        <v>#N/A</v>
      </c>
      <c r="AB372">
        <v>32.700000000000003</v>
      </c>
    </row>
    <row r="373" spans="1:28" x14ac:dyDescent="0.3">
      <c r="A373">
        <v>372</v>
      </c>
      <c r="B373" s="63">
        <v>45145</v>
      </c>
      <c r="C373" t="str">
        <f t="shared" si="47"/>
        <v>P07_T3_07-08-23</v>
      </c>
      <c r="E373" t="s">
        <v>25</v>
      </c>
      <c r="F373" t="s">
        <v>32</v>
      </c>
      <c r="G373" t="s">
        <v>19</v>
      </c>
      <c r="H373">
        <f t="shared" si="44"/>
        <v>2023</v>
      </c>
      <c r="I373">
        <f t="shared" si="45"/>
        <v>8</v>
      </c>
      <c r="J373">
        <f t="shared" si="46"/>
        <v>7</v>
      </c>
      <c r="K373" t="str">
        <f>VLOOKUP(F373,Treats!$A$1:$C$9,2,0)</f>
        <v>MSD</v>
      </c>
      <c r="M373">
        <v>3</v>
      </c>
      <c r="O373" t="s">
        <v>54</v>
      </c>
      <c r="P373" t="str">
        <f t="shared" si="38"/>
        <v>E:CER_P:P07_Tr1:MSD_Tr2:_TRA_3_D:7_M:8_Y:2023</v>
      </c>
      <c r="T373">
        <v>26</v>
      </c>
      <c r="U373">
        <v>28</v>
      </c>
      <c r="V373" t="s">
        <v>23</v>
      </c>
      <c r="W373" s="1">
        <f t="shared" si="43"/>
        <v>0.45179398148148137</v>
      </c>
      <c r="X373">
        <v>30</v>
      </c>
      <c r="Y373" s="60" t="e">
        <f>VLOOKUP(C373,JN!$D$2:$J$1076,5,0)</f>
        <v>#N/A</v>
      </c>
      <c r="Z373" s="61" t="e">
        <f>VLOOKUP(C373,JN!$D$2:$J$1076,6,0)</f>
        <v>#N/A</v>
      </c>
      <c r="AA373" s="62" t="e">
        <f>VLOOKUP(C373,JN!$D$2:$J$1076,7,0)</f>
        <v>#N/A</v>
      </c>
      <c r="AB373">
        <v>32.9</v>
      </c>
    </row>
    <row r="374" spans="1:28" x14ac:dyDescent="0.3">
      <c r="A374">
        <v>373</v>
      </c>
      <c r="B374" s="63">
        <v>45145</v>
      </c>
      <c r="C374" t="str">
        <f t="shared" si="47"/>
        <v>P06_T0_07-08-23</v>
      </c>
      <c r="E374" t="s">
        <v>25</v>
      </c>
      <c r="F374" t="s">
        <v>31</v>
      </c>
      <c r="G374" t="s">
        <v>19</v>
      </c>
      <c r="H374">
        <f t="shared" si="44"/>
        <v>2023</v>
      </c>
      <c r="I374">
        <f t="shared" si="45"/>
        <v>8</v>
      </c>
      <c r="J374">
        <f t="shared" si="46"/>
        <v>7</v>
      </c>
      <c r="K374" t="str">
        <f>VLOOKUP(F374,Treats!$A$1:$C$9,2,0)</f>
        <v>CON</v>
      </c>
      <c r="M374">
        <v>2</v>
      </c>
      <c r="N374">
        <v>3</v>
      </c>
      <c r="O374" t="s">
        <v>51</v>
      </c>
      <c r="P374" t="str">
        <f t="shared" si="38"/>
        <v>E:CER_P:P06_Tr1:CON_Tr2:_TRA_2_D:7_M:8_Y:2023</v>
      </c>
      <c r="R374">
        <v>23.4</v>
      </c>
      <c r="S374">
        <v>0.85</v>
      </c>
      <c r="T374">
        <v>24</v>
      </c>
      <c r="U374">
        <v>26</v>
      </c>
      <c r="V374" t="s">
        <v>20</v>
      </c>
      <c r="W374" s="1">
        <v>0.39819444444444446</v>
      </c>
      <c r="X374">
        <v>0</v>
      </c>
      <c r="Y374" s="60" t="e">
        <f>VLOOKUP(C374,JN!$D$2:$J$1076,5,0)</f>
        <v>#N/A</v>
      </c>
      <c r="Z374" s="61" t="e">
        <f>VLOOKUP(C374,JN!$D$2:$J$1076,6,0)</f>
        <v>#N/A</v>
      </c>
      <c r="AA374" s="62" t="e">
        <f>VLOOKUP(C374,JN!$D$2:$J$1076,7,0)</f>
        <v>#N/A</v>
      </c>
      <c r="AB374">
        <v>28.2</v>
      </c>
    </row>
    <row r="375" spans="1:28" x14ac:dyDescent="0.3">
      <c r="A375">
        <v>374</v>
      </c>
      <c r="B375" s="63">
        <v>45145</v>
      </c>
      <c r="C375" t="str">
        <f t="shared" si="47"/>
        <v>P06_T1_07-08-23</v>
      </c>
      <c r="E375" t="s">
        <v>25</v>
      </c>
      <c r="F375" t="s">
        <v>31</v>
      </c>
      <c r="G375" t="s">
        <v>19</v>
      </c>
      <c r="H375">
        <f t="shared" si="44"/>
        <v>2023</v>
      </c>
      <c r="I375">
        <f t="shared" si="45"/>
        <v>8</v>
      </c>
      <c r="J375">
        <f t="shared" si="46"/>
        <v>7</v>
      </c>
      <c r="K375" t="str">
        <f>VLOOKUP(F375,Treats!$A$1:$C$9,2,0)</f>
        <v>CON</v>
      </c>
      <c r="M375">
        <v>2</v>
      </c>
      <c r="N375">
        <v>3</v>
      </c>
      <c r="O375" t="s">
        <v>51</v>
      </c>
      <c r="P375" t="str">
        <f t="shared" si="38"/>
        <v>E:CER_P:P06_Tr1:CON_Tr2:_TRA_2_D:7_M:8_Y:2023</v>
      </c>
      <c r="R375">
        <v>23.4</v>
      </c>
      <c r="S375">
        <v>0.85</v>
      </c>
      <c r="T375">
        <v>24</v>
      </c>
      <c r="U375">
        <v>26</v>
      </c>
      <c r="V375" t="s">
        <v>21</v>
      </c>
      <c r="W375" s="1">
        <f t="shared" si="43"/>
        <v>0.40513888888888888</v>
      </c>
      <c r="X375">
        <v>10</v>
      </c>
      <c r="Y375" s="60" t="e">
        <f>VLOOKUP(C375,JN!$D$2:$J$1076,5,0)</f>
        <v>#N/A</v>
      </c>
      <c r="Z375" s="61" t="e">
        <f>VLOOKUP(C375,JN!$D$2:$J$1076,6,0)</f>
        <v>#N/A</v>
      </c>
      <c r="AA375" s="62" t="e">
        <f>VLOOKUP(C375,JN!$D$2:$J$1076,7,0)</f>
        <v>#N/A</v>
      </c>
      <c r="AB375">
        <v>26.8</v>
      </c>
    </row>
    <row r="376" spans="1:28" x14ac:dyDescent="0.3">
      <c r="A376">
        <v>375</v>
      </c>
      <c r="B376" s="63">
        <v>45145</v>
      </c>
      <c r="C376" t="str">
        <f t="shared" si="47"/>
        <v>P06_T2_07-08-23</v>
      </c>
      <c r="E376" t="s">
        <v>25</v>
      </c>
      <c r="F376" t="s">
        <v>31</v>
      </c>
      <c r="G376" t="s">
        <v>19</v>
      </c>
      <c r="H376">
        <f t="shared" si="44"/>
        <v>2023</v>
      </c>
      <c r="I376">
        <f t="shared" si="45"/>
        <v>8</v>
      </c>
      <c r="J376">
        <f t="shared" si="46"/>
        <v>7</v>
      </c>
      <c r="K376" t="str">
        <f>VLOOKUP(F376,Treats!$A$1:$C$9,2,0)</f>
        <v>CON</v>
      </c>
      <c r="M376">
        <v>2</v>
      </c>
      <c r="N376">
        <v>3</v>
      </c>
      <c r="O376" t="s">
        <v>51</v>
      </c>
      <c r="P376" t="str">
        <f t="shared" si="38"/>
        <v>E:CER_P:P06_Tr1:CON_Tr2:_TRA_2_D:7_M:8_Y:2023</v>
      </c>
      <c r="R376">
        <v>23.4</v>
      </c>
      <c r="S376">
        <v>0.85</v>
      </c>
      <c r="T376">
        <v>24</v>
      </c>
      <c r="U376">
        <v>26</v>
      </c>
      <c r="V376" t="s">
        <v>22</v>
      </c>
      <c r="W376" s="1">
        <f t="shared" si="43"/>
        <v>0.4120833333333333</v>
      </c>
      <c r="X376">
        <v>20</v>
      </c>
      <c r="Y376" s="60" t="e">
        <f>VLOOKUP(C376,JN!$D$2:$J$1076,5,0)</f>
        <v>#N/A</v>
      </c>
      <c r="Z376" s="61" t="e">
        <f>VLOOKUP(C376,JN!$D$2:$J$1076,6,0)</f>
        <v>#N/A</v>
      </c>
      <c r="AA376" s="62" t="e">
        <f>VLOOKUP(C376,JN!$D$2:$J$1076,7,0)</f>
        <v>#N/A</v>
      </c>
      <c r="AB376">
        <v>27</v>
      </c>
    </row>
    <row r="377" spans="1:28" x14ac:dyDescent="0.3">
      <c r="A377">
        <v>376</v>
      </c>
      <c r="B377" s="63">
        <v>45145</v>
      </c>
      <c r="C377" t="str">
        <f t="shared" si="47"/>
        <v>P06_T3_07-08-23</v>
      </c>
      <c r="E377" t="s">
        <v>25</v>
      </c>
      <c r="F377" t="s">
        <v>31</v>
      </c>
      <c r="G377" t="s">
        <v>19</v>
      </c>
      <c r="H377">
        <f t="shared" si="44"/>
        <v>2023</v>
      </c>
      <c r="I377">
        <f t="shared" si="45"/>
        <v>8</v>
      </c>
      <c r="J377">
        <f t="shared" si="46"/>
        <v>7</v>
      </c>
      <c r="K377" t="str">
        <f>VLOOKUP(F377,Treats!$A$1:$C$9,2,0)</f>
        <v>CON</v>
      </c>
      <c r="M377">
        <v>2</v>
      </c>
      <c r="N377">
        <v>3</v>
      </c>
      <c r="O377" t="s">
        <v>51</v>
      </c>
      <c r="P377" t="str">
        <f t="shared" si="38"/>
        <v>E:CER_P:P06_Tr1:CON_Tr2:_TRA_2_D:7_M:8_Y:2023</v>
      </c>
      <c r="R377">
        <v>23.4</v>
      </c>
      <c r="S377">
        <v>0.85</v>
      </c>
      <c r="T377">
        <v>24</v>
      </c>
      <c r="U377">
        <v>26</v>
      </c>
      <c r="V377" t="s">
        <v>23</v>
      </c>
      <c r="W377" s="1">
        <f t="shared" si="43"/>
        <v>0.41902777777777772</v>
      </c>
      <c r="X377">
        <v>30</v>
      </c>
      <c r="Y377" s="60" t="e">
        <f>VLOOKUP(C377,JN!$D$2:$J$1076,5,0)</f>
        <v>#N/A</v>
      </c>
      <c r="Z377" s="61" t="e">
        <f>VLOOKUP(C377,JN!$D$2:$J$1076,6,0)</f>
        <v>#N/A</v>
      </c>
      <c r="AA377" s="62" t="e">
        <f>VLOOKUP(C377,JN!$D$2:$J$1076,7,0)</f>
        <v>#N/A</v>
      </c>
      <c r="AB377">
        <v>26.6</v>
      </c>
    </row>
    <row r="378" spans="1:28" x14ac:dyDescent="0.3">
      <c r="A378">
        <v>377</v>
      </c>
      <c r="B378" s="63">
        <v>45145</v>
      </c>
      <c r="C378" t="str">
        <f t="shared" si="47"/>
        <v>P08_T0_07-08-23</v>
      </c>
      <c r="E378" t="s">
        <v>25</v>
      </c>
      <c r="F378" t="s">
        <v>33</v>
      </c>
      <c r="G378" t="s">
        <v>19</v>
      </c>
      <c r="H378">
        <f t="shared" si="44"/>
        <v>2023</v>
      </c>
      <c r="I378">
        <f t="shared" si="45"/>
        <v>8</v>
      </c>
      <c r="J378">
        <f t="shared" si="46"/>
        <v>7</v>
      </c>
      <c r="K378" t="str">
        <f>VLOOKUP(F378,Treats!$A$1:$C$9,2,0)</f>
        <v>CON</v>
      </c>
      <c r="M378">
        <v>3</v>
      </c>
      <c r="N378">
        <v>3</v>
      </c>
      <c r="O378" t="s">
        <v>51</v>
      </c>
      <c r="P378" t="str">
        <f t="shared" si="38"/>
        <v>E:CER_P:P08_Tr1:CON_Tr2:_TRA_3_D:7_M:8_Y:2023</v>
      </c>
      <c r="S378">
        <v>0.7</v>
      </c>
      <c r="T378">
        <v>26</v>
      </c>
      <c r="U378">
        <v>28</v>
      </c>
      <c r="V378" t="s">
        <v>20</v>
      </c>
      <c r="W378" s="1">
        <v>0.43096064814814811</v>
      </c>
      <c r="X378">
        <v>0</v>
      </c>
      <c r="Y378" s="60" t="e">
        <f>VLOOKUP(C378,JN!$D$2:$J$1076,5,0)</f>
        <v>#N/A</v>
      </c>
      <c r="Z378" s="61" t="e">
        <f>VLOOKUP(C378,JN!$D$2:$J$1076,6,0)</f>
        <v>#N/A</v>
      </c>
      <c r="AA378" s="62" t="e">
        <f>VLOOKUP(C378,JN!$D$2:$J$1076,7,0)</f>
        <v>#N/A</v>
      </c>
      <c r="AB378">
        <v>26.6</v>
      </c>
    </row>
    <row r="379" spans="1:28" x14ac:dyDescent="0.3">
      <c r="A379">
        <v>378</v>
      </c>
      <c r="B379" s="63">
        <v>45145</v>
      </c>
      <c r="C379" t="str">
        <f t="shared" si="47"/>
        <v>P08_T1_07-08-23</v>
      </c>
      <c r="E379" t="s">
        <v>25</v>
      </c>
      <c r="F379" t="s">
        <v>33</v>
      </c>
      <c r="G379" t="s">
        <v>19</v>
      </c>
      <c r="H379">
        <f t="shared" si="44"/>
        <v>2023</v>
      </c>
      <c r="I379">
        <f t="shared" si="45"/>
        <v>8</v>
      </c>
      <c r="J379">
        <f t="shared" si="46"/>
        <v>7</v>
      </c>
      <c r="K379" t="str">
        <f>VLOOKUP(F379,Treats!$A$1:$C$9,2,0)</f>
        <v>CON</v>
      </c>
      <c r="M379">
        <v>3</v>
      </c>
      <c r="N379">
        <v>3</v>
      </c>
      <c r="O379" t="s">
        <v>51</v>
      </c>
      <c r="P379" t="str">
        <f t="shared" ref="P379:P443" si="48">"E:"&amp;E379&amp;"_P:"&amp;F379&amp;"_Tr1:"&amp;K379&amp;"_Tr2:"&amp;L379&amp;"_"&amp;G379&amp;"_"&amp;M379&amp;"_D:"&amp;J379&amp;"_M:"&amp;I379&amp;"_Y:"&amp;H379</f>
        <v>E:CER_P:P08_Tr1:CON_Tr2:_TRA_3_D:7_M:8_Y:2023</v>
      </c>
      <c r="S379">
        <v>0.7</v>
      </c>
      <c r="T379">
        <v>26</v>
      </c>
      <c r="U379">
        <v>28</v>
      </c>
      <c r="V379" t="s">
        <v>21</v>
      </c>
      <c r="W379" s="1">
        <f t="shared" si="43"/>
        <v>0.43790509259259253</v>
      </c>
      <c r="X379">
        <v>10</v>
      </c>
      <c r="Y379" s="60" t="e">
        <f>VLOOKUP(C379,JN!$D$2:$J$1076,5,0)</f>
        <v>#N/A</v>
      </c>
      <c r="Z379" s="61" t="e">
        <f>VLOOKUP(C379,JN!$D$2:$J$1076,6,0)</f>
        <v>#N/A</v>
      </c>
      <c r="AA379" s="62" t="e">
        <f>VLOOKUP(C379,JN!$D$2:$J$1076,7,0)</f>
        <v>#N/A</v>
      </c>
      <c r="AB379">
        <v>29.6</v>
      </c>
    </row>
    <row r="380" spans="1:28" x14ac:dyDescent="0.3">
      <c r="A380">
        <v>379</v>
      </c>
      <c r="B380" s="63">
        <v>45145</v>
      </c>
      <c r="C380" t="str">
        <f t="shared" si="47"/>
        <v>P08_T2_07-08-23</v>
      </c>
      <c r="E380" t="s">
        <v>25</v>
      </c>
      <c r="F380" t="s">
        <v>33</v>
      </c>
      <c r="G380" t="s">
        <v>19</v>
      </c>
      <c r="H380">
        <f t="shared" si="44"/>
        <v>2023</v>
      </c>
      <c r="I380">
        <f t="shared" si="45"/>
        <v>8</v>
      </c>
      <c r="J380">
        <f t="shared" si="46"/>
        <v>7</v>
      </c>
      <c r="K380" t="str">
        <f>VLOOKUP(F380,Treats!$A$1:$C$9,2,0)</f>
        <v>CON</v>
      </c>
      <c r="M380">
        <v>3</v>
      </c>
      <c r="N380">
        <v>3</v>
      </c>
      <c r="O380" t="s">
        <v>51</v>
      </c>
      <c r="P380" t="str">
        <f t="shared" si="48"/>
        <v>E:CER_P:P08_Tr1:CON_Tr2:_TRA_3_D:7_M:8_Y:2023</v>
      </c>
      <c r="S380">
        <v>0.7</v>
      </c>
      <c r="T380">
        <v>26</v>
      </c>
      <c r="U380">
        <v>28</v>
      </c>
      <c r="V380" t="s">
        <v>22</v>
      </c>
      <c r="W380" s="1">
        <f t="shared" si="43"/>
        <v>0.44484953703703695</v>
      </c>
      <c r="X380">
        <v>20</v>
      </c>
      <c r="Y380" s="60" t="e">
        <f>VLOOKUP(C380,JN!$D$2:$J$1076,5,0)</f>
        <v>#N/A</v>
      </c>
      <c r="Z380" s="61" t="e">
        <f>VLOOKUP(C380,JN!$D$2:$J$1076,6,0)</f>
        <v>#N/A</v>
      </c>
      <c r="AA380" s="62" t="e">
        <f>VLOOKUP(C380,JN!$D$2:$J$1076,7,0)</f>
        <v>#N/A</v>
      </c>
      <c r="AB380">
        <v>32.200000000000003</v>
      </c>
    </row>
    <row r="381" spans="1:28" x14ac:dyDescent="0.3">
      <c r="A381">
        <v>380</v>
      </c>
      <c r="B381" s="63">
        <v>45145</v>
      </c>
      <c r="C381" t="str">
        <f t="shared" si="47"/>
        <v>P08_T3_07-08-23</v>
      </c>
      <c r="E381" t="s">
        <v>25</v>
      </c>
      <c r="F381" t="s">
        <v>33</v>
      </c>
      <c r="G381" t="s">
        <v>19</v>
      </c>
      <c r="H381">
        <f t="shared" si="44"/>
        <v>2023</v>
      </c>
      <c r="I381">
        <f t="shared" si="45"/>
        <v>8</v>
      </c>
      <c r="J381">
        <f t="shared" si="46"/>
        <v>7</v>
      </c>
      <c r="K381" t="str">
        <f>VLOOKUP(F381,Treats!$A$1:$C$9,2,0)</f>
        <v>CON</v>
      </c>
      <c r="M381">
        <v>3</v>
      </c>
      <c r="N381">
        <v>3</v>
      </c>
      <c r="O381" t="s">
        <v>51</v>
      </c>
      <c r="P381" t="str">
        <f t="shared" si="48"/>
        <v>E:CER_P:P08_Tr1:CON_Tr2:_TRA_3_D:7_M:8_Y:2023</v>
      </c>
      <c r="S381">
        <v>0.7</v>
      </c>
      <c r="T381">
        <v>26</v>
      </c>
      <c r="U381">
        <v>28</v>
      </c>
      <c r="V381" t="s">
        <v>23</v>
      </c>
      <c r="W381" s="1">
        <f t="shared" si="43"/>
        <v>0.45179398148148137</v>
      </c>
      <c r="X381">
        <v>30</v>
      </c>
      <c r="Y381" s="60" t="e">
        <f>VLOOKUP(C381,JN!$D$2:$J$1076,5,0)</f>
        <v>#N/A</v>
      </c>
      <c r="Z381" s="61" t="e">
        <f>VLOOKUP(C381,JN!$D$2:$J$1076,6,0)</f>
        <v>#N/A</v>
      </c>
      <c r="AA381" s="62" t="e">
        <f>VLOOKUP(C381,JN!$D$2:$J$1076,7,0)</f>
        <v>#N/A</v>
      </c>
      <c r="AB381">
        <v>32.299999999999997</v>
      </c>
    </row>
    <row r="382" spans="1:28" x14ac:dyDescent="0.3">
      <c r="A382">
        <v>381</v>
      </c>
      <c r="B382" s="63">
        <v>45145</v>
      </c>
      <c r="C382" t="str">
        <f t="shared" si="47"/>
        <v>P09_T0_07-08-23</v>
      </c>
      <c r="E382" t="s">
        <v>25</v>
      </c>
      <c r="F382" t="s">
        <v>34</v>
      </c>
      <c r="G382" t="s">
        <v>19</v>
      </c>
      <c r="H382">
        <f t="shared" si="44"/>
        <v>2023</v>
      </c>
      <c r="I382">
        <f t="shared" si="45"/>
        <v>8</v>
      </c>
      <c r="J382">
        <f t="shared" si="46"/>
        <v>7</v>
      </c>
      <c r="K382" t="str">
        <f>VLOOKUP(F382,Treats!$A$1:$C$9,2,0)</f>
        <v>AWD</v>
      </c>
      <c r="M382">
        <v>3</v>
      </c>
      <c r="O382" t="s">
        <v>54</v>
      </c>
      <c r="P382" t="str">
        <f t="shared" si="48"/>
        <v>E:CER_P:P09_Tr1:AWD_Tr2:_TRA_3_D:7_M:8_Y:2023</v>
      </c>
      <c r="T382">
        <v>26</v>
      </c>
      <c r="U382">
        <v>28</v>
      </c>
      <c r="V382" t="s">
        <v>20</v>
      </c>
      <c r="W382" s="1">
        <v>0.43246527777777777</v>
      </c>
      <c r="X382">
        <v>0</v>
      </c>
      <c r="Y382" s="60" t="e">
        <f>VLOOKUP(C382,JN!$D$2:$J$1076,5,0)</f>
        <v>#N/A</v>
      </c>
      <c r="Z382" s="61" t="e">
        <f>VLOOKUP(C382,JN!$D$2:$J$1076,6,0)</f>
        <v>#N/A</v>
      </c>
      <c r="AA382" s="62" t="e">
        <f>VLOOKUP(C382,JN!$D$2:$J$1076,7,0)</f>
        <v>#N/A</v>
      </c>
      <c r="AB382">
        <v>26.5</v>
      </c>
    </row>
    <row r="383" spans="1:28" x14ac:dyDescent="0.3">
      <c r="A383">
        <v>382</v>
      </c>
      <c r="B383" s="63">
        <v>45145</v>
      </c>
      <c r="C383" t="str">
        <f t="shared" si="47"/>
        <v>P09_T1_07-08-23</v>
      </c>
      <c r="E383" t="s">
        <v>25</v>
      </c>
      <c r="F383" t="s">
        <v>34</v>
      </c>
      <c r="G383" t="s">
        <v>19</v>
      </c>
      <c r="H383">
        <f t="shared" si="44"/>
        <v>2023</v>
      </c>
      <c r="I383">
        <f t="shared" si="45"/>
        <v>8</v>
      </c>
      <c r="J383">
        <f t="shared" si="46"/>
        <v>7</v>
      </c>
      <c r="K383" t="str">
        <f>VLOOKUP(F383,Treats!$A$1:$C$9,2,0)</f>
        <v>AWD</v>
      </c>
      <c r="M383">
        <v>3</v>
      </c>
      <c r="O383" t="s">
        <v>54</v>
      </c>
      <c r="P383" t="str">
        <f t="shared" si="48"/>
        <v>E:CER_P:P09_Tr1:AWD_Tr2:_TRA_3_D:7_M:8_Y:2023</v>
      </c>
      <c r="T383">
        <v>26</v>
      </c>
      <c r="U383">
        <v>28</v>
      </c>
      <c r="V383" t="s">
        <v>21</v>
      </c>
      <c r="W383" s="1">
        <f t="shared" si="43"/>
        <v>0.43940972222222219</v>
      </c>
      <c r="X383">
        <v>10</v>
      </c>
      <c r="Y383" s="60" t="e">
        <f>VLOOKUP(C383,JN!$D$2:$J$1076,5,0)</f>
        <v>#N/A</v>
      </c>
      <c r="Z383" s="61" t="e">
        <f>VLOOKUP(C383,JN!$D$2:$J$1076,6,0)</f>
        <v>#N/A</v>
      </c>
      <c r="AA383" s="62" t="e">
        <f>VLOOKUP(C383,JN!$D$2:$J$1076,7,0)</f>
        <v>#N/A</v>
      </c>
      <c r="AB383">
        <v>28.3</v>
      </c>
    </row>
    <row r="384" spans="1:28" x14ac:dyDescent="0.3">
      <c r="A384">
        <v>383</v>
      </c>
      <c r="B384" s="63">
        <v>45145</v>
      </c>
      <c r="C384" t="str">
        <f t="shared" si="47"/>
        <v>P09_T2_07-08-23</v>
      </c>
      <c r="E384" t="s">
        <v>25</v>
      </c>
      <c r="F384" t="s">
        <v>34</v>
      </c>
      <c r="G384" t="s">
        <v>19</v>
      </c>
      <c r="H384">
        <f t="shared" si="44"/>
        <v>2023</v>
      </c>
      <c r="I384">
        <f t="shared" si="45"/>
        <v>8</v>
      </c>
      <c r="J384">
        <f t="shared" si="46"/>
        <v>7</v>
      </c>
      <c r="K384" t="str">
        <f>VLOOKUP(F384,Treats!$A$1:$C$9,2,0)</f>
        <v>AWD</v>
      </c>
      <c r="M384">
        <v>3</v>
      </c>
      <c r="O384" t="s">
        <v>54</v>
      </c>
      <c r="P384" t="str">
        <f t="shared" si="48"/>
        <v>E:CER_P:P09_Tr1:AWD_Tr2:_TRA_3_D:7_M:8_Y:2023</v>
      </c>
      <c r="T384">
        <v>26</v>
      </c>
      <c r="U384">
        <v>28</v>
      </c>
      <c r="V384" t="s">
        <v>22</v>
      </c>
      <c r="W384" s="1">
        <f t="shared" si="43"/>
        <v>0.44635416666666661</v>
      </c>
      <c r="X384">
        <v>20</v>
      </c>
      <c r="Y384" s="60" t="e">
        <f>VLOOKUP(C384,JN!$D$2:$J$1076,5,0)</f>
        <v>#N/A</v>
      </c>
      <c r="Z384" s="61" t="e">
        <f>VLOOKUP(C384,JN!$D$2:$J$1076,6,0)</f>
        <v>#N/A</v>
      </c>
      <c r="AA384" s="62" t="e">
        <f>VLOOKUP(C384,JN!$D$2:$J$1076,7,0)</f>
        <v>#N/A</v>
      </c>
      <c r="AB384">
        <v>31.1</v>
      </c>
    </row>
    <row r="385" spans="1:28" x14ac:dyDescent="0.3">
      <c r="A385">
        <v>384</v>
      </c>
      <c r="B385" s="63">
        <v>45145</v>
      </c>
      <c r="C385" t="str">
        <f t="shared" si="47"/>
        <v>P09_T3_07-08-23</v>
      </c>
      <c r="E385" t="s">
        <v>25</v>
      </c>
      <c r="F385" t="s">
        <v>34</v>
      </c>
      <c r="G385" t="s">
        <v>19</v>
      </c>
      <c r="H385">
        <f t="shared" si="44"/>
        <v>2023</v>
      </c>
      <c r="I385">
        <f t="shared" si="45"/>
        <v>8</v>
      </c>
      <c r="J385">
        <f t="shared" si="46"/>
        <v>7</v>
      </c>
      <c r="K385" t="str">
        <f>VLOOKUP(F385,Treats!$A$1:$C$9,2,0)</f>
        <v>AWD</v>
      </c>
      <c r="M385">
        <v>3</v>
      </c>
      <c r="O385" t="s">
        <v>54</v>
      </c>
      <c r="P385" t="str">
        <f t="shared" si="48"/>
        <v>E:CER_P:P09_Tr1:AWD_Tr2:_TRA_3_D:7_M:8_Y:2023</v>
      </c>
      <c r="T385">
        <v>26</v>
      </c>
      <c r="U385">
        <v>28</v>
      </c>
      <c r="V385" t="s">
        <v>23</v>
      </c>
      <c r="W385" s="1">
        <f t="shared" si="43"/>
        <v>0.45329861111111103</v>
      </c>
      <c r="X385">
        <v>30</v>
      </c>
      <c r="Y385" s="60" t="e">
        <f>VLOOKUP(C385,JN!$D$2:$J$1076,5,0)</f>
        <v>#N/A</v>
      </c>
      <c r="Z385" s="61" t="e">
        <f>VLOOKUP(C385,JN!$D$2:$J$1076,6,0)</f>
        <v>#N/A</v>
      </c>
      <c r="AA385" s="62" t="e">
        <f>VLOOKUP(C385,JN!$D$2:$J$1076,7,0)</f>
        <v>#N/A</v>
      </c>
      <c r="AB385">
        <v>29.8</v>
      </c>
    </row>
    <row r="386" spans="1:28" x14ac:dyDescent="0.3">
      <c r="A386">
        <v>385</v>
      </c>
      <c r="B386" s="63">
        <v>45154</v>
      </c>
      <c r="C386" t="str">
        <f t="shared" si="47"/>
        <v>P01_T0_16-08-23</v>
      </c>
      <c r="E386" t="s">
        <v>25</v>
      </c>
      <c r="F386" t="s">
        <v>26</v>
      </c>
      <c r="G386" t="s">
        <v>19</v>
      </c>
      <c r="H386">
        <f t="shared" ref="H386:H422" si="49">YEAR(B386)</f>
        <v>2023</v>
      </c>
      <c r="I386">
        <f t="shared" ref="I386:I422" si="50">MONTH(B386)</f>
        <v>8</v>
      </c>
      <c r="J386">
        <f t="shared" ref="J386:J422" si="51">DAY(B386)</f>
        <v>16</v>
      </c>
      <c r="K386" t="str">
        <f>VLOOKUP(F386,Treats!$A$1:$C$9,2,0)</f>
        <v>AWD</v>
      </c>
      <c r="M386">
        <v>1</v>
      </c>
      <c r="N386">
        <v>2</v>
      </c>
      <c r="O386" t="s">
        <v>55</v>
      </c>
      <c r="P386" t="str">
        <f t="shared" si="48"/>
        <v>E:CER_P:P01_Tr1:AWD_Tr2:_TRA_1_D:16_M:8_Y:2023</v>
      </c>
      <c r="Q386">
        <v>4</v>
      </c>
      <c r="R386">
        <v>26.2</v>
      </c>
      <c r="S386">
        <v>0.8</v>
      </c>
      <c r="T386">
        <v>28.5</v>
      </c>
      <c r="U386">
        <v>32</v>
      </c>
      <c r="V386" t="s">
        <v>20</v>
      </c>
      <c r="W386" s="1">
        <v>0.40405092592592595</v>
      </c>
      <c r="X386">
        <v>0</v>
      </c>
      <c r="Y386" s="60" t="e">
        <f>VLOOKUP(C386,JN!$D$2:$J$1076,5,0)</f>
        <v>#N/A</v>
      </c>
      <c r="Z386" s="61" t="e">
        <f>VLOOKUP(C386,JN!$D$2:$J$1076,6,0)</f>
        <v>#N/A</v>
      </c>
      <c r="AA386" s="62" t="e">
        <f>VLOOKUP(C386,JN!$D$2:$J$1076,7,0)</f>
        <v>#N/A</v>
      </c>
      <c r="AB386">
        <v>34.200000000000003</v>
      </c>
    </row>
    <row r="387" spans="1:28" x14ac:dyDescent="0.3">
      <c r="A387">
        <v>386</v>
      </c>
      <c r="B387" s="63">
        <v>45154</v>
      </c>
      <c r="C387" t="str">
        <f t="shared" ref="C387:C423" si="52">F387&amp;"_"&amp;V387&amp;"_"&amp;IF(DAY(B387)&lt;10,0&amp;DAY(B387),DAY(B387))&amp;"-"&amp;IF(MONTH(B387)&lt;10,0&amp;MONTH(B387),MONTH(B387))&amp;"-"&amp;MOD(YEAR(B387),100)</f>
        <v>P01_T1_16-08-23</v>
      </c>
      <c r="E387" t="s">
        <v>25</v>
      </c>
      <c r="F387" t="s">
        <v>26</v>
      </c>
      <c r="G387" t="s">
        <v>19</v>
      </c>
      <c r="H387">
        <f t="shared" si="49"/>
        <v>2023</v>
      </c>
      <c r="I387">
        <f t="shared" si="50"/>
        <v>8</v>
      </c>
      <c r="J387">
        <f t="shared" si="51"/>
        <v>16</v>
      </c>
      <c r="K387" t="str">
        <f>VLOOKUP(F387,Treats!$A$1:$C$9,2,0)</f>
        <v>AWD</v>
      </c>
      <c r="M387">
        <v>1</v>
      </c>
      <c r="N387">
        <v>2</v>
      </c>
      <c r="O387" t="s">
        <v>55</v>
      </c>
      <c r="P387" t="str">
        <f t="shared" si="48"/>
        <v>E:CER_P:P01_Tr1:AWD_Tr2:_TRA_1_D:16_M:8_Y:2023</v>
      </c>
      <c r="Q387">
        <v>4</v>
      </c>
      <c r="R387">
        <v>26.2</v>
      </c>
      <c r="S387">
        <v>0.8</v>
      </c>
      <c r="T387">
        <v>28.5</v>
      </c>
      <c r="U387">
        <v>32</v>
      </c>
      <c r="V387" t="s">
        <v>21</v>
      </c>
      <c r="W387" s="1">
        <f t="shared" si="43"/>
        <v>0.41099537037037037</v>
      </c>
      <c r="X387">
        <v>10</v>
      </c>
      <c r="Y387" s="60" t="e">
        <f>VLOOKUP(C387,JN!$D$2:$J$1076,5,0)</f>
        <v>#N/A</v>
      </c>
      <c r="Z387" s="61" t="e">
        <f>VLOOKUP(C387,JN!$D$2:$J$1076,6,0)</f>
        <v>#N/A</v>
      </c>
      <c r="AA387" s="62" t="e">
        <f>VLOOKUP(C387,JN!$D$2:$J$1076,7,0)</f>
        <v>#N/A</v>
      </c>
      <c r="AB387">
        <v>33.200000000000003</v>
      </c>
    </row>
    <row r="388" spans="1:28" x14ac:dyDescent="0.3">
      <c r="A388">
        <v>387</v>
      </c>
      <c r="B388" s="63">
        <v>45154</v>
      </c>
      <c r="C388" t="str">
        <f t="shared" si="52"/>
        <v>P01_T2_16-08-23</v>
      </c>
      <c r="E388" t="s">
        <v>25</v>
      </c>
      <c r="F388" t="s">
        <v>26</v>
      </c>
      <c r="G388" t="s">
        <v>19</v>
      </c>
      <c r="H388">
        <f t="shared" si="49"/>
        <v>2023</v>
      </c>
      <c r="I388">
        <f t="shared" si="50"/>
        <v>8</v>
      </c>
      <c r="J388">
        <f t="shared" si="51"/>
        <v>16</v>
      </c>
      <c r="K388" t="str">
        <f>VLOOKUP(F388,Treats!$A$1:$C$9,2,0)</f>
        <v>AWD</v>
      </c>
      <c r="M388">
        <v>1</v>
      </c>
      <c r="N388">
        <v>2</v>
      </c>
      <c r="O388" t="s">
        <v>55</v>
      </c>
      <c r="P388" t="str">
        <f t="shared" si="48"/>
        <v>E:CER_P:P01_Tr1:AWD_Tr2:_TRA_1_D:16_M:8_Y:2023</v>
      </c>
      <c r="Q388">
        <v>4</v>
      </c>
      <c r="R388">
        <v>26.2</v>
      </c>
      <c r="S388">
        <v>0.8</v>
      </c>
      <c r="T388">
        <v>28.5</v>
      </c>
      <c r="U388">
        <v>32</v>
      </c>
      <c r="V388" t="s">
        <v>22</v>
      </c>
      <c r="W388" s="1">
        <f t="shared" si="43"/>
        <v>0.41793981481481479</v>
      </c>
      <c r="X388">
        <v>20</v>
      </c>
      <c r="Y388" s="60" t="e">
        <f>VLOOKUP(C388,JN!$D$2:$J$1076,5,0)</f>
        <v>#N/A</v>
      </c>
      <c r="Z388" s="61" t="e">
        <f>VLOOKUP(C388,JN!$D$2:$J$1076,6,0)</f>
        <v>#N/A</v>
      </c>
      <c r="AA388" s="62" t="e">
        <f>VLOOKUP(C388,JN!$D$2:$J$1076,7,0)</f>
        <v>#N/A</v>
      </c>
      <c r="AB388">
        <v>29.6</v>
      </c>
    </row>
    <row r="389" spans="1:28" x14ac:dyDescent="0.3">
      <c r="A389">
        <v>388</v>
      </c>
      <c r="B389" s="63">
        <v>45154</v>
      </c>
      <c r="C389" t="str">
        <f t="shared" si="52"/>
        <v>P01_T3_16-08-23</v>
      </c>
      <c r="E389" t="s">
        <v>25</v>
      </c>
      <c r="F389" t="s">
        <v>26</v>
      </c>
      <c r="G389" t="s">
        <v>19</v>
      </c>
      <c r="H389">
        <f t="shared" si="49"/>
        <v>2023</v>
      </c>
      <c r="I389">
        <f t="shared" si="50"/>
        <v>8</v>
      </c>
      <c r="J389">
        <f t="shared" si="51"/>
        <v>16</v>
      </c>
      <c r="K389" t="str">
        <f>VLOOKUP(F389,Treats!$A$1:$C$9,2,0)</f>
        <v>AWD</v>
      </c>
      <c r="M389">
        <v>1</v>
      </c>
      <c r="N389">
        <v>2</v>
      </c>
      <c r="O389" t="s">
        <v>55</v>
      </c>
      <c r="P389" t="str">
        <f t="shared" si="48"/>
        <v>E:CER_P:P01_Tr1:AWD_Tr2:_TRA_1_D:16_M:8_Y:2023</v>
      </c>
      <c r="Q389">
        <v>4</v>
      </c>
      <c r="R389">
        <v>26.2</v>
      </c>
      <c r="S389">
        <v>0.8</v>
      </c>
      <c r="T389">
        <v>28.5</v>
      </c>
      <c r="U389">
        <v>32</v>
      </c>
      <c r="V389" t="s">
        <v>23</v>
      </c>
      <c r="W389" s="1">
        <f t="shared" si="43"/>
        <v>0.42488425925925921</v>
      </c>
      <c r="X389">
        <v>30</v>
      </c>
      <c r="Y389" s="60" t="e">
        <f>VLOOKUP(C389,JN!$D$2:$J$1076,5,0)</f>
        <v>#N/A</v>
      </c>
      <c r="Z389" s="61" t="e">
        <f>VLOOKUP(C389,JN!$D$2:$J$1076,6,0)</f>
        <v>#N/A</v>
      </c>
      <c r="AA389" s="62" t="e">
        <f>VLOOKUP(C389,JN!$D$2:$J$1076,7,0)</f>
        <v>#N/A</v>
      </c>
      <c r="AB389">
        <v>29.7</v>
      </c>
    </row>
    <row r="390" spans="1:28" x14ac:dyDescent="0.3">
      <c r="A390">
        <v>389</v>
      </c>
      <c r="B390" s="63">
        <v>45154</v>
      </c>
      <c r="C390" t="str">
        <f t="shared" si="52"/>
        <v>P03_T0_16-08-23</v>
      </c>
      <c r="E390" t="s">
        <v>25</v>
      </c>
      <c r="F390" t="s">
        <v>28</v>
      </c>
      <c r="G390" t="s">
        <v>19</v>
      </c>
      <c r="H390">
        <f t="shared" si="49"/>
        <v>2023</v>
      </c>
      <c r="I390">
        <f t="shared" si="50"/>
        <v>8</v>
      </c>
      <c r="J390">
        <f t="shared" si="51"/>
        <v>16</v>
      </c>
      <c r="K390" t="str">
        <f>VLOOKUP(F390,Treats!$A$1:$C$9,2,0)</f>
        <v>CON</v>
      </c>
      <c r="M390">
        <v>1</v>
      </c>
      <c r="N390">
        <v>4</v>
      </c>
      <c r="O390" t="s">
        <v>55</v>
      </c>
      <c r="P390" t="str">
        <f t="shared" si="48"/>
        <v>E:CER_P:P03_Tr1:CON_Tr2:_TRA_1_D:16_M:8_Y:2023</v>
      </c>
      <c r="Q390">
        <v>5</v>
      </c>
      <c r="R390">
        <v>26.3</v>
      </c>
      <c r="S390">
        <v>0.9</v>
      </c>
      <c r="T390">
        <v>28.5</v>
      </c>
      <c r="U390">
        <v>32</v>
      </c>
      <c r="V390" t="s">
        <v>20</v>
      </c>
      <c r="W390" s="1">
        <v>0.40543981481481484</v>
      </c>
      <c r="X390">
        <v>0</v>
      </c>
      <c r="Y390" s="60" t="e">
        <f>VLOOKUP(C390,JN!$D$2:$J$1076,5,0)</f>
        <v>#N/A</v>
      </c>
      <c r="Z390" s="61" t="e">
        <f>VLOOKUP(C390,JN!$D$2:$J$1076,6,0)</f>
        <v>#N/A</v>
      </c>
      <c r="AA390" s="62" t="e">
        <f>VLOOKUP(C390,JN!$D$2:$J$1076,7,0)</f>
        <v>#N/A</v>
      </c>
      <c r="AB390">
        <v>33.200000000000003</v>
      </c>
    </row>
    <row r="391" spans="1:28" x14ac:dyDescent="0.3">
      <c r="A391">
        <v>390</v>
      </c>
      <c r="B391" s="63">
        <v>45154</v>
      </c>
      <c r="C391" t="str">
        <f t="shared" si="52"/>
        <v>P03_T1_16-08-23</v>
      </c>
      <c r="E391" t="s">
        <v>25</v>
      </c>
      <c r="F391" t="s">
        <v>28</v>
      </c>
      <c r="G391" t="s">
        <v>19</v>
      </c>
      <c r="H391">
        <f t="shared" si="49"/>
        <v>2023</v>
      </c>
      <c r="I391">
        <f t="shared" si="50"/>
        <v>8</v>
      </c>
      <c r="J391">
        <f t="shared" si="51"/>
        <v>16</v>
      </c>
      <c r="K391" t="str">
        <f>VLOOKUP(F391,Treats!$A$1:$C$9,2,0)</f>
        <v>CON</v>
      </c>
      <c r="M391">
        <v>1</v>
      </c>
      <c r="N391">
        <v>4</v>
      </c>
      <c r="O391" t="s">
        <v>55</v>
      </c>
      <c r="P391" t="str">
        <f t="shared" si="48"/>
        <v>E:CER_P:P03_Tr1:CON_Tr2:_TRA_1_D:16_M:8_Y:2023</v>
      </c>
      <c r="Q391">
        <v>5</v>
      </c>
      <c r="R391">
        <v>26.3</v>
      </c>
      <c r="S391">
        <v>0.9</v>
      </c>
      <c r="T391">
        <v>28.5</v>
      </c>
      <c r="U391">
        <v>32</v>
      </c>
      <c r="V391" t="s">
        <v>21</v>
      </c>
      <c r="W391" s="1">
        <f t="shared" si="43"/>
        <v>0.41238425925925926</v>
      </c>
      <c r="X391">
        <v>10</v>
      </c>
      <c r="Y391" s="60" t="e">
        <f>VLOOKUP(C391,JN!$D$2:$J$1076,5,0)</f>
        <v>#N/A</v>
      </c>
      <c r="Z391" s="61" t="e">
        <f>VLOOKUP(C391,JN!$D$2:$J$1076,6,0)</f>
        <v>#N/A</v>
      </c>
      <c r="AA391" s="62" t="e">
        <f>VLOOKUP(C391,JN!$D$2:$J$1076,7,0)</f>
        <v>#N/A</v>
      </c>
      <c r="AB391">
        <v>30.9</v>
      </c>
    </row>
    <row r="392" spans="1:28" x14ac:dyDescent="0.3">
      <c r="A392">
        <v>391</v>
      </c>
      <c r="B392" s="63">
        <v>45154</v>
      </c>
      <c r="C392" t="str">
        <f t="shared" si="52"/>
        <v>P03_T2_16-08-23</v>
      </c>
      <c r="E392" t="s">
        <v>25</v>
      </c>
      <c r="F392" t="s">
        <v>28</v>
      </c>
      <c r="G392" t="s">
        <v>19</v>
      </c>
      <c r="H392">
        <f t="shared" si="49"/>
        <v>2023</v>
      </c>
      <c r="I392">
        <f t="shared" si="50"/>
        <v>8</v>
      </c>
      <c r="J392">
        <f t="shared" si="51"/>
        <v>16</v>
      </c>
      <c r="K392" t="str">
        <f>VLOOKUP(F392,Treats!$A$1:$C$9,2,0)</f>
        <v>CON</v>
      </c>
      <c r="M392">
        <v>1</v>
      </c>
      <c r="N392">
        <v>4</v>
      </c>
      <c r="O392" t="s">
        <v>55</v>
      </c>
      <c r="P392" t="str">
        <f t="shared" si="48"/>
        <v>E:CER_P:P03_Tr1:CON_Tr2:_TRA_1_D:16_M:8_Y:2023</v>
      </c>
      <c r="Q392">
        <v>5</v>
      </c>
      <c r="R392">
        <v>26.3</v>
      </c>
      <c r="S392">
        <v>0.9</v>
      </c>
      <c r="T392">
        <v>28.5</v>
      </c>
      <c r="U392">
        <v>32</v>
      </c>
      <c r="V392" t="s">
        <v>22</v>
      </c>
      <c r="W392" s="1">
        <f t="shared" si="43"/>
        <v>0.41932870370370368</v>
      </c>
      <c r="X392">
        <v>20</v>
      </c>
      <c r="Y392" s="60" t="e">
        <f>VLOOKUP(C392,JN!$D$2:$J$1076,5,0)</f>
        <v>#N/A</v>
      </c>
      <c r="Z392" s="61" t="e">
        <f>VLOOKUP(C392,JN!$D$2:$J$1076,6,0)</f>
        <v>#N/A</v>
      </c>
      <c r="AA392" s="62" t="e">
        <f>VLOOKUP(C392,JN!$D$2:$J$1076,7,0)</f>
        <v>#N/A</v>
      </c>
      <c r="AB392">
        <v>28.7</v>
      </c>
    </row>
    <row r="393" spans="1:28" x14ac:dyDescent="0.3">
      <c r="A393">
        <v>392</v>
      </c>
      <c r="B393" s="63">
        <v>45154</v>
      </c>
      <c r="C393" t="str">
        <f t="shared" si="52"/>
        <v>P03_T3_16-08-23</v>
      </c>
      <c r="E393" t="s">
        <v>25</v>
      </c>
      <c r="F393" t="s">
        <v>28</v>
      </c>
      <c r="G393" t="s">
        <v>19</v>
      </c>
      <c r="H393">
        <f t="shared" si="49"/>
        <v>2023</v>
      </c>
      <c r="I393">
        <f t="shared" si="50"/>
        <v>8</v>
      </c>
      <c r="J393">
        <f t="shared" si="51"/>
        <v>16</v>
      </c>
      <c r="K393" t="str">
        <f>VLOOKUP(F393,Treats!$A$1:$C$9,2,0)</f>
        <v>CON</v>
      </c>
      <c r="M393">
        <v>1</v>
      </c>
      <c r="N393">
        <v>4</v>
      </c>
      <c r="O393" t="s">
        <v>55</v>
      </c>
      <c r="P393" t="str">
        <f t="shared" si="48"/>
        <v>E:CER_P:P03_Tr1:CON_Tr2:_TRA_1_D:16_M:8_Y:2023</v>
      </c>
      <c r="Q393">
        <v>5</v>
      </c>
      <c r="R393">
        <v>26.3</v>
      </c>
      <c r="S393">
        <v>0.9</v>
      </c>
      <c r="T393">
        <v>28.5</v>
      </c>
      <c r="U393">
        <v>32</v>
      </c>
      <c r="V393" t="s">
        <v>23</v>
      </c>
      <c r="W393" s="1">
        <f t="shared" si="43"/>
        <v>0.4262731481481481</v>
      </c>
      <c r="X393">
        <v>30</v>
      </c>
      <c r="Y393" s="60" t="e">
        <f>VLOOKUP(C393,JN!$D$2:$J$1076,5,0)</f>
        <v>#N/A</v>
      </c>
      <c r="Z393" s="61" t="e">
        <f>VLOOKUP(C393,JN!$D$2:$J$1076,6,0)</f>
        <v>#N/A</v>
      </c>
      <c r="AA393" s="62" t="e">
        <f>VLOOKUP(C393,JN!$D$2:$J$1076,7,0)</f>
        <v>#N/A</v>
      </c>
      <c r="AB393">
        <v>29.9</v>
      </c>
    </row>
    <row r="394" spans="1:28" x14ac:dyDescent="0.3">
      <c r="A394">
        <v>393</v>
      </c>
      <c r="B394" s="63">
        <v>45154</v>
      </c>
      <c r="C394" t="str">
        <f t="shared" si="52"/>
        <v>P02_T0_16-08-23</v>
      </c>
      <c r="E394" t="s">
        <v>25</v>
      </c>
      <c r="F394" t="s">
        <v>27</v>
      </c>
      <c r="G394" t="s">
        <v>19</v>
      </c>
      <c r="H394">
        <f t="shared" si="49"/>
        <v>2023</v>
      </c>
      <c r="I394">
        <f t="shared" si="50"/>
        <v>8</v>
      </c>
      <c r="J394">
        <f t="shared" si="51"/>
        <v>16</v>
      </c>
      <c r="K394" t="str">
        <f>VLOOKUP(F394,Treats!$A$1:$C$9,2,0)</f>
        <v>MSD</v>
      </c>
      <c r="M394">
        <v>1</v>
      </c>
      <c r="N394">
        <v>1</v>
      </c>
      <c r="O394" t="s">
        <v>53</v>
      </c>
      <c r="P394" t="str">
        <f t="shared" si="48"/>
        <v>E:CER_P:P02_Tr1:MSD_Tr2:_TRA_1_D:16_M:8_Y:2023</v>
      </c>
      <c r="Q394">
        <v>6</v>
      </c>
      <c r="R394">
        <v>27.2</v>
      </c>
      <c r="S394">
        <v>0.4</v>
      </c>
      <c r="T394">
        <v>28.5</v>
      </c>
      <c r="U394">
        <v>32</v>
      </c>
      <c r="V394" t="s">
        <v>20</v>
      </c>
      <c r="W394" s="1">
        <v>0.40405092592592595</v>
      </c>
      <c r="X394">
        <v>0</v>
      </c>
      <c r="Y394" s="60" t="e">
        <f>VLOOKUP(C394,JN!$D$2:$J$1076,5,0)</f>
        <v>#N/A</v>
      </c>
      <c r="Z394" s="61" t="e">
        <f>VLOOKUP(C394,JN!$D$2:$J$1076,6,0)</f>
        <v>#N/A</v>
      </c>
      <c r="AA394" s="62" t="e">
        <f>VLOOKUP(C394,JN!$D$2:$J$1076,7,0)</f>
        <v>#N/A</v>
      </c>
      <c r="AB394">
        <v>31</v>
      </c>
    </row>
    <row r="395" spans="1:28" x14ac:dyDescent="0.3">
      <c r="A395">
        <v>394</v>
      </c>
      <c r="B395" s="63">
        <v>45154</v>
      </c>
      <c r="C395" t="str">
        <f t="shared" si="52"/>
        <v>P02_T1_16-08-23</v>
      </c>
      <c r="E395" t="s">
        <v>25</v>
      </c>
      <c r="F395" t="s">
        <v>27</v>
      </c>
      <c r="G395" t="s">
        <v>19</v>
      </c>
      <c r="H395">
        <f t="shared" si="49"/>
        <v>2023</v>
      </c>
      <c r="I395">
        <f t="shared" si="50"/>
        <v>8</v>
      </c>
      <c r="J395">
        <f t="shared" si="51"/>
        <v>16</v>
      </c>
      <c r="K395" t="str">
        <f>VLOOKUP(F395,Treats!$A$1:$C$9,2,0)</f>
        <v>MSD</v>
      </c>
      <c r="M395">
        <v>1</v>
      </c>
      <c r="N395">
        <v>1</v>
      </c>
      <c r="O395" t="s">
        <v>53</v>
      </c>
      <c r="P395" t="str">
        <f t="shared" si="48"/>
        <v>E:CER_P:P02_Tr1:MSD_Tr2:_TRA_1_D:16_M:8_Y:2023</v>
      </c>
      <c r="Q395">
        <v>6</v>
      </c>
      <c r="R395">
        <v>27.2</v>
      </c>
      <c r="S395">
        <v>0.4</v>
      </c>
      <c r="T395">
        <v>28.5</v>
      </c>
      <c r="U395">
        <v>32</v>
      </c>
      <c r="V395" t="s">
        <v>21</v>
      </c>
      <c r="W395" s="1">
        <f t="shared" si="43"/>
        <v>0.41099537037037037</v>
      </c>
      <c r="X395">
        <v>10</v>
      </c>
      <c r="Y395" s="60" t="e">
        <f>VLOOKUP(C395,JN!$D$2:$J$1076,5,0)</f>
        <v>#N/A</v>
      </c>
      <c r="Z395" s="61" t="e">
        <f>VLOOKUP(C395,JN!$D$2:$J$1076,6,0)</f>
        <v>#N/A</v>
      </c>
      <c r="AA395" s="62" t="e">
        <f>VLOOKUP(C395,JN!$D$2:$J$1076,7,0)</f>
        <v>#N/A</v>
      </c>
      <c r="AB395">
        <v>31.8</v>
      </c>
    </row>
    <row r="396" spans="1:28" x14ac:dyDescent="0.3">
      <c r="A396">
        <v>395</v>
      </c>
      <c r="B396" s="63">
        <v>45154</v>
      </c>
      <c r="C396" t="str">
        <f t="shared" si="52"/>
        <v>P02_T2_16-08-23</v>
      </c>
      <c r="E396" t="s">
        <v>25</v>
      </c>
      <c r="F396" t="s">
        <v>27</v>
      </c>
      <c r="G396" t="s">
        <v>19</v>
      </c>
      <c r="H396">
        <f t="shared" si="49"/>
        <v>2023</v>
      </c>
      <c r="I396">
        <f t="shared" si="50"/>
        <v>8</v>
      </c>
      <c r="J396">
        <f t="shared" si="51"/>
        <v>16</v>
      </c>
      <c r="K396" t="str">
        <f>VLOOKUP(F396,Treats!$A$1:$C$9,2,0)</f>
        <v>MSD</v>
      </c>
      <c r="M396">
        <v>1</v>
      </c>
      <c r="N396">
        <v>1</v>
      </c>
      <c r="O396" t="s">
        <v>53</v>
      </c>
      <c r="P396" t="str">
        <f t="shared" si="48"/>
        <v>E:CER_P:P02_Tr1:MSD_Tr2:_TRA_1_D:16_M:8_Y:2023</v>
      </c>
      <c r="Q396">
        <v>6</v>
      </c>
      <c r="R396">
        <v>27.2</v>
      </c>
      <c r="S396">
        <v>0.4</v>
      </c>
      <c r="T396">
        <v>28.5</v>
      </c>
      <c r="U396">
        <v>32</v>
      </c>
      <c r="V396" t="s">
        <v>22</v>
      </c>
      <c r="W396" s="1">
        <f t="shared" si="43"/>
        <v>0.41793981481481479</v>
      </c>
      <c r="X396">
        <v>20</v>
      </c>
      <c r="Y396" s="60" t="e">
        <f>VLOOKUP(C396,JN!$D$2:$J$1076,5,0)</f>
        <v>#N/A</v>
      </c>
      <c r="Z396" s="61" t="e">
        <f>VLOOKUP(C396,JN!$D$2:$J$1076,6,0)</f>
        <v>#N/A</v>
      </c>
      <c r="AA396" s="62" t="e">
        <f>VLOOKUP(C396,JN!$D$2:$J$1076,7,0)</f>
        <v>#N/A</v>
      </c>
      <c r="AB396">
        <v>28.4</v>
      </c>
    </row>
    <row r="397" spans="1:28" x14ac:dyDescent="0.3">
      <c r="A397">
        <v>396</v>
      </c>
      <c r="B397" s="63">
        <v>45154</v>
      </c>
      <c r="C397" t="str">
        <f t="shared" si="52"/>
        <v>P02_T3_16-08-23</v>
      </c>
      <c r="E397" t="s">
        <v>25</v>
      </c>
      <c r="F397" t="s">
        <v>27</v>
      </c>
      <c r="G397" t="s">
        <v>19</v>
      </c>
      <c r="H397">
        <f t="shared" si="49"/>
        <v>2023</v>
      </c>
      <c r="I397">
        <f t="shared" si="50"/>
        <v>8</v>
      </c>
      <c r="J397">
        <f t="shared" si="51"/>
        <v>16</v>
      </c>
      <c r="K397" t="str">
        <f>VLOOKUP(F397,Treats!$A$1:$C$9,2,0)</f>
        <v>MSD</v>
      </c>
      <c r="M397">
        <v>1</v>
      </c>
      <c r="N397">
        <v>1</v>
      </c>
      <c r="O397" t="s">
        <v>53</v>
      </c>
      <c r="P397" t="str">
        <f t="shared" si="48"/>
        <v>E:CER_P:P02_Tr1:MSD_Tr2:_TRA_1_D:16_M:8_Y:2023</v>
      </c>
      <c r="Q397">
        <v>6</v>
      </c>
      <c r="R397">
        <v>27.2</v>
      </c>
      <c r="S397">
        <v>0.4</v>
      </c>
      <c r="T397">
        <v>28.5</v>
      </c>
      <c r="U397">
        <v>32</v>
      </c>
      <c r="V397" t="s">
        <v>23</v>
      </c>
      <c r="W397" s="1">
        <f t="shared" si="43"/>
        <v>0.42488425925925921</v>
      </c>
      <c r="X397">
        <v>30</v>
      </c>
      <c r="Y397" s="60" t="e">
        <f>VLOOKUP(C397,JN!$D$2:$J$1076,5,0)</f>
        <v>#N/A</v>
      </c>
      <c r="Z397" s="61" t="e">
        <f>VLOOKUP(C397,JN!$D$2:$J$1076,6,0)</f>
        <v>#N/A</v>
      </c>
      <c r="AA397" s="62" t="e">
        <f>VLOOKUP(C397,JN!$D$2:$J$1076,7,0)</f>
        <v>#N/A</v>
      </c>
      <c r="AB397">
        <v>28.8</v>
      </c>
    </row>
    <row r="398" spans="1:28" x14ac:dyDescent="0.3">
      <c r="A398">
        <v>397</v>
      </c>
      <c r="B398" s="63">
        <v>45154</v>
      </c>
      <c r="C398" t="str">
        <f t="shared" si="52"/>
        <v>P04_T0_16-08-23</v>
      </c>
      <c r="E398" t="s">
        <v>25</v>
      </c>
      <c r="F398" t="s">
        <v>29</v>
      </c>
      <c r="G398" t="s">
        <v>19</v>
      </c>
      <c r="H398">
        <f t="shared" si="49"/>
        <v>2023</v>
      </c>
      <c r="I398">
        <f t="shared" si="50"/>
        <v>8</v>
      </c>
      <c r="J398">
        <f t="shared" si="51"/>
        <v>16</v>
      </c>
      <c r="K398" t="str">
        <f>VLOOKUP(F398,Treats!$A$1:$C$9,2,0)</f>
        <v>MSD</v>
      </c>
      <c r="M398">
        <v>2</v>
      </c>
      <c r="N398">
        <v>3</v>
      </c>
      <c r="O398" t="s">
        <v>53</v>
      </c>
      <c r="P398" t="str">
        <f t="shared" si="48"/>
        <v>E:CER_P:P04_Tr1:MSD_Tr2:_TRA_2_D:16_M:8_Y:2023</v>
      </c>
      <c r="Q398">
        <v>8.5</v>
      </c>
      <c r="R398">
        <v>27</v>
      </c>
      <c r="S398">
        <v>0.5</v>
      </c>
      <c r="T398">
        <v>28.5</v>
      </c>
      <c r="U398">
        <v>32</v>
      </c>
      <c r="V398" t="s">
        <v>20</v>
      </c>
      <c r="W398" s="1">
        <v>0.40543981481481484</v>
      </c>
      <c r="X398">
        <v>0</v>
      </c>
      <c r="Y398" s="60" t="e">
        <f>VLOOKUP(C398,JN!$D$2:$J$1076,5,0)</f>
        <v>#N/A</v>
      </c>
      <c r="Z398" s="61" t="e">
        <f>VLOOKUP(C398,JN!$D$2:$J$1076,6,0)</f>
        <v>#N/A</v>
      </c>
      <c r="AA398" s="62" t="e">
        <f>VLOOKUP(C398,JN!$D$2:$J$1076,7,0)</f>
        <v>#N/A</v>
      </c>
      <c r="AB398">
        <v>29.5</v>
      </c>
    </row>
    <row r="399" spans="1:28" x14ac:dyDescent="0.3">
      <c r="A399">
        <v>398</v>
      </c>
      <c r="B399" s="63">
        <v>45154</v>
      </c>
      <c r="C399" t="str">
        <f t="shared" si="52"/>
        <v>P04_T1_16-08-23</v>
      </c>
      <c r="E399" t="s">
        <v>25</v>
      </c>
      <c r="F399" t="s">
        <v>29</v>
      </c>
      <c r="G399" t="s">
        <v>19</v>
      </c>
      <c r="H399">
        <f t="shared" si="49"/>
        <v>2023</v>
      </c>
      <c r="I399">
        <f t="shared" si="50"/>
        <v>8</v>
      </c>
      <c r="J399">
        <f t="shared" si="51"/>
        <v>16</v>
      </c>
      <c r="K399" t="str">
        <f>VLOOKUP(F399,Treats!$A$1:$C$9,2,0)</f>
        <v>MSD</v>
      </c>
      <c r="M399">
        <v>2</v>
      </c>
      <c r="N399">
        <v>3</v>
      </c>
      <c r="O399" t="s">
        <v>53</v>
      </c>
      <c r="P399" t="str">
        <f t="shared" si="48"/>
        <v>E:CER_P:P04_Tr1:MSD_Tr2:_TRA_2_D:16_M:8_Y:2023</v>
      </c>
      <c r="Q399">
        <v>8.5</v>
      </c>
      <c r="R399">
        <v>27</v>
      </c>
      <c r="S399">
        <v>0.5</v>
      </c>
      <c r="T399">
        <v>28.5</v>
      </c>
      <c r="U399">
        <v>32</v>
      </c>
      <c r="V399" t="s">
        <v>21</v>
      </c>
      <c r="W399" s="1">
        <f t="shared" si="43"/>
        <v>0.41238425925925926</v>
      </c>
      <c r="X399">
        <v>10</v>
      </c>
      <c r="Y399" s="60" t="e">
        <f>VLOOKUP(C399,JN!$D$2:$J$1076,5,0)</f>
        <v>#N/A</v>
      </c>
      <c r="Z399" s="61" t="e">
        <f>VLOOKUP(C399,JN!$D$2:$J$1076,6,0)</f>
        <v>#N/A</v>
      </c>
      <c r="AA399" s="62" t="e">
        <f>VLOOKUP(C399,JN!$D$2:$J$1076,7,0)</f>
        <v>#N/A</v>
      </c>
      <c r="AB399">
        <v>29.3</v>
      </c>
    </row>
    <row r="400" spans="1:28" x14ac:dyDescent="0.3">
      <c r="A400">
        <v>399</v>
      </c>
      <c r="B400" s="63">
        <v>45154</v>
      </c>
      <c r="C400" t="str">
        <f t="shared" si="52"/>
        <v>P04_T2_16-08-23</v>
      </c>
      <c r="E400" t="s">
        <v>25</v>
      </c>
      <c r="F400" t="s">
        <v>29</v>
      </c>
      <c r="G400" t="s">
        <v>19</v>
      </c>
      <c r="H400">
        <f t="shared" si="49"/>
        <v>2023</v>
      </c>
      <c r="I400">
        <f t="shared" si="50"/>
        <v>8</v>
      </c>
      <c r="J400">
        <f t="shared" si="51"/>
        <v>16</v>
      </c>
      <c r="K400" t="str">
        <f>VLOOKUP(F400,Treats!$A$1:$C$9,2,0)</f>
        <v>MSD</v>
      </c>
      <c r="M400">
        <v>2</v>
      </c>
      <c r="N400">
        <v>3</v>
      </c>
      <c r="O400" t="s">
        <v>53</v>
      </c>
      <c r="P400" t="str">
        <f t="shared" si="48"/>
        <v>E:CER_P:P04_Tr1:MSD_Tr2:_TRA_2_D:16_M:8_Y:2023</v>
      </c>
      <c r="Q400">
        <v>8.5</v>
      </c>
      <c r="R400">
        <v>27</v>
      </c>
      <c r="S400">
        <v>0.5</v>
      </c>
      <c r="T400">
        <v>28.5</v>
      </c>
      <c r="U400">
        <v>32</v>
      </c>
      <c r="V400" t="s">
        <v>22</v>
      </c>
      <c r="W400" s="1">
        <f t="shared" si="43"/>
        <v>0.41932870370370368</v>
      </c>
      <c r="X400">
        <v>20</v>
      </c>
      <c r="Y400" s="60" t="e">
        <f>VLOOKUP(C400,JN!$D$2:$J$1076,5,0)</f>
        <v>#N/A</v>
      </c>
      <c r="Z400" s="61" t="e">
        <f>VLOOKUP(C400,JN!$D$2:$J$1076,6,0)</f>
        <v>#N/A</v>
      </c>
      <c r="AA400" s="62" t="e">
        <f>VLOOKUP(C400,JN!$D$2:$J$1076,7,0)</f>
        <v>#N/A</v>
      </c>
      <c r="AB400">
        <v>28</v>
      </c>
    </row>
    <row r="401" spans="1:28" x14ac:dyDescent="0.3">
      <c r="A401">
        <v>400</v>
      </c>
      <c r="B401" s="63">
        <v>45154</v>
      </c>
      <c r="C401" t="str">
        <f t="shared" si="52"/>
        <v>P04_T3_16-08-23</v>
      </c>
      <c r="E401" t="s">
        <v>25</v>
      </c>
      <c r="F401" t="s">
        <v>29</v>
      </c>
      <c r="G401" t="s">
        <v>19</v>
      </c>
      <c r="H401">
        <f t="shared" si="49"/>
        <v>2023</v>
      </c>
      <c r="I401">
        <f t="shared" si="50"/>
        <v>8</v>
      </c>
      <c r="J401">
        <f t="shared" si="51"/>
        <v>16</v>
      </c>
      <c r="K401" t="str">
        <f>VLOOKUP(F401,Treats!$A$1:$C$9,2,0)</f>
        <v>MSD</v>
      </c>
      <c r="M401">
        <v>2</v>
      </c>
      <c r="N401">
        <v>3</v>
      </c>
      <c r="O401" t="s">
        <v>53</v>
      </c>
      <c r="P401" t="str">
        <f t="shared" si="48"/>
        <v>E:CER_P:P04_Tr1:MSD_Tr2:_TRA_2_D:16_M:8_Y:2023</v>
      </c>
      <c r="Q401">
        <v>8.5</v>
      </c>
      <c r="R401">
        <v>27</v>
      </c>
      <c r="S401">
        <v>0.5</v>
      </c>
      <c r="T401">
        <v>28.5</v>
      </c>
      <c r="U401">
        <v>32</v>
      </c>
      <c r="V401" t="s">
        <v>23</v>
      </c>
      <c r="W401" s="1">
        <f t="shared" si="43"/>
        <v>0.4262731481481481</v>
      </c>
      <c r="X401">
        <v>30</v>
      </c>
      <c r="Y401" s="60" t="e">
        <f>VLOOKUP(C401,JN!$D$2:$J$1076,5,0)</f>
        <v>#N/A</v>
      </c>
      <c r="Z401" s="61" t="e">
        <f>VLOOKUP(C401,JN!$D$2:$J$1076,6,0)</f>
        <v>#N/A</v>
      </c>
      <c r="AA401" s="62" t="e">
        <f>VLOOKUP(C401,JN!$D$2:$J$1076,7,0)</f>
        <v>#N/A</v>
      </c>
      <c r="AB401">
        <v>28.7</v>
      </c>
    </row>
    <row r="402" spans="1:28" x14ac:dyDescent="0.3">
      <c r="A402">
        <v>401</v>
      </c>
      <c r="B402" s="63">
        <v>45154</v>
      </c>
      <c r="C402" t="str">
        <f t="shared" si="52"/>
        <v>P05_T0_16-08-23</v>
      </c>
      <c r="E402" t="s">
        <v>25</v>
      </c>
      <c r="F402" t="s">
        <v>30</v>
      </c>
      <c r="G402" t="s">
        <v>19</v>
      </c>
      <c r="H402">
        <f t="shared" si="49"/>
        <v>2023</v>
      </c>
      <c r="I402">
        <f t="shared" si="50"/>
        <v>8</v>
      </c>
      <c r="J402">
        <f t="shared" si="51"/>
        <v>16</v>
      </c>
      <c r="K402" t="str">
        <f>VLOOKUP(F402,Treats!$A$1:$C$9,2,0)</f>
        <v>AWD</v>
      </c>
      <c r="M402">
        <v>2</v>
      </c>
      <c r="N402">
        <v>7</v>
      </c>
      <c r="O402" t="s">
        <v>55</v>
      </c>
      <c r="P402" t="str">
        <f t="shared" si="48"/>
        <v>E:CER_P:P05_Tr1:AWD_Tr2:_TRA_2_D:16_M:8_Y:2023</v>
      </c>
      <c r="Q402">
        <v>10</v>
      </c>
      <c r="R402">
        <v>16.8</v>
      </c>
      <c r="S402">
        <v>0.8</v>
      </c>
      <c r="T402">
        <v>28.5</v>
      </c>
      <c r="U402">
        <v>32</v>
      </c>
      <c r="V402" t="s">
        <v>20</v>
      </c>
      <c r="W402" s="1">
        <v>0.4069444444444445</v>
      </c>
      <c r="X402">
        <v>0</v>
      </c>
      <c r="Y402" s="60" t="e">
        <f>VLOOKUP(C402,JN!$D$2:$J$1076,5,0)</f>
        <v>#N/A</v>
      </c>
      <c r="Z402" s="61" t="e">
        <f>VLOOKUP(C402,JN!$D$2:$J$1076,6,0)</f>
        <v>#N/A</v>
      </c>
      <c r="AA402" s="62" t="e">
        <f>VLOOKUP(C402,JN!$D$2:$J$1076,7,0)</f>
        <v>#N/A</v>
      </c>
      <c r="AB402">
        <v>33.200000000000003</v>
      </c>
    </row>
    <row r="403" spans="1:28" x14ac:dyDescent="0.3">
      <c r="A403">
        <v>402</v>
      </c>
      <c r="B403" s="63">
        <v>45154</v>
      </c>
      <c r="C403" t="str">
        <f t="shared" si="52"/>
        <v>P05_T1_16-08-23</v>
      </c>
      <c r="E403" t="s">
        <v>25</v>
      </c>
      <c r="F403" t="s">
        <v>30</v>
      </c>
      <c r="G403" t="s">
        <v>19</v>
      </c>
      <c r="H403">
        <f t="shared" si="49"/>
        <v>2023</v>
      </c>
      <c r="I403">
        <f t="shared" si="50"/>
        <v>8</v>
      </c>
      <c r="J403">
        <f t="shared" si="51"/>
        <v>16</v>
      </c>
      <c r="K403" t="str">
        <f>VLOOKUP(F403,Treats!$A$1:$C$9,2,0)</f>
        <v>AWD</v>
      </c>
      <c r="M403">
        <v>2</v>
      </c>
      <c r="N403">
        <v>7</v>
      </c>
      <c r="O403" t="s">
        <v>55</v>
      </c>
      <c r="P403" t="str">
        <f t="shared" si="48"/>
        <v>E:CER_P:P05_Tr1:AWD_Tr2:_TRA_2_D:16_M:8_Y:2023</v>
      </c>
      <c r="Q403">
        <v>10</v>
      </c>
      <c r="R403">
        <v>16.8</v>
      </c>
      <c r="S403">
        <v>0.8</v>
      </c>
      <c r="T403">
        <v>28.5</v>
      </c>
      <c r="U403">
        <v>32</v>
      </c>
      <c r="V403" t="s">
        <v>21</v>
      </c>
      <c r="W403" s="1">
        <f t="shared" si="43"/>
        <v>0.41388888888888892</v>
      </c>
      <c r="X403">
        <v>10</v>
      </c>
      <c r="Y403" s="60" t="e">
        <f>VLOOKUP(C403,JN!$D$2:$J$1076,5,0)</f>
        <v>#N/A</v>
      </c>
      <c r="Z403" s="61" t="e">
        <f>VLOOKUP(C403,JN!$D$2:$J$1076,6,0)</f>
        <v>#N/A</v>
      </c>
      <c r="AA403" s="62" t="e">
        <f>VLOOKUP(C403,JN!$D$2:$J$1076,7,0)</f>
        <v>#N/A</v>
      </c>
      <c r="AB403">
        <v>29.4</v>
      </c>
    </row>
    <row r="404" spans="1:28" x14ac:dyDescent="0.3">
      <c r="A404">
        <v>403</v>
      </c>
      <c r="B404" s="63">
        <v>45154</v>
      </c>
      <c r="C404" t="str">
        <f t="shared" si="52"/>
        <v>P05_T2_16-08-23</v>
      </c>
      <c r="E404" t="s">
        <v>25</v>
      </c>
      <c r="F404" t="s">
        <v>30</v>
      </c>
      <c r="G404" t="s">
        <v>19</v>
      </c>
      <c r="H404">
        <f t="shared" si="49"/>
        <v>2023</v>
      </c>
      <c r="I404">
        <f t="shared" si="50"/>
        <v>8</v>
      </c>
      <c r="J404">
        <f t="shared" si="51"/>
        <v>16</v>
      </c>
      <c r="K404" t="str">
        <f>VLOOKUP(F404,Treats!$A$1:$C$9,2,0)</f>
        <v>AWD</v>
      </c>
      <c r="M404">
        <v>2</v>
      </c>
      <c r="N404">
        <v>7</v>
      </c>
      <c r="O404" t="s">
        <v>55</v>
      </c>
      <c r="P404" t="str">
        <f t="shared" si="48"/>
        <v>E:CER_P:P05_Tr1:AWD_Tr2:_TRA_2_D:16_M:8_Y:2023</v>
      </c>
      <c r="Q404">
        <v>10</v>
      </c>
      <c r="R404">
        <v>16.8</v>
      </c>
      <c r="S404">
        <v>0.8</v>
      </c>
      <c r="T404">
        <v>28.5</v>
      </c>
      <c r="U404">
        <v>32</v>
      </c>
      <c r="V404" t="s">
        <v>22</v>
      </c>
      <c r="W404" s="1">
        <f t="shared" si="43"/>
        <v>0.42083333333333334</v>
      </c>
      <c r="X404">
        <v>20</v>
      </c>
      <c r="Y404" s="60" t="e">
        <f>VLOOKUP(C404,JN!$D$2:$J$1076,5,0)</f>
        <v>#N/A</v>
      </c>
      <c r="Z404" s="61" t="e">
        <f>VLOOKUP(C404,JN!$D$2:$J$1076,6,0)</f>
        <v>#N/A</v>
      </c>
      <c r="AA404" s="62" t="e">
        <f>VLOOKUP(C404,JN!$D$2:$J$1076,7,0)</f>
        <v>#N/A</v>
      </c>
      <c r="AB404">
        <v>28.4</v>
      </c>
    </row>
    <row r="405" spans="1:28" x14ac:dyDescent="0.3">
      <c r="A405">
        <v>404</v>
      </c>
      <c r="B405" s="63">
        <v>45154</v>
      </c>
      <c r="C405" t="str">
        <f t="shared" si="52"/>
        <v>P05_T3_16-08-23</v>
      </c>
      <c r="E405" t="s">
        <v>25</v>
      </c>
      <c r="F405" t="s">
        <v>30</v>
      </c>
      <c r="G405" t="s">
        <v>19</v>
      </c>
      <c r="H405">
        <f t="shared" si="49"/>
        <v>2023</v>
      </c>
      <c r="I405">
        <f t="shared" si="50"/>
        <v>8</v>
      </c>
      <c r="J405">
        <f t="shared" si="51"/>
        <v>16</v>
      </c>
      <c r="K405" t="str">
        <f>VLOOKUP(F405,Treats!$A$1:$C$9,2,0)</f>
        <v>AWD</v>
      </c>
      <c r="M405">
        <v>2</v>
      </c>
      <c r="N405">
        <v>7</v>
      </c>
      <c r="O405" t="s">
        <v>55</v>
      </c>
      <c r="P405" t="str">
        <f t="shared" si="48"/>
        <v>E:CER_P:P05_Tr1:AWD_Tr2:_TRA_2_D:16_M:8_Y:2023</v>
      </c>
      <c r="Q405">
        <v>10</v>
      </c>
      <c r="R405">
        <v>16.8</v>
      </c>
      <c r="S405">
        <v>0.8</v>
      </c>
      <c r="T405">
        <v>28.5</v>
      </c>
      <c r="U405">
        <v>32</v>
      </c>
      <c r="V405" t="s">
        <v>23</v>
      </c>
      <c r="W405" s="1">
        <f t="shared" si="43"/>
        <v>0.42777777777777776</v>
      </c>
      <c r="X405">
        <v>30</v>
      </c>
      <c r="Y405" s="60" t="e">
        <f>VLOOKUP(C405,JN!$D$2:$J$1076,5,0)</f>
        <v>#N/A</v>
      </c>
      <c r="Z405" s="61" t="e">
        <f>VLOOKUP(C405,JN!$D$2:$J$1076,6,0)</f>
        <v>#N/A</v>
      </c>
      <c r="AA405" s="62" t="e">
        <f>VLOOKUP(C405,JN!$D$2:$J$1076,7,0)</f>
        <v>#N/A</v>
      </c>
      <c r="AB405">
        <v>32.1</v>
      </c>
    </row>
    <row r="406" spans="1:28" x14ac:dyDescent="0.3">
      <c r="A406">
        <v>405</v>
      </c>
      <c r="B406" s="63">
        <v>45154</v>
      </c>
      <c r="C406" t="str">
        <f t="shared" si="52"/>
        <v>P07_T0_16-08-23</v>
      </c>
      <c r="E406" t="s">
        <v>25</v>
      </c>
      <c r="F406" t="s">
        <v>32</v>
      </c>
      <c r="G406" t="s">
        <v>19</v>
      </c>
      <c r="H406">
        <f t="shared" si="49"/>
        <v>2023</v>
      </c>
      <c r="I406">
        <f t="shared" si="50"/>
        <v>8</v>
      </c>
      <c r="J406">
        <f t="shared" si="51"/>
        <v>16</v>
      </c>
      <c r="K406" t="str">
        <f>VLOOKUP(F406,Treats!$A$1:$C$9,2,0)</f>
        <v>MSD</v>
      </c>
      <c r="M406">
        <v>3</v>
      </c>
      <c r="N406">
        <v>7</v>
      </c>
      <c r="O406" t="s">
        <v>55</v>
      </c>
      <c r="P406" t="str">
        <f t="shared" si="48"/>
        <v>E:CER_P:P07_Tr1:MSD_Tr2:_TRA_3_D:16_M:8_Y:2023</v>
      </c>
      <c r="Q406">
        <v>8</v>
      </c>
      <c r="R406">
        <v>26.8</v>
      </c>
      <c r="S406">
        <v>0.7</v>
      </c>
      <c r="T406">
        <v>31</v>
      </c>
      <c r="U406">
        <v>30</v>
      </c>
      <c r="V406" t="s">
        <v>20</v>
      </c>
      <c r="W406" s="1">
        <v>0.46180555555555558</v>
      </c>
      <c r="X406">
        <v>0</v>
      </c>
      <c r="Y406" s="60" t="e">
        <f>VLOOKUP(C406,JN!$D$2:$J$1076,5,0)</f>
        <v>#N/A</v>
      </c>
      <c r="Z406" s="61" t="e">
        <f>VLOOKUP(C406,JN!$D$2:$J$1076,6,0)</f>
        <v>#N/A</v>
      </c>
      <c r="AA406" s="62" t="e">
        <f>VLOOKUP(C406,JN!$D$2:$J$1076,7,0)</f>
        <v>#N/A</v>
      </c>
      <c r="AB406">
        <v>28.8</v>
      </c>
    </row>
    <row r="407" spans="1:28" x14ac:dyDescent="0.3">
      <c r="A407">
        <v>406</v>
      </c>
      <c r="B407" s="63">
        <v>45154</v>
      </c>
      <c r="C407" t="str">
        <f t="shared" si="52"/>
        <v>P07_T1_16-08-23</v>
      </c>
      <c r="E407" t="s">
        <v>25</v>
      </c>
      <c r="F407" t="s">
        <v>32</v>
      </c>
      <c r="G407" t="s">
        <v>19</v>
      </c>
      <c r="H407">
        <f t="shared" si="49"/>
        <v>2023</v>
      </c>
      <c r="I407">
        <f t="shared" si="50"/>
        <v>8</v>
      </c>
      <c r="J407">
        <f t="shared" si="51"/>
        <v>16</v>
      </c>
      <c r="K407" t="str">
        <f>VLOOKUP(F407,Treats!$A$1:$C$9,2,0)</f>
        <v>MSD</v>
      </c>
      <c r="M407">
        <v>3</v>
      </c>
      <c r="N407">
        <v>7</v>
      </c>
      <c r="O407" t="s">
        <v>55</v>
      </c>
      <c r="P407" t="str">
        <f t="shared" si="48"/>
        <v>E:CER_P:P07_Tr1:MSD_Tr2:_TRA_3_D:16_M:8_Y:2023</v>
      </c>
      <c r="Q407">
        <v>8</v>
      </c>
      <c r="R407">
        <v>26.8</v>
      </c>
      <c r="S407">
        <v>0.7</v>
      </c>
      <c r="T407">
        <v>31</v>
      </c>
      <c r="U407">
        <v>30</v>
      </c>
      <c r="V407" t="s">
        <v>21</v>
      </c>
      <c r="W407" s="1">
        <f t="shared" si="43"/>
        <v>0.46875</v>
      </c>
      <c r="X407">
        <v>10</v>
      </c>
      <c r="Y407" s="60" t="e">
        <f>VLOOKUP(C407,JN!$D$2:$J$1076,5,0)</f>
        <v>#N/A</v>
      </c>
      <c r="Z407" s="61" t="e">
        <f>VLOOKUP(C407,JN!$D$2:$J$1076,6,0)</f>
        <v>#N/A</v>
      </c>
      <c r="AA407" s="62" t="e">
        <f>VLOOKUP(C407,JN!$D$2:$J$1076,7,0)</f>
        <v>#N/A</v>
      </c>
      <c r="AB407">
        <v>30.1</v>
      </c>
    </row>
    <row r="408" spans="1:28" x14ac:dyDescent="0.3">
      <c r="A408">
        <v>407</v>
      </c>
      <c r="B408" s="63">
        <v>45154</v>
      </c>
      <c r="C408" t="str">
        <f t="shared" si="52"/>
        <v>P07_T2_16-08-23</v>
      </c>
      <c r="E408" t="s">
        <v>25</v>
      </c>
      <c r="F408" t="s">
        <v>32</v>
      </c>
      <c r="G408" t="s">
        <v>19</v>
      </c>
      <c r="H408">
        <f t="shared" si="49"/>
        <v>2023</v>
      </c>
      <c r="I408">
        <f t="shared" si="50"/>
        <v>8</v>
      </c>
      <c r="J408">
        <f t="shared" si="51"/>
        <v>16</v>
      </c>
      <c r="K408" t="str">
        <f>VLOOKUP(F408,Treats!$A$1:$C$9,2,0)</f>
        <v>MSD</v>
      </c>
      <c r="M408">
        <v>3</v>
      </c>
      <c r="N408">
        <v>7</v>
      </c>
      <c r="O408" t="s">
        <v>55</v>
      </c>
      <c r="P408" t="str">
        <f t="shared" si="48"/>
        <v>E:CER_P:P07_Tr1:MSD_Tr2:_TRA_3_D:16_M:8_Y:2023</v>
      </c>
      <c r="Q408">
        <v>8</v>
      </c>
      <c r="R408">
        <v>26.8</v>
      </c>
      <c r="S408">
        <v>0.7</v>
      </c>
      <c r="T408">
        <v>31</v>
      </c>
      <c r="U408">
        <v>30</v>
      </c>
      <c r="V408" t="s">
        <v>22</v>
      </c>
      <c r="W408" s="1">
        <f t="shared" si="43"/>
        <v>0.47569444444444442</v>
      </c>
      <c r="X408">
        <v>20</v>
      </c>
      <c r="Y408" s="60" t="e">
        <f>VLOOKUP(C408,JN!$D$2:$J$1076,5,0)</f>
        <v>#N/A</v>
      </c>
      <c r="Z408" s="61" t="e">
        <f>VLOOKUP(C408,JN!$D$2:$J$1076,6,0)</f>
        <v>#N/A</v>
      </c>
      <c r="AA408" s="62" t="e">
        <f>VLOOKUP(C408,JN!$D$2:$J$1076,7,0)</f>
        <v>#N/A</v>
      </c>
      <c r="AB408">
        <v>30.9</v>
      </c>
    </row>
    <row r="409" spans="1:28" x14ac:dyDescent="0.3">
      <c r="A409">
        <v>408</v>
      </c>
      <c r="B409" s="63">
        <v>45154</v>
      </c>
      <c r="C409" t="str">
        <f t="shared" si="52"/>
        <v>P07_T3_16-08-23</v>
      </c>
      <c r="E409" t="s">
        <v>25</v>
      </c>
      <c r="F409" t="s">
        <v>32</v>
      </c>
      <c r="G409" t="s">
        <v>19</v>
      </c>
      <c r="H409">
        <f t="shared" si="49"/>
        <v>2023</v>
      </c>
      <c r="I409">
        <f t="shared" si="50"/>
        <v>8</v>
      </c>
      <c r="J409">
        <f t="shared" si="51"/>
        <v>16</v>
      </c>
      <c r="K409" t="str">
        <f>VLOOKUP(F409,Treats!$A$1:$C$9,2,0)</f>
        <v>MSD</v>
      </c>
      <c r="M409">
        <v>3</v>
      </c>
      <c r="N409">
        <v>7</v>
      </c>
      <c r="O409" t="s">
        <v>55</v>
      </c>
      <c r="P409" t="str">
        <f t="shared" si="48"/>
        <v>E:CER_P:P07_Tr1:MSD_Tr2:_TRA_3_D:16_M:8_Y:2023</v>
      </c>
      <c r="Q409">
        <v>8</v>
      </c>
      <c r="R409">
        <v>26.8</v>
      </c>
      <c r="S409">
        <v>0.7</v>
      </c>
      <c r="T409">
        <v>31</v>
      </c>
      <c r="U409">
        <v>30</v>
      </c>
      <c r="V409" t="s">
        <v>23</v>
      </c>
      <c r="W409" s="1">
        <f t="shared" si="43"/>
        <v>0.48263888888888884</v>
      </c>
      <c r="X409">
        <v>30</v>
      </c>
      <c r="Y409" s="60" t="e">
        <f>VLOOKUP(C409,JN!$D$2:$J$1076,5,0)</f>
        <v>#N/A</v>
      </c>
      <c r="Z409" s="61" t="e">
        <f>VLOOKUP(C409,JN!$D$2:$J$1076,6,0)</f>
        <v>#N/A</v>
      </c>
      <c r="AA409" s="62" t="e">
        <f>VLOOKUP(C409,JN!$D$2:$J$1076,7,0)</f>
        <v>#N/A</v>
      </c>
      <c r="AB409">
        <v>29.6</v>
      </c>
    </row>
    <row r="410" spans="1:28" x14ac:dyDescent="0.3">
      <c r="A410">
        <v>409</v>
      </c>
      <c r="B410" s="63">
        <v>45154</v>
      </c>
      <c r="C410" t="str">
        <f t="shared" si="52"/>
        <v>P06_T0_16-08-23</v>
      </c>
      <c r="E410" t="s">
        <v>25</v>
      </c>
      <c r="F410" t="s">
        <v>31</v>
      </c>
      <c r="G410" t="s">
        <v>19</v>
      </c>
      <c r="H410">
        <f t="shared" si="49"/>
        <v>2023</v>
      </c>
      <c r="I410">
        <f t="shared" si="50"/>
        <v>8</v>
      </c>
      <c r="J410">
        <f t="shared" si="51"/>
        <v>16</v>
      </c>
      <c r="K410" t="str">
        <f>VLOOKUP(F410,Treats!$A$1:$C$9,2,0)</f>
        <v>CON</v>
      </c>
      <c r="M410">
        <v>2</v>
      </c>
      <c r="N410">
        <v>6</v>
      </c>
      <c r="O410" t="s">
        <v>53</v>
      </c>
      <c r="P410" t="str">
        <f t="shared" si="48"/>
        <v>E:CER_P:P06_Tr1:CON_Tr2:_TRA_2_D:16_M:8_Y:2023</v>
      </c>
      <c r="Q410">
        <v>7</v>
      </c>
      <c r="R410">
        <v>27.1</v>
      </c>
      <c r="S410">
        <v>0.7</v>
      </c>
      <c r="T410">
        <v>28.5</v>
      </c>
      <c r="U410">
        <v>32</v>
      </c>
      <c r="V410" t="s">
        <v>20</v>
      </c>
      <c r="W410" s="1">
        <v>0.4069444444444445</v>
      </c>
      <c r="X410">
        <v>0</v>
      </c>
      <c r="Y410" s="60" t="e">
        <f>VLOOKUP(C410,JN!$D$2:$J$1076,5,0)</f>
        <v>#N/A</v>
      </c>
      <c r="Z410" s="61" t="e">
        <f>VLOOKUP(C410,JN!$D$2:$J$1076,6,0)</f>
        <v>#N/A</v>
      </c>
      <c r="AA410" s="62" t="e">
        <f>VLOOKUP(C410,JN!$D$2:$J$1076,7,0)</f>
        <v>#N/A</v>
      </c>
      <c r="AB410">
        <v>30.8</v>
      </c>
    </row>
    <row r="411" spans="1:28" x14ac:dyDescent="0.3">
      <c r="A411">
        <v>410</v>
      </c>
      <c r="B411" s="63">
        <v>45154</v>
      </c>
      <c r="C411" t="str">
        <f t="shared" si="52"/>
        <v>P06_T1_16-08-23</v>
      </c>
      <c r="E411" t="s">
        <v>25</v>
      </c>
      <c r="F411" t="s">
        <v>31</v>
      </c>
      <c r="G411" t="s">
        <v>19</v>
      </c>
      <c r="H411">
        <f t="shared" si="49"/>
        <v>2023</v>
      </c>
      <c r="I411">
        <f t="shared" si="50"/>
        <v>8</v>
      </c>
      <c r="J411">
        <f t="shared" si="51"/>
        <v>16</v>
      </c>
      <c r="K411" t="str">
        <f>VLOOKUP(F411,Treats!$A$1:$C$9,2,0)</f>
        <v>CON</v>
      </c>
      <c r="M411">
        <v>2</v>
      </c>
      <c r="N411">
        <v>6</v>
      </c>
      <c r="O411" t="s">
        <v>53</v>
      </c>
      <c r="P411" t="str">
        <f t="shared" si="48"/>
        <v>E:CER_P:P06_Tr1:CON_Tr2:_TRA_2_D:16_M:8_Y:2023</v>
      </c>
      <c r="Q411">
        <v>7</v>
      </c>
      <c r="R411">
        <v>27.1</v>
      </c>
      <c r="S411">
        <v>0.7</v>
      </c>
      <c r="T411">
        <v>28.5</v>
      </c>
      <c r="U411">
        <v>32</v>
      </c>
      <c r="V411" t="s">
        <v>21</v>
      </c>
      <c r="W411" s="1">
        <f t="shared" si="43"/>
        <v>0.41388888888888892</v>
      </c>
      <c r="X411">
        <v>10</v>
      </c>
      <c r="Y411" s="60" t="e">
        <f>VLOOKUP(C411,JN!$D$2:$J$1076,5,0)</f>
        <v>#N/A</v>
      </c>
      <c r="Z411" s="61" t="e">
        <f>VLOOKUP(C411,JN!$D$2:$J$1076,6,0)</f>
        <v>#N/A</v>
      </c>
      <c r="AA411" s="62" t="e">
        <f>VLOOKUP(C411,JN!$D$2:$J$1076,7,0)</f>
        <v>#N/A</v>
      </c>
      <c r="AB411">
        <v>29.7</v>
      </c>
    </row>
    <row r="412" spans="1:28" x14ac:dyDescent="0.3">
      <c r="A412">
        <v>411</v>
      </c>
      <c r="B412" s="63">
        <v>45154</v>
      </c>
      <c r="C412" t="str">
        <f t="shared" si="52"/>
        <v>P06_T2_16-08-23</v>
      </c>
      <c r="E412" t="s">
        <v>25</v>
      </c>
      <c r="F412" t="s">
        <v>31</v>
      </c>
      <c r="G412" t="s">
        <v>19</v>
      </c>
      <c r="H412">
        <f t="shared" si="49"/>
        <v>2023</v>
      </c>
      <c r="I412">
        <f t="shared" si="50"/>
        <v>8</v>
      </c>
      <c r="J412">
        <f t="shared" si="51"/>
        <v>16</v>
      </c>
      <c r="K412" t="str">
        <f>VLOOKUP(F412,Treats!$A$1:$C$9,2,0)</f>
        <v>CON</v>
      </c>
      <c r="M412">
        <v>2</v>
      </c>
      <c r="N412">
        <v>6</v>
      </c>
      <c r="O412" t="s">
        <v>53</v>
      </c>
      <c r="P412" t="str">
        <f t="shared" si="48"/>
        <v>E:CER_P:P06_Tr1:CON_Tr2:_TRA_2_D:16_M:8_Y:2023</v>
      </c>
      <c r="Q412">
        <v>7</v>
      </c>
      <c r="R412">
        <v>27.1</v>
      </c>
      <c r="S412">
        <v>0.7</v>
      </c>
      <c r="T412">
        <v>28.5</v>
      </c>
      <c r="U412">
        <v>32</v>
      </c>
      <c r="V412" t="s">
        <v>22</v>
      </c>
      <c r="W412" s="1">
        <f t="shared" ref="W412:W421" si="53">W411+TIME(0,10,0)</f>
        <v>0.42083333333333334</v>
      </c>
      <c r="X412">
        <v>20</v>
      </c>
      <c r="Y412" s="60" t="e">
        <f>VLOOKUP(C412,JN!$D$2:$J$1076,5,0)</f>
        <v>#N/A</v>
      </c>
      <c r="Z412" s="61" t="e">
        <f>VLOOKUP(C412,JN!$D$2:$J$1076,6,0)</f>
        <v>#N/A</v>
      </c>
      <c r="AA412" s="62" t="e">
        <f>VLOOKUP(C412,JN!$D$2:$J$1076,7,0)</f>
        <v>#N/A</v>
      </c>
      <c r="AB412">
        <v>28.6</v>
      </c>
    </row>
    <row r="413" spans="1:28" x14ac:dyDescent="0.3">
      <c r="A413">
        <v>412</v>
      </c>
      <c r="B413" s="63">
        <v>45154</v>
      </c>
      <c r="C413" t="str">
        <f t="shared" si="52"/>
        <v>P06_T3_16-08-23</v>
      </c>
      <c r="E413" t="s">
        <v>25</v>
      </c>
      <c r="F413" t="s">
        <v>31</v>
      </c>
      <c r="G413" t="s">
        <v>19</v>
      </c>
      <c r="H413">
        <f t="shared" si="49"/>
        <v>2023</v>
      </c>
      <c r="I413">
        <f t="shared" si="50"/>
        <v>8</v>
      </c>
      <c r="J413">
        <f t="shared" si="51"/>
        <v>16</v>
      </c>
      <c r="K413" t="str">
        <f>VLOOKUP(F413,Treats!$A$1:$C$9,2,0)</f>
        <v>CON</v>
      </c>
      <c r="M413">
        <v>2</v>
      </c>
      <c r="N413">
        <v>6</v>
      </c>
      <c r="O413" t="s">
        <v>53</v>
      </c>
      <c r="P413" t="str">
        <f t="shared" si="48"/>
        <v>E:CER_P:P06_Tr1:CON_Tr2:_TRA_2_D:16_M:8_Y:2023</v>
      </c>
      <c r="Q413">
        <v>7</v>
      </c>
      <c r="R413">
        <v>27.1</v>
      </c>
      <c r="S413">
        <v>0.7</v>
      </c>
      <c r="T413">
        <v>28.5</v>
      </c>
      <c r="U413">
        <v>32</v>
      </c>
      <c r="V413" t="s">
        <v>23</v>
      </c>
      <c r="W413" s="1">
        <f t="shared" si="53"/>
        <v>0.42777777777777776</v>
      </c>
      <c r="X413">
        <v>30</v>
      </c>
      <c r="Y413" s="60" t="e">
        <f>VLOOKUP(C413,JN!$D$2:$J$1076,5,0)</f>
        <v>#N/A</v>
      </c>
      <c r="Z413" s="61" t="e">
        <f>VLOOKUP(C413,JN!$D$2:$J$1076,6,0)</f>
        <v>#N/A</v>
      </c>
      <c r="AA413" s="62" t="e">
        <f>VLOOKUP(C413,JN!$D$2:$J$1076,7,0)</f>
        <v>#N/A</v>
      </c>
      <c r="AB413">
        <v>30.9</v>
      </c>
    </row>
    <row r="414" spans="1:28" x14ac:dyDescent="0.3">
      <c r="A414">
        <v>413</v>
      </c>
      <c r="B414" s="63">
        <v>45154</v>
      </c>
      <c r="C414" t="str">
        <f t="shared" si="52"/>
        <v>P08_T0_16-08-23</v>
      </c>
      <c r="E414" t="s">
        <v>25</v>
      </c>
      <c r="F414" t="s">
        <v>33</v>
      </c>
      <c r="G414" t="s">
        <v>19</v>
      </c>
      <c r="H414">
        <f t="shared" si="49"/>
        <v>2023</v>
      </c>
      <c r="I414">
        <f t="shared" si="50"/>
        <v>8</v>
      </c>
      <c r="J414">
        <f t="shared" si="51"/>
        <v>16</v>
      </c>
      <c r="K414" t="str">
        <f>VLOOKUP(F414,Treats!$A$1:$C$9,2,0)</f>
        <v>CON</v>
      </c>
      <c r="M414">
        <v>3</v>
      </c>
      <c r="N414">
        <v>1</v>
      </c>
      <c r="O414" t="s">
        <v>53</v>
      </c>
      <c r="P414" t="str">
        <f t="shared" si="48"/>
        <v>E:CER_P:P08_Tr1:CON_Tr2:_TRA_3_D:16_M:8_Y:2023</v>
      </c>
      <c r="Q414">
        <v>7.5</v>
      </c>
      <c r="R414">
        <v>27</v>
      </c>
      <c r="S414">
        <v>0.6</v>
      </c>
      <c r="T414">
        <v>31</v>
      </c>
      <c r="U414">
        <v>30</v>
      </c>
      <c r="V414" t="s">
        <v>20</v>
      </c>
      <c r="W414" s="1">
        <v>0.46180555555555558</v>
      </c>
      <c r="X414">
        <v>0</v>
      </c>
      <c r="Y414" s="60" t="e">
        <f>VLOOKUP(C414,JN!$D$2:$J$1076,5,0)</f>
        <v>#N/A</v>
      </c>
      <c r="Z414" s="61" t="e">
        <f>VLOOKUP(C414,JN!$D$2:$J$1076,6,0)</f>
        <v>#N/A</v>
      </c>
      <c r="AA414" s="62" t="e">
        <f>VLOOKUP(C414,JN!$D$2:$J$1076,7,0)</f>
        <v>#N/A</v>
      </c>
      <c r="AB414">
        <v>29.7</v>
      </c>
    </row>
    <row r="415" spans="1:28" x14ac:dyDescent="0.3">
      <c r="A415">
        <v>414</v>
      </c>
      <c r="B415" s="63">
        <v>45154</v>
      </c>
      <c r="C415" t="str">
        <f t="shared" si="52"/>
        <v>P08_T1_16-08-23</v>
      </c>
      <c r="E415" t="s">
        <v>25</v>
      </c>
      <c r="F415" t="s">
        <v>33</v>
      </c>
      <c r="G415" t="s">
        <v>19</v>
      </c>
      <c r="H415">
        <f t="shared" si="49"/>
        <v>2023</v>
      </c>
      <c r="I415">
        <f t="shared" si="50"/>
        <v>8</v>
      </c>
      <c r="J415">
        <f t="shared" si="51"/>
        <v>16</v>
      </c>
      <c r="K415" t="str">
        <f>VLOOKUP(F415,Treats!$A$1:$C$9,2,0)</f>
        <v>CON</v>
      </c>
      <c r="M415">
        <v>3</v>
      </c>
      <c r="N415">
        <v>1</v>
      </c>
      <c r="O415" t="s">
        <v>53</v>
      </c>
      <c r="P415" t="str">
        <f t="shared" si="48"/>
        <v>E:CER_P:P08_Tr1:CON_Tr2:_TRA_3_D:16_M:8_Y:2023</v>
      </c>
      <c r="Q415">
        <v>7.5</v>
      </c>
      <c r="R415">
        <v>27</v>
      </c>
      <c r="S415">
        <v>0.6</v>
      </c>
      <c r="T415">
        <v>31</v>
      </c>
      <c r="U415">
        <v>30</v>
      </c>
      <c r="V415" t="s">
        <v>21</v>
      </c>
      <c r="W415" s="1">
        <f t="shared" si="53"/>
        <v>0.46875</v>
      </c>
      <c r="X415">
        <v>10</v>
      </c>
      <c r="Y415" s="60" t="e">
        <f>VLOOKUP(C415,JN!$D$2:$J$1076,5,0)</f>
        <v>#N/A</v>
      </c>
      <c r="Z415" s="61" t="e">
        <f>VLOOKUP(C415,JN!$D$2:$J$1076,6,0)</f>
        <v>#N/A</v>
      </c>
      <c r="AA415" s="62" t="e">
        <f>VLOOKUP(C415,JN!$D$2:$J$1076,7,0)</f>
        <v>#N/A</v>
      </c>
      <c r="AB415">
        <v>30.3</v>
      </c>
    </row>
    <row r="416" spans="1:28" x14ac:dyDescent="0.3">
      <c r="A416">
        <v>415</v>
      </c>
      <c r="B416" s="63">
        <v>45154</v>
      </c>
      <c r="C416" t="str">
        <f t="shared" si="52"/>
        <v>P08_T2_16-08-23</v>
      </c>
      <c r="E416" t="s">
        <v>25</v>
      </c>
      <c r="F416" t="s">
        <v>33</v>
      </c>
      <c r="G416" t="s">
        <v>19</v>
      </c>
      <c r="H416">
        <f t="shared" si="49"/>
        <v>2023</v>
      </c>
      <c r="I416">
        <f t="shared" si="50"/>
        <v>8</v>
      </c>
      <c r="J416">
        <f t="shared" si="51"/>
        <v>16</v>
      </c>
      <c r="K416" t="str">
        <f>VLOOKUP(F416,Treats!$A$1:$C$9,2,0)</f>
        <v>CON</v>
      </c>
      <c r="M416">
        <v>3</v>
      </c>
      <c r="N416">
        <v>1</v>
      </c>
      <c r="O416" t="s">
        <v>53</v>
      </c>
      <c r="P416" t="str">
        <f t="shared" si="48"/>
        <v>E:CER_P:P08_Tr1:CON_Tr2:_TRA_3_D:16_M:8_Y:2023</v>
      </c>
      <c r="Q416">
        <v>7.5</v>
      </c>
      <c r="R416">
        <v>27</v>
      </c>
      <c r="S416">
        <v>0.6</v>
      </c>
      <c r="T416">
        <v>31</v>
      </c>
      <c r="U416">
        <v>30</v>
      </c>
      <c r="V416" t="s">
        <v>22</v>
      </c>
      <c r="W416" s="1">
        <f t="shared" si="53"/>
        <v>0.47569444444444442</v>
      </c>
      <c r="X416">
        <v>20</v>
      </c>
      <c r="Y416" s="60" t="e">
        <f>VLOOKUP(C416,JN!$D$2:$J$1076,5,0)</f>
        <v>#N/A</v>
      </c>
      <c r="Z416" s="61" t="e">
        <f>VLOOKUP(C416,JN!$D$2:$J$1076,6,0)</f>
        <v>#N/A</v>
      </c>
      <c r="AA416" s="62" t="e">
        <f>VLOOKUP(C416,JN!$D$2:$J$1076,7,0)</f>
        <v>#N/A</v>
      </c>
      <c r="AB416">
        <v>31.2</v>
      </c>
    </row>
    <row r="417" spans="1:28" x14ac:dyDescent="0.3">
      <c r="A417">
        <v>416</v>
      </c>
      <c r="B417" s="63">
        <v>45154</v>
      </c>
      <c r="C417" t="str">
        <f t="shared" si="52"/>
        <v>P08_T3_16-08-23</v>
      </c>
      <c r="E417" t="s">
        <v>25</v>
      </c>
      <c r="F417" t="s">
        <v>33</v>
      </c>
      <c r="G417" t="s">
        <v>19</v>
      </c>
      <c r="H417">
        <f t="shared" si="49"/>
        <v>2023</v>
      </c>
      <c r="I417">
        <f t="shared" si="50"/>
        <v>8</v>
      </c>
      <c r="J417">
        <f t="shared" si="51"/>
        <v>16</v>
      </c>
      <c r="K417" t="str">
        <f>VLOOKUP(F417,Treats!$A$1:$C$9,2,0)</f>
        <v>CON</v>
      </c>
      <c r="M417">
        <v>3</v>
      </c>
      <c r="N417">
        <v>1</v>
      </c>
      <c r="O417" t="s">
        <v>53</v>
      </c>
      <c r="P417" t="str">
        <f t="shared" si="48"/>
        <v>E:CER_P:P08_Tr1:CON_Tr2:_TRA_3_D:16_M:8_Y:2023</v>
      </c>
      <c r="Q417">
        <v>7.5</v>
      </c>
      <c r="R417">
        <v>27</v>
      </c>
      <c r="S417">
        <v>0.6</v>
      </c>
      <c r="T417">
        <v>31</v>
      </c>
      <c r="U417">
        <v>30</v>
      </c>
      <c r="V417" t="s">
        <v>23</v>
      </c>
      <c r="W417" s="1">
        <f t="shared" si="53"/>
        <v>0.48263888888888884</v>
      </c>
      <c r="X417">
        <v>30</v>
      </c>
      <c r="Y417" s="60" t="e">
        <f>VLOOKUP(C417,JN!$D$2:$J$1076,5,0)</f>
        <v>#N/A</v>
      </c>
      <c r="Z417" s="61" t="e">
        <f>VLOOKUP(C417,JN!$D$2:$J$1076,6,0)</f>
        <v>#N/A</v>
      </c>
      <c r="AA417" s="62" t="e">
        <f>VLOOKUP(C417,JN!$D$2:$J$1076,7,0)</f>
        <v>#N/A</v>
      </c>
      <c r="AB417">
        <v>29.9</v>
      </c>
    </row>
    <row r="418" spans="1:28" x14ac:dyDescent="0.3">
      <c r="A418">
        <v>417</v>
      </c>
      <c r="B418" s="63">
        <v>45154</v>
      </c>
      <c r="C418" t="str">
        <f t="shared" si="52"/>
        <v>P09_T0_16-08-23</v>
      </c>
      <c r="E418" t="s">
        <v>25</v>
      </c>
      <c r="F418" t="s">
        <v>34</v>
      </c>
      <c r="G418" t="s">
        <v>19</v>
      </c>
      <c r="H418">
        <f t="shared" si="49"/>
        <v>2023</v>
      </c>
      <c r="I418">
        <f t="shared" si="50"/>
        <v>8</v>
      </c>
      <c r="J418">
        <f t="shared" si="51"/>
        <v>16</v>
      </c>
      <c r="K418" t="str">
        <f>VLOOKUP(F418,Treats!$A$1:$C$9,2,0)</f>
        <v>AWD</v>
      </c>
      <c r="M418">
        <v>3</v>
      </c>
      <c r="N418">
        <v>4</v>
      </c>
      <c r="O418" t="s">
        <v>55</v>
      </c>
      <c r="P418" t="str">
        <f t="shared" si="48"/>
        <v>E:CER_P:P09_Tr1:AWD_Tr2:_TRA_3_D:16_M:8_Y:2023</v>
      </c>
      <c r="Q418">
        <v>7</v>
      </c>
      <c r="R418">
        <v>26.9</v>
      </c>
      <c r="S418">
        <v>0.6</v>
      </c>
      <c r="T418">
        <v>31</v>
      </c>
      <c r="U418">
        <v>30</v>
      </c>
      <c r="V418" t="s">
        <v>20</v>
      </c>
      <c r="W418" s="1">
        <v>0.46319444444444446</v>
      </c>
      <c r="X418">
        <v>0</v>
      </c>
      <c r="Y418" s="60" t="e">
        <f>VLOOKUP(C418,JN!$D$2:$J$1076,5,0)</f>
        <v>#N/A</v>
      </c>
      <c r="Z418" s="61" t="e">
        <f>VLOOKUP(C418,JN!$D$2:$J$1076,6,0)</f>
        <v>#N/A</v>
      </c>
      <c r="AA418" s="62" t="e">
        <f>VLOOKUP(C418,JN!$D$2:$J$1076,7,0)</f>
        <v>#N/A</v>
      </c>
      <c r="AB418">
        <v>29.5</v>
      </c>
    </row>
    <row r="419" spans="1:28" x14ac:dyDescent="0.3">
      <c r="A419">
        <v>418</v>
      </c>
      <c r="B419" s="63">
        <v>45154</v>
      </c>
      <c r="C419" t="str">
        <f t="shared" si="52"/>
        <v>P09_T1_16-08-23</v>
      </c>
      <c r="E419" t="s">
        <v>25</v>
      </c>
      <c r="F419" t="s">
        <v>34</v>
      </c>
      <c r="G419" t="s">
        <v>19</v>
      </c>
      <c r="H419">
        <f t="shared" si="49"/>
        <v>2023</v>
      </c>
      <c r="I419">
        <f t="shared" si="50"/>
        <v>8</v>
      </c>
      <c r="J419">
        <f t="shared" si="51"/>
        <v>16</v>
      </c>
      <c r="K419" t="str">
        <f>VLOOKUP(F419,Treats!$A$1:$C$9,2,0)</f>
        <v>AWD</v>
      </c>
      <c r="M419">
        <v>3</v>
      </c>
      <c r="N419">
        <v>4</v>
      </c>
      <c r="O419" t="s">
        <v>55</v>
      </c>
      <c r="P419" t="str">
        <f t="shared" si="48"/>
        <v>E:CER_P:P09_Tr1:AWD_Tr2:_TRA_3_D:16_M:8_Y:2023</v>
      </c>
      <c r="Q419">
        <v>7</v>
      </c>
      <c r="R419">
        <v>26.9</v>
      </c>
      <c r="S419">
        <v>0.6</v>
      </c>
      <c r="T419">
        <v>31</v>
      </c>
      <c r="U419">
        <v>30</v>
      </c>
      <c r="V419" t="s">
        <v>21</v>
      </c>
      <c r="W419" s="1">
        <f t="shared" si="53"/>
        <v>0.47013888888888888</v>
      </c>
      <c r="X419">
        <v>10</v>
      </c>
      <c r="Y419" s="60" t="e">
        <f>VLOOKUP(C419,JN!$D$2:$J$1076,5,0)</f>
        <v>#N/A</v>
      </c>
      <c r="Z419" s="61" t="e">
        <f>VLOOKUP(C419,JN!$D$2:$J$1076,6,0)</f>
        <v>#N/A</v>
      </c>
      <c r="AA419" s="62" t="e">
        <f>VLOOKUP(C419,JN!$D$2:$J$1076,7,0)</f>
        <v>#N/A</v>
      </c>
      <c r="AB419">
        <v>32.1</v>
      </c>
    </row>
    <row r="420" spans="1:28" x14ac:dyDescent="0.3">
      <c r="A420">
        <v>419</v>
      </c>
      <c r="B420" s="63">
        <v>45154</v>
      </c>
      <c r="C420" t="str">
        <f t="shared" si="52"/>
        <v>P09_T2_16-08-23</v>
      </c>
      <c r="E420" t="s">
        <v>25</v>
      </c>
      <c r="F420" t="s">
        <v>34</v>
      </c>
      <c r="G420" t="s">
        <v>19</v>
      </c>
      <c r="H420">
        <f t="shared" si="49"/>
        <v>2023</v>
      </c>
      <c r="I420">
        <f t="shared" si="50"/>
        <v>8</v>
      </c>
      <c r="J420">
        <f t="shared" si="51"/>
        <v>16</v>
      </c>
      <c r="K420" t="str">
        <f>VLOOKUP(F420,Treats!$A$1:$C$9,2,0)</f>
        <v>AWD</v>
      </c>
      <c r="M420">
        <v>3</v>
      </c>
      <c r="N420">
        <v>4</v>
      </c>
      <c r="O420" t="s">
        <v>55</v>
      </c>
      <c r="P420" t="str">
        <f t="shared" si="48"/>
        <v>E:CER_P:P09_Tr1:AWD_Tr2:_TRA_3_D:16_M:8_Y:2023</v>
      </c>
      <c r="Q420">
        <v>7</v>
      </c>
      <c r="R420">
        <v>26.9</v>
      </c>
      <c r="S420">
        <v>0.6</v>
      </c>
      <c r="T420">
        <v>31</v>
      </c>
      <c r="U420">
        <v>30</v>
      </c>
      <c r="V420" t="s">
        <v>22</v>
      </c>
      <c r="W420" s="1">
        <f t="shared" si="53"/>
        <v>0.4770833333333333</v>
      </c>
      <c r="X420">
        <v>20</v>
      </c>
      <c r="Y420" s="60" t="e">
        <f>VLOOKUP(C420,JN!$D$2:$J$1076,5,0)</f>
        <v>#N/A</v>
      </c>
      <c r="Z420" s="61" t="e">
        <f>VLOOKUP(C420,JN!$D$2:$J$1076,6,0)</f>
        <v>#N/A</v>
      </c>
      <c r="AA420" s="62" t="e">
        <f>VLOOKUP(C420,JN!$D$2:$J$1076,7,0)</f>
        <v>#N/A</v>
      </c>
      <c r="AB420">
        <v>30.4</v>
      </c>
    </row>
    <row r="421" spans="1:28" x14ac:dyDescent="0.3">
      <c r="A421">
        <v>420</v>
      </c>
      <c r="B421" s="63">
        <v>45154</v>
      </c>
      <c r="C421" t="str">
        <f t="shared" si="52"/>
        <v>P09_T3_16-08-23</v>
      </c>
      <c r="E421" t="s">
        <v>25</v>
      </c>
      <c r="F421" t="s">
        <v>34</v>
      </c>
      <c r="G421" t="s">
        <v>19</v>
      </c>
      <c r="H421">
        <f t="shared" si="49"/>
        <v>2023</v>
      </c>
      <c r="I421">
        <f t="shared" si="50"/>
        <v>8</v>
      </c>
      <c r="J421">
        <f t="shared" si="51"/>
        <v>16</v>
      </c>
      <c r="K421" t="str">
        <f>VLOOKUP(F421,Treats!$A$1:$C$9,2,0)</f>
        <v>AWD</v>
      </c>
      <c r="M421">
        <v>3</v>
      </c>
      <c r="N421">
        <v>4</v>
      </c>
      <c r="O421" t="s">
        <v>55</v>
      </c>
      <c r="P421" t="str">
        <f t="shared" si="48"/>
        <v>E:CER_P:P09_Tr1:AWD_Tr2:_TRA_3_D:16_M:8_Y:2023</v>
      </c>
      <c r="Q421">
        <v>7</v>
      </c>
      <c r="R421">
        <v>26.9</v>
      </c>
      <c r="S421">
        <v>0.6</v>
      </c>
      <c r="T421">
        <v>31</v>
      </c>
      <c r="U421">
        <v>30</v>
      </c>
      <c r="V421" t="s">
        <v>23</v>
      </c>
      <c r="W421" s="1">
        <f t="shared" si="53"/>
        <v>0.48402777777777772</v>
      </c>
      <c r="X421">
        <v>30</v>
      </c>
      <c r="Y421" s="60" t="e">
        <f>VLOOKUP(C421,JN!$D$2:$J$1076,5,0)</f>
        <v>#N/A</v>
      </c>
      <c r="Z421" s="61" t="e">
        <f>VLOOKUP(C421,JN!$D$2:$J$1076,6,0)</f>
        <v>#N/A</v>
      </c>
      <c r="AA421" s="62" t="e">
        <f>VLOOKUP(C421,JN!$D$2:$J$1076,7,0)</f>
        <v>#N/A</v>
      </c>
      <c r="AB421">
        <v>29.8</v>
      </c>
    </row>
    <row r="422" spans="1:28" x14ac:dyDescent="0.3">
      <c r="A422">
        <v>421</v>
      </c>
      <c r="B422" s="63">
        <v>45162</v>
      </c>
      <c r="C422" t="str">
        <f t="shared" si="52"/>
        <v>P01_T0_24-08-23</v>
      </c>
      <c r="E422" t="s">
        <v>25</v>
      </c>
      <c r="F422" t="s">
        <v>26</v>
      </c>
      <c r="G422" t="s">
        <v>19</v>
      </c>
      <c r="H422">
        <f t="shared" si="49"/>
        <v>2023</v>
      </c>
      <c r="I422">
        <f t="shared" si="50"/>
        <v>8</v>
      </c>
      <c r="J422">
        <f t="shared" si="51"/>
        <v>24</v>
      </c>
      <c r="K422" t="str">
        <f>VLOOKUP(F422,Treats!$A$1:$C$9,2,0)</f>
        <v>AWD</v>
      </c>
      <c r="M422">
        <v>1</v>
      </c>
      <c r="N422">
        <v>4</v>
      </c>
      <c r="O422" t="s">
        <v>57</v>
      </c>
      <c r="P422" t="str">
        <f t="shared" ref="P422" si="54">"E:"&amp;E422&amp;"_P:"&amp;F422&amp;"_Tr1:"&amp;K422&amp;"_Tr2:"&amp;L422&amp;"_"&amp;G422&amp;"_"&amp;M422&amp;"_D:"&amp;J422&amp;"_M:"&amp;I422&amp;"_Y:"&amp;H422</f>
        <v>E:CER_P:P01_Tr1:AWD_Tr2:_TRA_1_D:24_M:8_Y:2023</v>
      </c>
      <c r="S422">
        <v>0.7</v>
      </c>
      <c r="T422">
        <v>25</v>
      </c>
      <c r="U422">
        <v>27</v>
      </c>
      <c r="V422" t="s">
        <v>20</v>
      </c>
      <c r="W422" s="1">
        <v>0.3756944444444445</v>
      </c>
      <c r="X422">
        <v>0</v>
      </c>
      <c r="Y422" s="60"/>
      <c r="Z422" s="61"/>
      <c r="AA422" s="62"/>
      <c r="AB422">
        <v>29.1</v>
      </c>
    </row>
    <row r="423" spans="1:28" x14ac:dyDescent="0.3">
      <c r="A423">
        <v>422</v>
      </c>
      <c r="B423" s="63">
        <v>45162</v>
      </c>
      <c r="C423" t="str">
        <f t="shared" si="52"/>
        <v>P01_T1_24-08-23</v>
      </c>
      <c r="E423" t="s">
        <v>25</v>
      </c>
      <c r="F423" t="s">
        <v>26</v>
      </c>
      <c r="G423" t="s">
        <v>19</v>
      </c>
      <c r="H423">
        <f t="shared" ref="H423:H457" si="55">YEAR(B423)</f>
        <v>2023</v>
      </c>
      <c r="I423">
        <f t="shared" ref="I423:I457" si="56">MONTH(B423)</f>
        <v>8</v>
      </c>
      <c r="J423">
        <f t="shared" ref="J423:J457" si="57">DAY(B423)</f>
        <v>24</v>
      </c>
      <c r="K423" t="str">
        <f>VLOOKUP(F423,Treats!$A$1:$C$9,2,0)</f>
        <v>AWD</v>
      </c>
      <c r="M423">
        <v>1</v>
      </c>
      <c r="N423">
        <v>4</v>
      </c>
      <c r="O423" t="s">
        <v>57</v>
      </c>
      <c r="P423" t="str">
        <f t="shared" si="48"/>
        <v>E:CER_P:P01_Tr1:AWD_Tr2:_TRA_1_D:24_M:8_Y:2023</v>
      </c>
      <c r="S423">
        <v>0.7</v>
      </c>
      <c r="T423">
        <v>25</v>
      </c>
      <c r="U423">
        <v>27</v>
      </c>
      <c r="V423" t="s">
        <v>21</v>
      </c>
      <c r="W423" s="1">
        <f>W422+TIME(0,10,0)</f>
        <v>0.38263888888888892</v>
      </c>
      <c r="X423">
        <v>10</v>
      </c>
      <c r="Y423" s="60" t="e">
        <f>VLOOKUP(C423,JN!$D$2:$J$1076,5,0)</f>
        <v>#N/A</v>
      </c>
      <c r="Z423" s="61" t="e">
        <f>VLOOKUP(C423,JN!$D$2:$J$1076,6,0)</f>
        <v>#N/A</v>
      </c>
      <c r="AA423" s="62" t="e">
        <f>VLOOKUP(C423,JN!$D$2:$J$1076,7,0)</f>
        <v>#N/A</v>
      </c>
      <c r="AB423">
        <v>34.9</v>
      </c>
    </row>
    <row r="424" spans="1:28" x14ac:dyDescent="0.3">
      <c r="A424">
        <v>423</v>
      </c>
      <c r="B424" s="63">
        <v>45162</v>
      </c>
      <c r="C424" t="str">
        <f t="shared" ref="C424:C486" si="58">F424&amp;"_"&amp;V423&amp;"_"&amp;IF(DAY(B424)&lt;10,0&amp;DAY(B424),DAY(B424))&amp;"-"&amp;IF(MONTH(B424)&lt;10,0&amp;MONTH(B424),MONTH(B424))&amp;"-"&amp;MOD(YEAR(B424),100)</f>
        <v>P01_T1_24-08-23</v>
      </c>
      <c r="E424" t="s">
        <v>25</v>
      </c>
      <c r="F424" t="s">
        <v>26</v>
      </c>
      <c r="G424" t="s">
        <v>19</v>
      </c>
      <c r="H424">
        <f t="shared" si="55"/>
        <v>2023</v>
      </c>
      <c r="I424">
        <f t="shared" si="56"/>
        <v>8</v>
      </c>
      <c r="J424">
        <f t="shared" si="57"/>
        <v>24</v>
      </c>
      <c r="K424" t="str">
        <f>VLOOKUP(F424,Treats!$A$1:$C$9,2,0)</f>
        <v>AWD</v>
      </c>
      <c r="M424">
        <v>1</v>
      </c>
      <c r="N424">
        <v>4</v>
      </c>
      <c r="O424" t="s">
        <v>57</v>
      </c>
      <c r="P424" t="str">
        <f t="shared" si="48"/>
        <v>E:CER_P:P01_Tr1:AWD_Tr2:_TRA_1_D:24_M:8_Y:2023</v>
      </c>
      <c r="S424">
        <v>0.7</v>
      </c>
      <c r="T424">
        <v>25</v>
      </c>
      <c r="U424">
        <v>27</v>
      </c>
      <c r="V424" t="s">
        <v>22</v>
      </c>
      <c r="W424" s="1">
        <f>W423+TIME(0,10,0)</f>
        <v>0.38958333333333334</v>
      </c>
      <c r="X424">
        <v>20</v>
      </c>
      <c r="Y424" s="60" t="e">
        <f>VLOOKUP(C424,JN!$D$2:$J$1076,5,0)</f>
        <v>#N/A</v>
      </c>
      <c r="Z424" s="61" t="e">
        <f>VLOOKUP(C424,JN!$D$2:$J$1076,6,0)</f>
        <v>#N/A</v>
      </c>
      <c r="AA424" s="62" t="e">
        <f>VLOOKUP(C424,JN!$D$2:$J$1076,7,0)</f>
        <v>#N/A</v>
      </c>
      <c r="AB424">
        <v>36.4</v>
      </c>
    </row>
    <row r="425" spans="1:28" x14ac:dyDescent="0.3">
      <c r="A425">
        <v>424</v>
      </c>
      <c r="B425" s="63">
        <v>45162</v>
      </c>
      <c r="C425" t="str">
        <f t="shared" si="58"/>
        <v>P01_T2_24-08-23</v>
      </c>
      <c r="E425" t="s">
        <v>25</v>
      </c>
      <c r="F425" t="s">
        <v>26</v>
      </c>
      <c r="G425" t="s">
        <v>19</v>
      </c>
      <c r="H425">
        <f t="shared" si="55"/>
        <v>2023</v>
      </c>
      <c r="I425">
        <f t="shared" si="56"/>
        <v>8</v>
      </c>
      <c r="J425">
        <f t="shared" si="57"/>
        <v>24</v>
      </c>
      <c r="K425" t="str">
        <f>VLOOKUP(F425,Treats!$A$1:$C$9,2,0)</f>
        <v>AWD</v>
      </c>
      <c r="M425">
        <v>1</v>
      </c>
      <c r="N425">
        <v>4</v>
      </c>
      <c r="O425" t="s">
        <v>57</v>
      </c>
      <c r="P425" t="str">
        <f t="shared" si="48"/>
        <v>E:CER_P:P01_Tr1:AWD_Tr2:_TRA_1_D:24_M:8_Y:2023</v>
      </c>
      <c r="S425">
        <v>0.7</v>
      </c>
      <c r="T425">
        <v>25</v>
      </c>
      <c r="U425">
        <v>27</v>
      </c>
      <c r="V425" t="s">
        <v>23</v>
      </c>
      <c r="W425" s="1">
        <f>W424+TIME(0,10,0)</f>
        <v>0.39652777777777776</v>
      </c>
      <c r="X425">
        <v>30</v>
      </c>
      <c r="Y425" s="60" t="e">
        <f>VLOOKUP(C425,JN!$D$2:$J$1076,5,0)</f>
        <v>#N/A</v>
      </c>
      <c r="Z425" s="61" t="e">
        <f>VLOOKUP(C425,JN!$D$2:$J$1076,6,0)</f>
        <v>#N/A</v>
      </c>
      <c r="AA425" s="62" t="e">
        <f>VLOOKUP(C425,JN!$D$2:$J$1076,7,0)</f>
        <v>#N/A</v>
      </c>
      <c r="AB425">
        <v>36.9</v>
      </c>
    </row>
    <row r="426" spans="1:28" x14ac:dyDescent="0.3">
      <c r="A426">
        <v>425</v>
      </c>
      <c r="B426" s="63">
        <v>45162</v>
      </c>
      <c r="C426" t="str">
        <f t="shared" si="58"/>
        <v>P03_T3_24-08-23</v>
      </c>
      <c r="E426" t="s">
        <v>25</v>
      </c>
      <c r="F426" t="s">
        <v>28</v>
      </c>
      <c r="G426" t="s">
        <v>19</v>
      </c>
      <c r="H426">
        <f t="shared" si="55"/>
        <v>2023</v>
      </c>
      <c r="I426">
        <f t="shared" si="56"/>
        <v>8</v>
      </c>
      <c r="J426">
        <f t="shared" si="57"/>
        <v>24</v>
      </c>
      <c r="K426" t="str">
        <f>VLOOKUP(F426,Treats!$A$1:$C$9,2,0)</f>
        <v>CON</v>
      </c>
      <c r="M426">
        <v>1</v>
      </c>
      <c r="N426">
        <v>2</v>
      </c>
      <c r="O426" t="s">
        <v>57</v>
      </c>
      <c r="P426" t="str">
        <f t="shared" si="48"/>
        <v>E:CER_P:P03_Tr1:CON_Tr2:_TRA_1_D:24_M:8_Y:2023</v>
      </c>
      <c r="S426">
        <v>0.8</v>
      </c>
      <c r="T426">
        <v>25</v>
      </c>
      <c r="U426">
        <v>27</v>
      </c>
      <c r="V426" t="s">
        <v>20</v>
      </c>
      <c r="W426" s="1">
        <v>0.37731481481481483</v>
      </c>
      <c r="X426">
        <v>0</v>
      </c>
      <c r="Y426" s="60" t="e">
        <f>VLOOKUP(C426,JN!$D$2:$J$1076,5,0)</f>
        <v>#N/A</v>
      </c>
      <c r="Z426" s="61" t="e">
        <f>VLOOKUP(C426,JN!$D$2:$J$1076,6,0)</f>
        <v>#N/A</v>
      </c>
      <c r="AA426" s="62" t="e">
        <f>VLOOKUP(C426,JN!$D$2:$J$1076,7,0)</f>
        <v>#N/A</v>
      </c>
      <c r="AB426">
        <v>31.2</v>
      </c>
    </row>
    <row r="427" spans="1:28" x14ac:dyDescent="0.3">
      <c r="A427">
        <v>426</v>
      </c>
      <c r="B427" s="63">
        <v>45162</v>
      </c>
      <c r="C427" t="str">
        <f t="shared" si="58"/>
        <v>P03_T0_24-08-23</v>
      </c>
      <c r="E427" t="s">
        <v>25</v>
      </c>
      <c r="F427" t="s">
        <v>28</v>
      </c>
      <c r="G427" t="s">
        <v>19</v>
      </c>
      <c r="H427">
        <f t="shared" si="55"/>
        <v>2023</v>
      </c>
      <c r="I427">
        <f t="shared" si="56"/>
        <v>8</v>
      </c>
      <c r="J427">
        <f t="shared" si="57"/>
        <v>24</v>
      </c>
      <c r="K427" t="str">
        <f>VLOOKUP(F427,Treats!$A$1:$C$9,2,0)</f>
        <v>CON</v>
      </c>
      <c r="M427">
        <v>1</v>
      </c>
      <c r="N427">
        <v>2</v>
      </c>
      <c r="O427" t="s">
        <v>57</v>
      </c>
      <c r="P427" t="str">
        <f t="shared" si="48"/>
        <v>E:CER_P:P03_Tr1:CON_Tr2:_TRA_1_D:24_M:8_Y:2023</v>
      </c>
      <c r="S427">
        <v>0.8</v>
      </c>
      <c r="T427">
        <v>25</v>
      </c>
      <c r="U427">
        <v>27</v>
      </c>
      <c r="V427" t="s">
        <v>21</v>
      </c>
      <c r="W427" s="1">
        <f>W426+TIME(0,10,0)</f>
        <v>0.38425925925925924</v>
      </c>
      <c r="X427">
        <v>10</v>
      </c>
      <c r="Y427" s="60" t="e">
        <f>VLOOKUP(C427,JN!$D$2:$J$1076,5,0)</f>
        <v>#N/A</v>
      </c>
      <c r="Z427" s="61" t="e">
        <f>VLOOKUP(C427,JN!$D$2:$J$1076,6,0)</f>
        <v>#N/A</v>
      </c>
      <c r="AA427" s="62" t="e">
        <f>VLOOKUP(C427,JN!$D$2:$J$1076,7,0)</f>
        <v>#N/A</v>
      </c>
      <c r="AB427">
        <v>33.6</v>
      </c>
    </row>
    <row r="428" spans="1:28" x14ac:dyDescent="0.3">
      <c r="A428">
        <v>427</v>
      </c>
      <c r="B428" s="63">
        <v>45162</v>
      </c>
      <c r="C428" t="str">
        <f t="shared" si="58"/>
        <v>P03_T1_24-08-23</v>
      </c>
      <c r="E428" t="s">
        <v>25</v>
      </c>
      <c r="F428" t="s">
        <v>28</v>
      </c>
      <c r="G428" t="s">
        <v>19</v>
      </c>
      <c r="H428">
        <f t="shared" si="55"/>
        <v>2023</v>
      </c>
      <c r="I428">
        <f t="shared" si="56"/>
        <v>8</v>
      </c>
      <c r="J428">
        <f t="shared" si="57"/>
        <v>24</v>
      </c>
      <c r="K428" t="str">
        <f>VLOOKUP(F428,Treats!$A$1:$C$9,2,0)</f>
        <v>CON</v>
      </c>
      <c r="M428">
        <v>1</v>
      </c>
      <c r="N428">
        <v>2</v>
      </c>
      <c r="O428" t="s">
        <v>57</v>
      </c>
      <c r="P428" t="str">
        <f t="shared" si="48"/>
        <v>E:CER_P:P03_Tr1:CON_Tr2:_TRA_1_D:24_M:8_Y:2023</v>
      </c>
      <c r="S428">
        <v>0.8</v>
      </c>
      <c r="T428">
        <v>25</v>
      </c>
      <c r="U428">
        <v>27</v>
      </c>
      <c r="V428" t="s">
        <v>22</v>
      </c>
      <c r="W428" s="1">
        <f>W427+TIME(0,10,0)</f>
        <v>0.39120370370370366</v>
      </c>
      <c r="X428">
        <v>20</v>
      </c>
      <c r="Y428" s="60" t="e">
        <f>VLOOKUP(C428,JN!$D$2:$J$1076,5,0)</f>
        <v>#N/A</v>
      </c>
      <c r="Z428" s="61" t="e">
        <f>VLOOKUP(C428,JN!$D$2:$J$1076,6,0)</f>
        <v>#N/A</v>
      </c>
      <c r="AA428" s="62" t="e">
        <f>VLOOKUP(C428,JN!$D$2:$J$1076,7,0)</f>
        <v>#N/A</v>
      </c>
      <c r="AB428">
        <v>36.299999999999997</v>
      </c>
    </row>
    <row r="429" spans="1:28" x14ac:dyDescent="0.3">
      <c r="A429">
        <v>428</v>
      </c>
      <c r="B429" s="63">
        <v>45162</v>
      </c>
      <c r="C429" t="str">
        <f t="shared" si="58"/>
        <v>P03_T2_24-08-23</v>
      </c>
      <c r="E429" t="s">
        <v>25</v>
      </c>
      <c r="F429" t="s">
        <v>28</v>
      </c>
      <c r="G429" t="s">
        <v>19</v>
      </c>
      <c r="H429">
        <f t="shared" si="55"/>
        <v>2023</v>
      </c>
      <c r="I429">
        <f t="shared" si="56"/>
        <v>8</v>
      </c>
      <c r="J429">
        <f t="shared" si="57"/>
        <v>24</v>
      </c>
      <c r="K429" t="str">
        <f>VLOOKUP(F429,Treats!$A$1:$C$9,2,0)</f>
        <v>CON</v>
      </c>
      <c r="M429">
        <v>1</v>
      </c>
      <c r="N429">
        <v>2</v>
      </c>
      <c r="O429" t="s">
        <v>57</v>
      </c>
      <c r="P429" t="str">
        <f t="shared" si="48"/>
        <v>E:CER_P:P03_Tr1:CON_Tr2:_TRA_1_D:24_M:8_Y:2023</v>
      </c>
      <c r="S429">
        <v>0.8</v>
      </c>
      <c r="T429">
        <v>25</v>
      </c>
      <c r="U429">
        <v>27</v>
      </c>
      <c r="V429" t="s">
        <v>23</v>
      </c>
      <c r="W429" s="1">
        <f>W428+TIME(0,10,0)</f>
        <v>0.39814814814814808</v>
      </c>
      <c r="X429">
        <v>30</v>
      </c>
      <c r="Y429" s="60" t="e">
        <f>VLOOKUP(C429,JN!$D$2:$J$1076,5,0)</f>
        <v>#N/A</v>
      </c>
      <c r="Z429" s="61" t="e">
        <f>VLOOKUP(C429,JN!$D$2:$J$1076,6,0)</f>
        <v>#N/A</v>
      </c>
      <c r="AA429" s="62" t="e">
        <f>VLOOKUP(C429,JN!$D$2:$J$1076,7,0)</f>
        <v>#N/A</v>
      </c>
      <c r="AB429">
        <v>37.200000000000003</v>
      </c>
    </row>
    <row r="430" spans="1:28" x14ac:dyDescent="0.3">
      <c r="A430">
        <v>429</v>
      </c>
      <c r="B430" s="63">
        <v>45162</v>
      </c>
      <c r="C430" t="str">
        <f t="shared" si="58"/>
        <v>P02_T3_24-08-23</v>
      </c>
      <c r="E430" t="s">
        <v>25</v>
      </c>
      <c r="F430" t="s">
        <v>27</v>
      </c>
      <c r="G430" t="s">
        <v>19</v>
      </c>
      <c r="H430">
        <f t="shared" si="55"/>
        <v>2023</v>
      </c>
      <c r="I430">
        <f t="shared" si="56"/>
        <v>8</v>
      </c>
      <c r="J430">
        <f t="shared" si="57"/>
        <v>24</v>
      </c>
      <c r="K430" t="str">
        <f>VLOOKUP(F430,Treats!$A$1:$C$9,2,0)</f>
        <v>MSD</v>
      </c>
      <c r="M430">
        <v>1</v>
      </c>
      <c r="N430">
        <v>1</v>
      </c>
      <c r="O430" t="s">
        <v>55</v>
      </c>
      <c r="P430" t="str">
        <f t="shared" si="48"/>
        <v>E:CER_P:P02_Tr1:MSD_Tr2:_TRA_1_D:24_M:8_Y:2023</v>
      </c>
      <c r="S430">
        <v>0.75</v>
      </c>
      <c r="T430">
        <v>25</v>
      </c>
      <c r="U430">
        <v>27</v>
      </c>
      <c r="V430" t="s">
        <v>20</v>
      </c>
      <c r="W430" s="1">
        <v>0.3756944444444445</v>
      </c>
      <c r="X430">
        <v>0</v>
      </c>
      <c r="Y430" s="60" t="e">
        <f>VLOOKUP(C430,JN!$D$2:$J$1076,5,0)</f>
        <v>#N/A</v>
      </c>
      <c r="Z430" s="61" t="e">
        <f>VLOOKUP(C430,JN!$D$2:$J$1076,6,0)</f>
        <v>#N/A</v>
      </c>
      <c r="AA430" s="62" t="e">
        <f>VLOOKUP(C430,JN!$D$2:$J$1076,7,0)</f>
        <v>#N/A</v>
      </c>
      <c r="AB430">
        <v>30.4</v>
      </c>
    </row>
    <row r="431" spans="1:28" x14ac:dyDescent="0.3">
      <c r="A431">
        <v>430</v>
      </c>
      <c r="B431" s="63">
        <v>45162</v>
      </c>
      <c r="C431" t="str">
        <f t="shared" si="58"/>
        <v>P02_T0_24-08-23</v>
      </c>
      <c r="E431" t="s">
        <v>25</v>
      </c>
      <c r="F431" t="s">
        <v>27</v>
      </c>
      <c r="G431" t="s">
        <v>19</v>
      </c>
      <c r="H431">
        <f t="shared" si="55"/>
        <v>2023</v>
      </c>
      <c r="I431">
        <f t="shared" si="56"/>
        <v>8</v>
      </c>
      <c r="J431">
        <f t="shared" si="57"/>
        <v>24</v>
      </c>
      <c r="K431" t="str">
        <f>VLOOKUP(F431,Treats!$A$1:$C$9,2,0)</f>
        <v>MSD</v>
      </c>
      <c r="M431">
        <v>1</v>
      </c>
      <c r="N431">
        <v>1</v>
      </c>
      <c r="O431" t="s">
        <v>55</v>
      </c>
      <c r="P431" t="str">
        <f t="shared" si="48"/>
        <v>E:CER_P:P02_Tr1:MSD_Tr2:_TRA_1_D:24_M:8_Y:2023</v>
      </c>
      <c r="S431">
        <v>0.75</v>
      </c>
      <c r="T431">
        <v>25</v>
      </c>
      <c r="U431">
        <v>27</v>
      </c>
      <c r="V431" t="s">
        <v>21</v>
      </c>
      <c r="W431" s="1">
        <f>W430+TIME(0,10,0)</f>
        <v>0.38263888888888892</v>
      </c>
      <c r="X431">
        <v>10</v>
      </c>
      <c r="Y431" s="60" t="e">
        <f>VLOOKUP(C431,JN!$D$2:$J$1076,5,0)</f>
        <v>#N/A</v>
      </c>
      <c r="Z431" s="61" t="e">
        <f>VLOOKUP(C431,JN!$D$2:$J$1076,6,0)</f>
        <v>#N/A</v>
      </c>
      <c r="AA431" s="62" t="e">
        <f>VLOOKUP(C431,JN!$D$2:$J$1076,7,0)</f>
        <v>#N/A</v>
      </c>
      <c r="AB431">
        <v>30.7</v>
      </c>
    </row>
    <row r="432" spans="1:28" x14ac:dyDescent="0.3">
      <c r="A432">
        <v>431</v>
      </c>
      <c r="B432" s="63">
        <v>45162</v>
      </c>
      <c r="C432" t="str">
        <f t="shared" si="58"/>
        <v>P02_T1_24-08-23</v>
      </c>
      <c r="E432" t="s">
        <v>25</v>
      </c>
      <c r="F432" t="s">
        <v>27</v>
      </c>
      <c r="G432" t="s">
        <v>19</v>
      </c>
      <c r="H432">
        <f t="shared" si="55"/>
        <v>2023</v>
      </c>
      <c r="I432">
        <f t="shared" si="56"/>
        <v>8</v>
      </c>
      <c r="J432">
        <f t="shared" si="57"/>
        <v>24</v>
      </c>
      <c r="K432" t="str">
        <f>VLOOKUP(F432,Treats!$A$1:$C$9,2,0)</f>
        <v>MSD</v>
      </c>
      <c r="M432">
        <v>1</v>
      </c>
      <c r="N432">
        <v>1</v>
      </c>
      <c r="O432" t="s">
        <v>55</v>
      </c>
      <c r="P432" t="str">
        <f t="shared" si="48"/>
        <v>E:CER_P:P02_Tr1:MSD_Tr2:_TRA_1_D:24_M:8_Y:2023</v>
      </c>
      <c r="S432">
        <v>0.75</v>
      </c>
      <c r="T432">
        <v>25</v>
      </c>
      <c r="U432">
        <v>27</v>
      </c>
      <c r="V432" t="s">
        <v>22</v>
      </c>
      <c r="W432" s="1">
        <f>W431+TIME(0,10,0)</f>
        <v>0.38958333333333334</v>
      </c>
      <c r="X432">
        <v>20</v>
      </c>
      <c r="Y432" s="60" t="e">
        <f>VLOOKUP(C432,JN!$D$2:$J$1076,5,0)</f>
        <v>#N/A</v>
      </c>
      <c r="Z432" s="61" t="e">
        <f>VLOOKUP(C432,JN!$D$2:$J$1076,6,0)</f>
        <v>#N/A</v>
      </c>
      <c r="AA432" s="62" t="e">
        <f>VLOOKUP(C432,JN!$D$2:$J$1076,7,0)</f>
        <v>#N/A</v>
      </c>
      <c r="AB432">
        <v>31.7</v>
      </c>
    </row>
    <row r="433" spans="1:28" x14ac:dyDescent="0.3">
      <c r="A433">
        <v>432</v>
      </c>
      <c r="B433" s="63">
        <v>45162</v>
      </c>
      <c r="C433" t="str">
        <f t="shared" si="58"/>
        <v>P02_T2_24-08-23</v>
      </c>
      <c r="E433" t="s">
        <v>25</v>
      </c>
      <c r="F433" t="s">
        <v>27</v>
      </c>
      <c r="G433" t="s">
        <v>19</v>
      </c>
      <c r="H433">
        <f t="shared" si="55"/>
        <v>2023</v>
      </c>
      <c r="I433">
        <f t="shared" si="56"/>
        <v>8</v>
      </c>
      <c r="J433">
        <f t="shared" si="57"/>
        <v>24</v>
      </c>
      <c r="K433" t="str">
        <f>VLOOKUP(F433,Treats!$A$1:$C$9,2,0)</f>
        <v>MSD</v>
      </c>
      <c r="M433">
        <v>1</v>
      </c>
      <c r="N433">
        <v>1</v>
      </c>
      <c r="O433" t="s">
        <v>55</v>
      </c>
      <c r="P433" t="str">
        <f t="shared" si="48"/>
        <v>E:CER_P:P02_Tr1:MSD_Tr2:_TRA_1_D:24_M:8_Y:2023</v>
      </c>
      <c r="S433">
        <v>0.75</v>
      </c>
      <c r="T433">
        <v>25</v>
      </c>
      <c r="U433">
        <v>27</v>
      </c>
      <c r="V433" t="s">
        <v>23</v>
      </c>
      <c r="W433" s="1">
        <f>W432+TIME(0,10,0)</f>
        <v>0.39652777777777776</v>
      </c>
      <c r="X433">
        <v>30</v>
      </c>
      <c r="Y433" s="60" t="e">
        <f>VLOOKUP(C433,JN!$D$2:$J$1076,5,0)</f>
        <v>#N/A</v>
      </c>
      <c r="Z433" s="61" t="e">
        <f>VLOOKUP(C433,JN!$D$2:$J$1076,6,0)</f>
        <v>#N/A</v>
      </c>
      <c r="AA433" s="62" t="e">
        <f>VLOOKUP(C433,JN!$D$2:$J$1076,7,0)</f>
        <v>#N/A</v>
      </c>
      <c r="AB433">
        <v>32.6</v>
      </c>
    </row>
    <row r="434" spans="1:28" x14ac:dyDescent="0.3">
      <c r="A434">
        <v>433</v>
      </c>
      <c r="B434" s="63">
        <v>45162</v>
      </c>
      <c r="C434" t="str">
        <f t="shared" si="58"/>
        <v>P04_T3_24-08-23</v>
      </c>
      <c r="E434" t="s">
        <v>25</v>
      </c>
      <c r="F434" t="s">
        <v>29</v>
      </c>
      <c r="G434" t="s">
        <v>19</v>
      </c>
      <c r="H434">
        <f t="shared" si="55"/>
        <v>2023</v>
      </c>
      <c r="I434">
        <f t="shared" si="56"/>
        <v>8</v>
      </c>
      <c r="J434">
        <f t="shared" si="57"/>
        <v>24</v>
      </c>
      <c r="K434" t="str">
        <f>VLOOKUP(F434,Treats!$A$1:$C$9,2,0)</f>
        <v>MSD</v>
      </c>
      <c r="M434">
        <v>2</v>
      </c>
      <c r="N434">
        <v>3</v>
      </c>
      <c r="O434" t="s">
        <v>55</v>
      </c>
      <c r="P434" t="str">
        <f t="shared" si="48"/>
        <v>E:CER_P:P04_Tr1:MSD_Tr2:_TRA_2_D:24_M:8_Y:2023</v>
      </c>
      <c r="S434">
        <v>0.7</v>
      </c>
      <c r="T434">
        <v>25</v>
      </c>
      <c r="U434">
        <v>27</v>
      </c>
      <c r="V434" t="s">
        <v>20</v>
      </c>
      <c r="W434" s="1">
        <v>0.37731481481481483</v>
      </c>
      <c r="X434">
        <v>0</v>
      </c>
      <c r="Y434" s="60" t="e">
        <f>VLOOKUP(C434,JN!$D$2:$J$1076,5,0)</f>
        <v>#N/A</v>
      </c>
      <c r="Z434" s="61" t="e">
        <f>VLOOKUP(C434,JN!$D$2:$J$1076,6,0)</f>
        <v>#N/A</v>
      </c>
      <c r="AA434" s="62" t="e">
        <f>VLOOKUP(C434,JN!$D$2:$J$1076,7,0)</f>
        <v>#N/A</v>
      </c>
      <c r="AB434">
        <v>29.2</v>
      </c>
    </row>
    <row r="435" spans="1:28" x14ac:dyDescent="0.3">
      <c r="A435">
        <v>434</v>
      </c>
      <c r="B435" s="63">
        <v>45162</v>
      </c>
      <c r="C435" t="str">
        <f t="shared" si="58"/>
        <v>P04_T0_24-08-23</v>
      </c>
      <c r="E435" t="s">
        <v>25</v>
      </c>
      <c r="F435" t="s">
        <v>29</v>
      </c>
      <c r="G435" t="s">
        <v>19</v>
      </c>
      <c r="H435">
        <f t="shared" si="55"/>
        <v>2023</v>
      </c>
      <c r="I435">
        <f t="shared" si="56"/>
        <v>8</v>
      </c>
      <c r="J435">
        <f t="shared" si="57"/>
        <v>24</v>
      </c>
      <c r="K435" t="str">
        <f>VLOOKUP(F435,Treats!$A$1:$C$9,2,0)</f>
        <v>MSD</v>
      </c>
      <c r="M435">
        <v>2</v>
      </c>
      <c r="N435">
        <v>3</v>
      </c>
      <c r="O435" t="s">
        <v>55</v>
      </c>
      <c r="P435" t="str">
        <f t="shared" si="48"/>
        <v>E:CER_P:P04_Tr1:MSD_Tr2:_TRA_2_D:24_M:8_Y:2023</v>
      </c>
      <c r="S435">
        <v>0.7</v>
      </c>
      <c r="T435">
        <v>25</v>
      </c>
      <c r="U435">
        <v>27</v>
      </c>
      <c r="V435" t="s">
        <v>21</v>
      </c>
      <c r="W435" s="1">
        <f>W434+TIME(0,10,0)</f>
        <v>0.38425925925925924</v>
      </c>
      <c r="X435">
        <v>10</v>
      </c>
      <c r="Y435" s="60" t="e">
        <f>VLOOKUP(C435,JN!$D$2:$J$1076,5,0)</f>
        <v>#N/A</v>
      </c>
      <c r="Z435" s="61" t="e">
        <f>VLOOKUP(C435,JN!$D$2:$J$1076,6,0)</f>
        <v>#N/A</v>
      </c>
      <c r="AA435" s="62" t="e">
        <f>VLOOKUP(C435,JN!$D$2:$J$1076,7,0)</f>
        <v>#N/A</v>
      </c>
      <c r="AB435">
        <v>29.9</v>
      </c>
    </row>
    <row r="436" spans="1:28" x14ac:dyDescent="0.3">
      <c r="A436">
        <v>435</v>
      </c>
      <c r="B436" s="63">
        <v>45162</v>
      </c>
      <c r="C436" t="str">
        <f t="shared" si="58"/>
        <v>P04_T1_24-08-23</v>
      </c>
      <c r="E436" t="s">
        <v>25</v>
      </c>
      <c r="F436" t="s">
        <v>29</v>
      </c>
      <c r="G436" t="s">
        <v>19</v>
      </c>
      <c r="H436">
        <f t="shared" si="55"/>
        <v>2023</v>
      </c>
      <c r="I436">
        <f t="shared" si="56"/>
        <v>8</v>
      </c>
      <c r="J436">
        <f t="shared" si="57"/>
        <v>24</v>
      </c>
      <c r="K436" t="str">
        <f>VLOOKUP(F436,Treats!$A$1:$C$9,2,0)</f>
        <v>MSD</v>
      </c>
      <c r="M436">
        <v>2</v>
      </c>
      <c r="N436">
        <v>3</v>
      </c>
      <c r="O436" t="s">
        <v>55</v>
      </c>
      <c r="P436" t="str">
        <f t="shared" si="48"/>
        <v>E:CER_P:P04_Tr1:MSD_Tr2:_TRA_2_D:24_M:8_Y:2023</v>
      </c>
      <c r="S436">
        <v>0.7</v>
      </c>
      <c r="T436">
        <v>25</v>
      </c>
      <c r="U436">
        <v>27</v>
      </c>
      <c r="V436" t="s">
        <v>22</v>
      </c>
      <c r="W436" s="1">
        <f>W435+TIME(0,10,0)</f>
        <v>0.39120370370370366</v>
      </c>
      <c r="X436">
        <v>20</v>
      </c>
      <c r="Y436" s="60" t="e">
        <f>VLOOKUP(C436,JN!$D$2:$J$1076,5,0)</f>
        <v>#N/A</v>
      </c>
      <c r="Z436" s="61" t="e">
        <f>VLOOKUP(C436,JN!$D$2:$J$1076,6,0)</f>
        <v>#N/A</v>
      </c>
      <c r="AA436" s="62" t="e">
        <f>VLOOKUP(C436,JN!$D$2:$J$1076,7,0)</f>
        <v>#N/A</v>
      </c>
      <c r="AB436">
        <v>31</v>
      </c>
    </row>
    <row r="437" spans="1:28" x14ac:dyDescent="0.3">
      <c r="A437">
        <v>436</v>
      </c>
      <c r="B437" s="63">
        <v>45162</v>
      </c>
      <c r="C437" t="str">
        <f t="shared" si="58"/>
        <v>P04_T2_24-08-23</v>
      </c>
      <c r="E437" t="s">
        <v>25</v>
      </c>
      <c r="F437" t="s">
        <v>29</v>
      </c>
      <c r="G437" t="s">
        <v>19</v>
      </c>
      <c r="H437">
        <f t="shared" si="55"/>
        <v>2023</v>
      </c>
      <c r="I437">
        <f t="shared" si="56"/>
        <v>8</v>
      </c>
      <c r="J437">
        <f t="shared" si="57"/>
        <v>24</v>
      </c>
      <c r="K437" t="str">
        <f>VLOOKUP(F437,Treats!$A$1:$C$9,2,0)</f>
        <v>MSD</v>
      </c>
      <c r="M437">
        <v>2</v>
      </c>
      <c r="N437">
        <v>3</v>
      </c>
      <c r="O437" t="s">
        <v>55</v>
      </c>
      <c r="P437" t="str">
        <f t="shared" si="48"/>
        <v>E:CER_P:P04_Tr1:MSD_Tr2:_TRA_2_D:24_M:8_Y:2023</v>
      </c>
      <c r="S437">
        <v>0.7</v>
      </c>
      <c r="T437">
        <v>25</v>
      </c>
      <c r="U437">
        <v>27</v>
      </c>
      <c r="V437" t="s">
        <v>23</v>
      </c>
      <c r="W437" s="1">
        <f>W436+TIME(0,10,0)</f>
        <v>0.39814814814814808</v>
      </c>
      <c r="X437">
        <v>30</v>
      </c>
      <c r="Y437" s="60" t="e">
        <f>VLOOKUP(C437,JN!$D$2:$J$1076,5,0)</f>
        <v>#N/A</v>
      </c>
      <c r="Z437" s="61" t="e">
        <f>VLOOKUP(C437,JN!$D$2:$J$1076,6,0)</f>
        <v>#N/A</v>
      </c>
      <c r="AA437" s="62" t="e">
        <f>VLOOKUP(C437,JN!$D$2:$J$1076,7,0)</f>
        <v>#N/A</v>
      </c>
      <c r="AB437">
        <v>32.1</v>
      </c>
    </row>
    <row r="438" spans="1:28" x14ac:dyDescent="0.3">
      <c r="A438">
        <v>437</v>
      </c>
      <c r="B438" s="63">
        <v>45162</v>
      </c>
      <c r="C438" t="str">
        <f t="shared" si="58"/>
        <v>P05_T3_24-08-23</v>
      </c>
      <c r="E438" t="s">
        <v>25</v>
      </c>
      <c r="F438" t="s">
        <v>30</v>
      </c>
      <c r="G438" t="s">
        <v>19</v>
      </c>
      <c r="H438">
        <f t="shared" si="55"/>
        <v>2023</v>
      </c>
      <c r="I438">
        <f t="shared" si="56"/>
        <v>8</v>
      </c>
      <c r="J438">
        <f t="shared" si="57"/>
        <v>24</v>
      </c>
      <c r="K438" t="str">
        <f>VLOOKUP(F438,Treats!$A$1:$C$9,2,0)</f>
        <v>AWD</v>
      </c>
      <c r="M438">
        <v>2</v>
      </c>
      <c r="N438">
        <v>7</v>
      </c>
      <c r="O438" t="s">
        <v>57</v>
      </c>
      <c r="P438" t="str">
        <f t="shared" si="48"/>
        <v>E:CER_P:P05_Tr1:AWD_Tr2:_TRA_2_D:24_M:8_Y:2023</v>
      </c>
      <c r="S438">
        <v>0.8</v>
      </c>
      <c r="T438">
        <v>25</v>
      </c>
      <c r="U438">
        <v>27</v>
      </c>
      <c r="V438" t="s">
        <v>20</v>
      </c>
      <c r="W438" s="1">
        <v>0.37881944444444443</v>
      </c>
      <c r="X438">
        <v>0</v>
      </c>
      <c r="Y438" s="60" t="e">
        <f>VLOOKUP(C438,JN!$D$2:$J$1076,5,0)</f>
        <v>#N/A</v>
      </c>
      <c r="Z438" s="61" t="e">
        <f>VLOOKUP(C438,JN!$D$2:$J$1076,6,0)</f>
        <v>#N/A</v>
      </c>
      <c r="AA438" s="62" t="e">
        <f>VLOOKUP(C438,JN!$D$2:$J$1076,7,0)</f>
        <v>#N/A</v>
      </c>
      <c r="AB438">
        <v>30.2</v>
      </c>
    </row>
    <row r="439" spans="1:28" x14ac:dyDescent="0.3">
      <c r="A439">
        <v>438</v>
      </c>
      <c r="B439" s="63">
        <v>45162</v>
      </c>
      <c r="C439" t="str">
        <f t="shared" si="58"/>
        <v>P05_T0_24-08-23</v>
      </c>
      <c r="E439" t="s">
        <v>25</v>
      </c>
      <c r="F439" t="s">
        <v>30</v>
      </c>
      <c r="G439" t="s">
        <v>19</v>
      </c>
      <c r="H439">
        <f t="shared" si="55"/>
        <v>2023</v>
      </c>
      <c r="I439">
        <f t="shared" si="56"/>
        <v>8</v>
      </c>
      <c r="J439">
        <f t="shared" si="57"/>
        <v>24</v>
      </c>
      <c r="K439" t="str">
        <f>VLOOKUP(F439,Treats!$A$1:$C$9,2,0)</f>
        <v>AWD</v>
      </c>
      <c r="M439">
        <v>2</v>
      </c>
      <c r="N439">
        <v>7</v>
      </c>
      <c r="O439" t="s">
        <v>57</v>
      </c>
      <c r="P439" t="str">
        <f t="shared" si="48"/>
        <v>E:CER_P:P05_Tr1:AWD_Tr2:_TRA_2_D:24_M:8_Y:2023</v>
      </c>
      <c r="S439">
        <v>0.8</v>
      </c>
      <c r="T439">
        <v>25</v>
      </c>
      <c r="U439">
        <v>27</v>
      </c>
      <c r="V439" t="s">
        <v>21</v>
      </c>
      <c r="W439" s="1">
        <f t="shared" ref="W439:W503" si="59">W438+TIME(0,10,0)</f>
        <v>0.38576388888888885</v>
      </c>
      <c r="X439">
        <v>10</v>
      </c>
      <c r="Y439" s="60" t="e">
        <f>VLOOKUP(C439,JN!$D$2:$J$1076,5,0)</f>
        <v>#N/A</v>
      </c>
      <c r="Z439" s="61" t="e">
        <f>VLOOKUP(C439,JN!$D$2:$J$1076,6,0)</f>
        <v>#N/A</v>
      </c>
      <c r="AA439" s="62" t="e">
        <f>VLOOKUP(C439,JN!$D$2:$J$1076,7,0)</f>
        <v>#N/A</v>
      </c>
      <c r="AB439">
        <v>33.6</v>
      </c>
    </row>
    <row r="440" spans="1:28" x14ac:dyDescent="0.3">
      <c r="A440">
        <v>439</v>
      </c>
      <c r="B440" s="63">
        <v>45162</v>
      </c>
      <c r="C440" t="str">
        <f t="shared" si="58"/>
        <v>P05_T1_24-08-23</v>
      </c>
      <c r="E440" t="s">
        <v>25</v>
      </c>
      <c r="F440" t="s">
        <v>30</v>
      </c>
      <c r="G440" t="s">
        <v>19</v>
      </c>
      <c r="H440">
        <f t="shared" si="55"/>
        <v>2023</v>
      </c>
      <c r="I440">
        <f t="shared" si="56"/>
        <v>8</v>
      </c>
      <c r="J440">
        <f t="shared" si="57"/>
        <v>24</v>
      </c>
      <c r="K440" t="str">
        <f>VLOOKUP(F440,Treats!$A$1:$C$9,2,0)</f>
        <v>AWD</v>
      </c>
      <c r="M440">
        <v>2</v>
      </c>
      <c r="N440">
        <v>7</v>
      </c>
      <c r="O440" t="s">
        <v>57</v>
      </c>
      <c r="P440" t="str">
        <f t="shared" si="48"/>
        <v>E:CER_P:P05_Tr1:AWD_Tr2:_TRA_2_D:24_M:8_Y:2023</v>
      </c>
      <c r="S440">
        <v>0.8</v>
      </c>
      <c r="T440">
        <v>25</v>
      </c>
      <c r="U440">
        <v>27</v>
      </c>
      <c r="V440" t="s">
        <v>22</v>
      </c>
      <c r="W440" s="1">
        <f t="shared" si="59"/>
        <v>0.39270833333333327</v>
      </c>
      <c r="X440">
        <v>20</v>
      </c>
      <c r="Y440" s="60" t="e">
        <f>VLOOKUP(C440,JN!$D$2:$J$1076,5,0)</f>
        <v>#N/A</v>
      </c>
      <c r="Z440" s="61" t="e">
        <f>VLOOKUP(C440,JN!$D$2:$J$1076,6,0)</f>
        <v>#N/A</v>
      </c>
      <c r="AA440" s="62" t="e">
        <f>VLOOKUP(C440,JN!$D$2:$J$1076,7,0)</f>
        <v>#N/A</v>
      </c>
      <c r="AB440">
        <v>35</v>
      </c>
    </row>
    <row r="441" spans="1:28" x14ac:dyDescent="0.3">
      <c r="A441">
        <v>440</v>
      </c>
      <c r="B441" s="63">
        <v>45162</v>
      </c>
      <c r="C441" t="str">
        <f t="shared" si="58"/>
        <v>P05_T2_24-08-23</v>
      </c>
      <c r="E441" t="s">
        <v>25</v>
      </c>
      <c r="F441" t="s">
        <v>30</v>
      </c>
      <c r="G441" t="s">
        <v>19</v>
      </c>
      <c r="H441">
        <f t="shared" si="55"/>
        <v>2023</v>
      </c>
      <c r="I441">
        <f t="shared" si="56"/>
        <v>8</v>
      </c>
      <c r="J441">
        <f t="shared" si="57"/>
        <v>24</v>
      </c>
      <c r="K441" t="str">
        <f>VLOOKUP(F441,Treats!$A$1:$C$9,2,0)</f>
        <v>AWD</v>
      </c>
      <c r="M441">
        <v>2</v>
      </c>
      <c r="N441">
        <v>7</v>
      </c>
      <c r="O441" t="s">
        <v>57</v>
      </c>
      <c r="P441" t="str">
        <f t="shared" si="48"/>
        <v>E:CER_P:P05_Tr1:AWD_Tr2:_TRA_2_D:24_M:8_Y:2023</v>
      </c>
      <c r="S441">
        <v>0.8</v>
      </c>
      <c r="T441">
        <v>25</v>
      </c>
      <c r="U441">
        <v>27</v>
      </c>
      <c r="V441" t="s">
        <v>23</v>
      </c>
      <c r="W441" s="1">
        <f t="shared" si="59"/>
        <v>0.39965277777777769</v>
      </c>
      <c r="X441">
        <v>30</v>
      </c>
      <c r="Y441" s="60" t="e">
        <f>VLOOKUP(C441,JN!$D$2:$J$1076,5,0)</f>
        <v>#N/A</v>
      </c>
      <c r="Z441" s="61" t="e">
        <f>VLOOKUP(C441,JN!$D$2:$J$1076,6,0)</f>
        <v>#N/A</v>
      </c>
      <c r="AA441" s="62" t="e">
        <f>VLOOKUP(C441,JN!$D$2:$J$1076,7,0)</f>
        <v>#N/A</v>
      </c>
      <c r="AB441">
        <v>36</v>
      </c>
    </row>
    <row r="442" spans="1:28" x14ac:dyDescent="0.3">
      <c r="A442">
        <v>441</v>
      </c>
      <c r="B442" s="63">
        <v>45162</v>
      </c>
      <c r="C442" t="str">
        <f t="shared" si="58"/>
        <v>P07_T3_24-08-23</v>
      </c>
      <c r="E442" t="s">
        <v>25</v>
      </c>
      <c r="F442" t="s">
        <v>32</v>
      </c>
      <c r="G442" t="s">
        <v>19</v>
      </c>
      <c r="H442">
        <f t="shared" si="55"/>
        <v>2023</v>
      </c>
      <c r="I442">
        <f t="shared" si="56"/>
        <v>8</v>
      </c>
      <c r="J442">
        <f t="shared" si="57"/>
        <v>24</v>
      </c>
      <c r="K442" t="str">
        <f>VLOOKUP(F442,Treats!$A$1:$C$9,2,0)</f>
        <v>MSD</v>
      </c>
      <c r="M442">
        <v>3</v>
      </c>
      <c r="N442">
        <v>2</v>
      </c>
      <c r="O442" t="s">
        <v>57</v>
      </c>
      <c r="P442" t="str">
        <f t="shared" si="48"/>
        <v>E:CER_P:P07_Tr1:MSD_Tr2:_TRA_3_D:24_M:8_Y:2023</v>
      </c>
      <c r="S442">
        <v>0.8</v>
      </c>
      <c r="T442">
        <v>27</v>
      </c>
      <c r="U442">
        <v>29</v>
      </c>
      <c r="V442" t="s">
        <v>20</v>
      </c>
      <c r="W442" s="1">
        <v>0.40833333333333338</v>
      </c>
      <c r="X442">
        <v>0</v>
      </c>
      <c r="Y442" s="60" t="e">
        <f>VLOOKUP(C442,JN!$D$2:$J$1076,5,0)</f>
        <v>#N/A</v>
      </c>
      <c r="Z442" s="61" t="e">
        <f>VLOOKUP(C442,JN!$D$2:$J$1076,6,0)</f>
        <v>#N/A</v>
      </c>
      <c r="AA442" s="62" t="e">
        <f>VLOOKUP(C442,JN!$D$2:$J$1076,7,0)</f>
        <v>#N/A</v>
      </c>
      <c r="AB442">
        <v>34.200000000000003</v>
      </c>
    </row>
    <row r="443" spans="1:28" x14ac:dyDescent="0.3">
      <c r="A443">
        <v>442</v>
      </c>
      <c r="B443" s="63">
        <v>45162</v>
      </c>
      <c r="C443" t="str">
        <f t="shared" si="58"/>
        <v>P07_T0_24-08-23</v>
      </c>
      <c r="E443" t="s">
        <v>25</v>
      </c>
      <c r="F443" t="s">
        <v>32</v>
      </c>
      <c r="G443" t="s">
        <v>19</v>
      </c>
      <c r="H443">
        <f t="shared" si="55"/>
        <v>2023</v>
      </c>
      <c r="I443">
        <f t="shared" si="56"/>
        <v>8</v>
      </c>
      <c r="J443">
        <f t="shared" si="57"/>
        <v>24</v>
      </c>
      <c r="K443" t="str">
        <f>VLOOKUP(F443,Treats!$A$1:$C$9,2,0)</f>
        <v>MSD</v>
      </c>
      <c r="M443">
        <v>3</v>
      </c>
      <c r="N443">
        <v>2</v>
      </c>
      <c r="O443" t="s">
        <v>57</v>
      </c>
      <c r="P443" t="str">
        <f t="shared" si="48"/>
        <v>E:CER_P:P07_Tr1:MSD_Tr2:_TRA_3_D:24_M:8_Y:2023</v>
      </c>
      <c r="S443">
        <v>0.8</v>
      </c>
      <c r="T443">
        <v>27</v>
      </c>
      <c r="U443">
        <v>29</v>
      </c>
      <c r="V443" t="s">
        <v>21</v>
      </c>
      <c r="W443" s="1">
        <f t="shared" si="59"/>
        <v>0.4152777777777778</v>
      </c>
      <c r="X443">
        <v>10</v>
      </c>
      <c r="Y443" s="60" t="e">
        <f>VLOOKUP(C443,JN!$D$2:$J$1076,5,0)</f>
        <v>#N/A</v>
      </c>
      <c r="Z443" s="61" t="e">
        <f>VLOOKUP(C443,JN!$D$2:$J$1076,6,0)</f>
        <v>#N/A</v>
      </c>
      <c r="AA443" s="62" t="e">
        <f>VLOOKUP(C443,JN!$D$2:$J$1076,7,0)</f>
        <v>#N/A</v>
      </c>
      <c r="AB443">
        <v>36.200000000000003</v>
      </c>
    </row>
    <row r="444" spans="1:28" x14ac:dyDescent="0.3">
      <c r="A444">
        <v>443</v>
      </c>
      <c r="B444" s="63">
        <v>45162</v>
      </c>
      <c r="C444" t="str">
        <f t="shared" si="58"/>
        <v>P07_T1_24-08-23</v>
      </c>
      <c r="E444" t="s">
        <v>25</v>
      </c>
      <c r="F444" t="s">
        <v>32</v>
      </c>
      <c r="G444" t="s">
        <v>19</v>
      </c>
      <c r="H444">
        <f t="shared" si="55"/>
        <v>2023</v>
      </c>
      <c r="I444">
        <f t="shared" si="56"/>
        <v>8</v>
      </c>
      <c r="J444">
        <f t="shared" si="57"/>
        <v>24</v>
      </c>
      <c r="K444" t="str">
        <f>VLOOKUP(F444,Treats!$A$1:$C$9,2,0)</f>
        <v>MSD</v>
      </c>
      <c r="M444">
        <v>3</v>
      </c>
      <c r="N444">
        <v>2</v>
      </c>
      <c r="O444" t="s">
        <v>57</v>
      </c>
      <c r="P444" t="str">
        <f t="shared" ref="P444:P507" si="60">"E:"&amp;E444&amp;"_P:"&amp;F444&amp;"_Tr1:"&amp;K444&amp;"_Tr2:"&amp;L444&amp;"_"&amp;G444&amp;"_"&amp;M444&amp;"_D:"&amp;J444&amp;"_M:"&amp;I444&amp;"_Y:"&amp;H444</f>
        <v>E:CER_P:P07_Tr1:MSD_Tr2:_TRA_3_D:24_M:8_Y:2023</v>
      </c>
      <c r="S444">
        <v>0.8</v>
      </c>
      <c r="T444">
        <v>27</v>
      </c>
      <c r="U444">
        <v>29</v>
      </c>
      <c r="V444" t="s">
        <v>22</v>
      </c>
      <c r="W444" s="1">
        <f t="shared" si="59"/>
        <v>0.42222222222222222</v>
      </c>
      <c r="X444">
        <v>20</v>
      </c>
      <c r="Y444" s="60" t="e">
        <f>VLOOKUP(C444,JN!$D$2:$J$1076,5,0)</f>
        <v>#N/A</v>
      </c>
      <c r="Z444" s="61" t="e">
        <f>VLOOKUP(C444,JN!$D$2:$J$1076,6,0)</f>
        <v>#N/A</v>
      </c>
      <c r="AA444" s="62" t="e">
        <f>VLOOKUP(C444,JN!$D$2:$J$1076,7,0)</f>
        <v>#N/A</v>
      </c>
      <c r="AB444">
        <v>36.799999999999997</v>
      </c>
    </row>
    <row r="445" spans="1:28" x14ac:dyDescent="0.3">
      <c r="A445">
        <v>444</v>
      </c>
      <c r="B445" s="63">
        <v>45162</v>
      </c>
      <c r="C445" t="str">
        <f t="shared" si="58"/>
        <v>P07_T2_24-08-23</v>
      </c>
      <c r="E445" t="s">
        <v>25</v>
      </c>
      <c r="F445" t="s">
        <v>32</v>
      </c>
      <c r="G445" t="s">
        <v>19</v>
      </c>
      <c r="H445">
        <f t="shared" si="55"/>
        <v>2023</v>
      </c>
      <c r="I445">
        <f t="shared" si="56"/>
        <v>8</v>
      </c>
      <c r="J445">
        <f t="shared" si="57"/>
        <v>24</v>
      </c>
      <c r="K445" t="str">
        <f>VLOOKUP(F445,Treats!$A$1:$C$9,2,0)</f>
        <v>MSD</v>
      </c>
      <c r="M445">
        <v>3</v>
      </c>
      <c r="N445">
        <v>2</v>
      </c>
      <c r="O445" t="s">
        <v>57</v>
      </c>
      <c r="P445" t="str">
        <f t="shared" si="60"/>
        <v>E:CER_P:P07_Tr1:MSD_Tr2:_TRA_3_D:24_M:8_Y:2023</v>
      </c>
      <c r="S445">
        <v>0.8</v>
      </c>
      <c r="T445">
        <v>27</v>
      </c>
      <c r="U445">
        <v>29</v>
      </c>
      <c r="V445" t="s">
        <v>23</v>
      </c>
      <c r="W445" s="1">
        <f t="shared" si="59"/>
        <v>0.42916666666666664</v>
      </c>
      <c r="X445">
        <v>30</v>
      </c>
      <c r="Y445" s="60" t="e">
        <f>VLOOKUP(C445,JN!$D$2:$J$1076,5,0)</f>
        <v>#N/A</v>
      </c>
      <c r="Z445" s="61" t="e">
        <f>VLOOKUP(C445,JN!$D$2:$J$1076,6,0)</f>
        <v>#N/A</v>
      </c>
      <c r="AA445" s="62" t="e">
        <f>VLOOKUP(C445,JN!$D$2:$J$1076,7,0)</f>
        <v>#N/A</v>
      </c>
      <c r="AB445">
        <v>37.200000000000003</v>
      </c>
    </row>
    <row r="446" spans="1:28" x14ac:dyDescent="0.3">
      <c r="A446">
        <v>445</v>
      </c>
      <c r="B446" s="63">
        <v>45162</v>
      </c>
      <c r="C446" t="str">
        <f t="shared" si="58"/>
        <v>P06_T3_24-08-23</v>
      </c>
      <c r="E446" t="s">
        <v>25</v>
      </c>
      <c r="F446" t="s">
        <v>31</v>
      </c>
      <c r="G446" t="s">
        <v>19</v>
      </c>
      <c r="H446">
        <f t="shared" si="55"/>
        <v>2023</v>
      </c>
      <c r="I446">
        <f t="shared" si="56"/>
        <v>8</v>
      </c>
      <c r="J446">
        <f t="shared" si="57"/>
        <v>24</v>
      </c>
      <c r="K446" t="str">
        <f>VLOOKUP(F446,Treats!$A$1:$C$9,2,0)</f>
        <v>CON</v>
      </c>
      <c r="M446">
        <v>2</v>
      </c>
      <c r="N446">
        <v>6</v>
      </c>
      <c r="O446" t="s">
        <v>55</v>
      </c>
      <c r="P446" t="str">
        <f t="shared" si="60"/>
        <v>E:CER_P:P06_Tr1:CON_Tr2:_TRA_2_D:24_M:8_Y:2023</v>
      </c>
      <c r="S446">
        <v>0.8</v>
      </c>
      <c r="T446">
        <v>25</v>
      </c>
      <c r="U446">
        <v>27</v>
      </c>
      <c r="V446" t="s">
        <v>20</v>
      </c>
      <c r="W446" s="1">
        <v>0.37881944444444443</v>
      </c>
      <c r="X446">
        <v>0</v>
      </c>
      <c r="Y446" s="60" t="e">
        <f>VLOOKUP(C446,JN!$D$2:$J$1076,5,0)</f>
        <v>#N/A</v>
      </c>
      <c r="Z446" s="61" t="e">
        <f>VLOOKUP(C446,JN!$D$2:$J$1076,6,0)</f>
        <v>#N/A</v>
      </c>
      <c r="AA446" s="62" t="e">
        <f>VLOOKUP(C446,JN!$D$2:$J$1076,7,0)</f>
        <v>#N/A</v>
      </c>
      <c r="AB446">
        <v>29.2</v>
      </c>
    </row>
    <row r="447" spans="1:28" x14ac:dyDescent="0.3">
      <c r="A447">
        <v>446</v>
      </c>
      <c r="B447" s="63">
        <v>45162</v>
      </c>
      <c r="C447" t="str">
        <f t="shared" si="58"/>
        <v>P06_T0_24-08-23</v>
      </c>
      <c r="E447" t="s">
        <v>25</v>
      </c>
      <c r="F447" t="s">
        <v>31</v>
      </c>
      <c r="G447" t="s">
        <v>19</v>
      </c>
      <c r="H447">
        <f t="shared" si="55"/>
        <v>2023</v>
      </c>
      <c r="I447">
        <f t="shared" si="56"/>
        <v>8</v>
      </c>
      <c r="J447">
        <f t="shared" si="57"/>
        <v>24</v>
      </c>
      <c r="K447" t="str">
        <f>VLOOKUP(F447,Treats!$A$1:$C$9,2,0)</f>
        <v>CON</v>
      </c>
      <c r="M447">
        <v>2</v>
      </c>
      <c r="N447">
        <v>6</v>
      </c>
      <c r="O447" t="s">
        <v>55</v>
      </c>
      <c r="P447" t="str">
        <f t="shared" si="60"/>
        <v>E:CER_P:P06_Tr1:CON_Tr2:_TRA_2_D:24_M:8_Y:2023</v>
      </c>
      <c r="S447">
        <v>0.8</v>
      </c>
      <c r="T447">
        <v>25</v>
      </c>
      <c r="U447">
        <v>27</v>
      </c>
      <c r="V447" t="s">
        <v>21</v>
      </c>
      <c r="W447" s="1">
        <f t="shared" si="59"/>
        <v>0.38576388888888885</v>
      </c>
      <c r="X447">
        <v>10</v>
      </c>
      <c r="Y447" s="60" t="e">
        <f>VLOOKUP(C447,JN!$D$2:$J$1076,5,0)</f>
        <v>#N/A</v>
      </c>
      <c r="Z447" s="61" t="e">
        <f>VLOOKUP(C447,JN!$D$2:$J$1076,6,0)</f>
        <v>#N/A</v>
      </c>
      <c r="AA447" s="62" t="e">
        <f>VLOOKUP(C447,JN!$D$2:$J$1076,7,0)</f>
        <v>#N/A</v>
      </c>
      <c r="AB447">
        <v>29.8</v>
      </c>
    </row>
    <row r="448" spans="1:28" x14ac:dyDescent="0.3">
      <c r="A448">
        <v>447</v>
      </c>
      <c r="B448" s="63">
        <v>45162</v>
      </c>
      <c r="C448" t="str">
        <f t="shared" si="58"/>
        <v>P06_T1_24-08-23</v>
      </c>
      <c r="E448" t="s">
        <v>25</v>
      </c>
      <c r="F448" t="s">
        <v>31</v>
      </c>
      <c r="G448" t="s">
        <v>19</v>
      </c>
      <c r="H448">
        <f t="shared" si="55"/>
        <v>2023</v>
      </c>
      <c r="I448">
        <f t="shared" si="56"/>
        <v>8</v>
      </c>
      <c r="J448">
        <f t="shared" si="57"/>
        <v>24</v>
      </c>
      <c r="K448" t="str">
        <f>VLOOKUP(F448,Treats!$A$1:$C$9,2,0)</f>
        <v>CON</v>
      </c>
      <c r="M448">
        <v>2</v>
      </c>
      <c r="N448">
        <v>6</v>
      </c>
      <c r="O448" t="s">
        <v>55</v>
      </c>
      <c r="P448" t="str">
        <f t="shared" si="60"/>
        <v>E:CER_P:P06_Tr1:CON_Tr2:_TRA_2_D:24_M:8_Y:2023</v>
      </c>
      <c r="S448">
        <v>0.8</v>
      </c>
      <c r="T448">
        <v>25</v>
      </c>
      <c r="U448">
        <v>27</v>
      </c>
      <c r="V448" t="s">
        <v>22</v>
      </c>
      <c r="W448" s="1">
        <f t="shared" si="59"/>
        <v>0.39270833333333327</v>
      </c>
      <c r="X448">
        <v>20</v>
      </c>
      <c r="Y448" s="60" t="e">
        <f>VLOOKUP(C448,JN!$D$2:$J$1076,5,0)</f>
        <v>#N/A</v>
      </c>
      <c r="Z448" s="61" t="e">
        <f>VLOOKUP(C448,JN!$D$2:$J$1076,6,0)</f>
        <v>#N/A</v>
      </c>
      <c r="AA448" s="62" t="e">
        <f>VLOOKUP(C448,JN!$D$2:$J$1076,7,0)</f>
        <v>#N/A</v>
      </c>
      <c r="AB448">
        <v>30.9</v>
      </c>
    </row>
    <row r="449" spans="1:28" x14ac:dyDescent="0.3">
      <c r="A449">
        <v>448</v>
      </c>
      <c r="B449" s="63">
        <v>45162</v>
      </c>
      <c r="C449" t="str">
        <f t="shared" si="58"/>
        <v>P06_T2_24-08-23</v>
      </c>
      <c r="E449" t="s">
        <v>25</v>
      </c>
      <c r="F449" t="s">
        <v>31</v>
      </c>
      <c r="G449" t="s">
        <v>19</v>
      </c>
      <c r="H449">
        <f t="shared" si="55"/>
        <v>2023</v>
      </c>
      <c r="I449">
        <f t="shared" si="56"/>
        <v>8</v>
      </c>
      <c r="J449">
        <f t="shared" si="57"/>
        <v>24</v>
      </c>
      <c r="K449" t="str">
        <f>VLOOKUP(F449,Treats!$A$1:$C$9,2,0)</f>
        <v>CON</v>
      </c>
      <c r="M449">
        <v>2</v>
      </c>
      <c r="N449">
        <v>6</v>
      </c>
      <c r="O449" t="s">
        <v>55</v>
      </c>
      <c r="P449" t="str">
        <f t="shared" si="60"/>
        <v>E:CER_P:P06_Tr1:CON_Tr2:_TRA_2_D:24_M:8_Y:2023</v>
      </c>
      <c r="S449">
        <v>0.8</v>
      </c>
      <c r="T449">
        <v>25</v>
      </c>
      <c r="U449">
        <v>27</v>
      </c>
      <c r="V449" t="s">
        <v>23</v>
      </c>
      <c r="W449" s="1">
        <f t="shared" si="59"/>
        <v>0.39965277777777769</v>
      </c>
      <c r="X449">
        <v>30</v>
      </c>
      <c r="Y449" s="60" t="e">
        <f>VLOOKUP(C449,JN!$D$2:$J$1076,5,0)</f>
        <v>#N/A</v>
      </c>
      <c r="Z449" s="61" t="e">
        <f>VLOOKUP(C449,JN!$D$2:$J$1076,6,0)</f>
        <v>#N/A</v>
      </c>
      <c r="AA449" s="62" t="e">
        <f>VLOOKUP(C449,JN!$D$2:$J$1076,7,0)</f>
        <v>#N/A</v>
      </c>
      <c r="AB449">
        <v>32.1</v>
      </c>
    </row>
    <row r="450" spans="1:28" x14ac:dyDescent="0.3">
      <c r="A450">
        <v>449</v>
      </c>
      <c r="B450" s="63">
        <v>45162</v>
      </c>
      <c r="C450" t="str">
        <f t="shared" si="58"/>
        <v>P08_T3_24-08-23</v>
      </c>
      <c r="E450" t="s">
        <v>25</v>
      </c>
      <c r="F450" t="s">
        <v>33</v>
      </c>
      <c r="G450" t="s">
        <v>19</v>
      </c>
      <c r="H450">
        <f t="shared" si="55"/>
        <v>2023</v>
      </c>
      <c r="I450">
        <f t="shared" si="56"/>
        <v>8</v>
      </c>
      <c r="J450">
        <f t="shared" si="57"/>
        <v>24</v>
      </c>
      <c r="K450" t="str">
        <f>VLOOKUP(F450,Treats!$A$1:$C$9,2,0)</f>
        <v>CON</v>
      </c>
      <c r="M450">
        <v>3</v>
      </c>
      <c r="N450">
        <v>6</v>
      </c>
      <c r="O450" t="s">
        <v>55</v>
      </c>
      <c r="P450" t="str">
        <f t="shared" si="60"/>
        <v>E:CER_P:P08_Tr1:CON_Tr2:_TRA_3_D:24_M:8_Y:2023</v>
      </c>
      <c r="S450">
        <v>0.7</v>
      </c>
      <c r="T450">
        <v>27</v>
      </c>
      <c r="U450">
        <v>29</v>
      </c>
      <c r="V450" t="s">
        <v>20</v>
      </c>
      <c r="W450" s="1">
        <v>0.40833333333333338</v>
      </c>
      <c r="X450">
        <v>0</v>
      </c>
      <c r="Y450" s="60" t="e">
        <f>VLOOKUP(C450,JN!$D$2:$J$1076,5,0)</f>
        <v>#N/A</v>
      </c>
      <c r="Z450" s="61" t="e">
        <f>VLOOKUP(C450,JN!$D$2:$J$1076,6,0)</f>
        <v>#N/A</v>
      </c>
      <c r="AA450" s="62" t="e">
        <f>VLOOKUP(C450,JN!$D$2:$J$1076,7,0)</f>
        <v>#N/A</v>
      </c>
      <c r="AB450">
        <v>33</v>
      </c>
    </row>
    <row r="451" spans="1:28" x14ac:dyDescent="0.3">
      <c r="A451">
        <v>450</v>
      </c>
      <c r="B451" s="63">
        <v>45162</v>
      </c>
      <c r="C451" t="str">
        <f t="shared" si="58"/>
        <v>P08_T0_24-08-23</v>
      </c>
      <c r="E451" t="s">
        <v>25</v>
      </c>
      <c r="F451" t="s">
        <v>33</v>
      </c>
      <c r="G451" t="s">
        <v>19</v>
      </c>
      <c r="H451">
        <f t="shared" si="55"/>
        <v>2023</v>
      </c>
      <c r="I451">
        <f t="shared" si="56"/>
        <v>8</v>
      </c>
      <c r="J451">
        <f t="shared" si="57"/>
        <v>24</v>
      </c>
      <c r="K451" t="str">
        <f>VLOOKUP(F451,Treats!$A$1:$C$9,2,0)</f>
        <v>CON</v>
      </c>
      <c r="M451">
        <v>3</v>
      </c>
      <c r="N451">
        <v>6</v>
      </c>
      <c r="O451" t="s">
        <v>55</v>
      </c>
      <c r="P451" t="str">
        <f t="shared" si="60"/>
        <v>E:CER_P:P08_Tr1:CON_Tr2:_TRA_3_D:24_M:8_Y:2023</v>
      </c>
      <c r="S451">
        <v>0.7</v>
      </c>
      <c r="T451">
        <v>27</v>
      </c>
      <c r="U451">
        <v>29</v>
      </c>
      <c r="V451" t="s">
        <v>21</v>
      </c>
      <c r="W451" s="1">
        <f t="shared" si="59"/>
        <v>0.4152777777777778</v>
      </c>
      <c r="X451">
        <v>10</v>
      </c>
      <c r="Y451" s="60" t="e">
        <f>VLOOKUP(C451,JN!$D$2:$J$1076,5,0)</f>
        <v>#N/A</v>
      </c>
      <c r="Z451" s="61" t="e">
        <f>VLOOKUP(C451,JN!$D$2:$J$1076,6,0)</f>
        <v>#N/A</v>
      </c>
      <c r="AA451" s="62" t="e">
        <f>VLOOKUP(C451,JN!$D$2:$J$1076,7,0)</f>
        <v>#N/A</v>
      </c>
      <c r="AB451">
        <v>33.9</v>
      </c>
    </row>
    <row r="452" spans="1:28" x14ac:dyDescent="0.3">
      <c r="A452">
        <v>451</v>
      </c>
      <c r="B452" s="63">
        <v>45162</v>
      </c>
      <c r="C452" t="str">
        <f t="shared" si="58"/>
        <v>P08_T1_24-08-23</v>
      </c>
      <c r="E452" t="s">
        <v>25</v>
      </c>
      <c r="F452" t="s">
        <v>33</v>
      </c>
      <c r="G452" t="s">
        <v>19</v>
      </c>
      <c r="H452">
        <f t="shared" si="55"/>
        <v>2023</v>
      </c>
      <c r="I452">
        <f t="shared" si="56"/>
        <v>8</v>
      </c>
      <c r="J452">
        <f t="shared" si="57"/>
        <v>24</v>
      </c>
      <c r="K452" t="str">
        <f>VLOOKUP(F452,Treats!$A$1:$C$9,2,0)</f>
        <v>CON</v>
      </c>
      <c r="M452">
        <v>3</v>
      </c>
      <c r="N452">
        <v>6</v>
      </c>
      <c r="O452" t="s">
        <v>55</v>
      </c>
      <c r="P452" t="str">
        <f t="shared" si="60"/>
        <v>E:CER_P:P08_Tr1:CON_Tr2:_TRA_3_D:24_M:8_Y:2023</v>
      </c>
      <c r="S452">
        <v>0.7</v>
      </c>
      <c r="T452">
        <v>27</v>
      </c>
      <c r="U452">
        <v>29</v>
      </c>
      <c r="V452" t="s">
        <v>22</v>
      </c>
      <c r="W452" s="1">
        <f t="shared" si="59"/>
        <v>0.42222222222222222</v>
      </c>
      <c r="X452">
        <v>20</v>
      </c>
      <c r="Y452" s="60" t="e">
        <f>VLOOKUP(C452,JN!$D$2:$J$1076,5,0)</f>
        <v>#N/A</v>
      </c>
      <c r="Z452" s="61" t="e">
        <f>VLOOKUP(C452,JN!$D$2:$J$1076,6,0)</f>
        <v>#N/A</v>
      </c>
      <c r="AA452" s="62" t="e">
        <f>VLOOKUP(C452,JN!$D$2:$J$1076,7,0)</f>
        <v>#N/A</v>
      </c>
      <c r="AB452">
        <v>34.4</v>
      </c>
    </row>
    <row r="453" spans="1:28" x14ac:dyDescent="0.3">
      <c r="A453">
        <v>452</v>
      </c>
      <c r="B453" s="63">
        <v>45162</v>
      </c>
      <c r="C453" t="str">
        <f t="shared" si="58"/>
        <v>P08_T2_24-08-23</v>
      </c>
      <c r="E453" t="s">
        <v>25</v>
      </c>
      <c r="F453" t="s">
        <v>33</v>
      </c>
      <c r="G453" t="s">
        <v>19</v>
      </c>
      <c r="H453">
        <f t="shared" si="55"/>
        <v>2023</v>
      </c>
      <c r="I453">
        <f t="shared" si="56"/>
        <v>8</v>
      </c>
      <c r="J453">
        <f t="shared" si="57"/>
        <v>24</v>
      </c>
      <c r="K453" t="str">
        <f>VLOOKUP(F453,Treats!$A$1:$C$9,2,0)</f>
        <v>CON</v>
      </c>
      <c r="M453">
        <v>3</v>
      </c>
      <c r="N453">
        <v>6</v>
      </c>
      <c r="O453" t="s">
        <v>55</v>
      </c>
      <c r="P453" t="str">
        <f t="shared" si="60"/>
        <v>E:CER_P:P08_Tr1:CON_Tr2:_TRA_3_D:24_M:8_Y:2023</v>
      </c>
      <c r="S453">
        <v>0.7</v>
      </c>
      <c r="T453">
        <v>27</v>
      </c>
      <c r="U453">
        <v>29</v>
      </c>
      <c r="V453" t="s">
        <v>23</v>
      </c>
      <c r="W453" s="1">
        <f t="shared" si="59"/>
        <v>0.42916666666666664</v>
      </c>
      <c r="X453">
        <v>30</v>
      </c>
      <c r="Y453" s="60" t="e">
        <f>VLOOKUP(C453,JN!$D$2:$J$1076,5,0)</f>
        <v>#N/A</v>
      </c>
      <c r="Z453" s="61" t="e">
        <f>VLOOKUP(C453,JN!$D$2:$J$1076,6,0)</f>
        <v>#N/A</v>
      </c>
      <c r="AA453" s="62" t="e">
        <f>VLOOKUP(C453,JN!$D$2:$J$1076,7,0)</f>
        <v>#N/A</v>
      </c>
      <c r="AB453">
        <v>35.4</v>
      </c>
    </row>
    <row r="454" spans="1:28" x14ac:dyDescent="0.3">
      <c r="A454">
        <v>453</v>
      </c>
      <c r="B454" s="63">
        <v>45162</v>
      </c>
      <c r="C454" t="str">
        <f t="shared" si="58"/>
        <v>P09_T3_24-08-23</v>
      </c>
      <c r="E454" t="s">
        <v>25</v>
      </c>
      <c r="F454" t="s">
        <v>34</v>
      </c>
      <c r="G454" t="s">
        <v>19</v>
      </c>
      <c r="H454">
        <f t="shared" si="55"/>
        <v>2023</v>
      </c>
      <c r="I454">
        <f t="shared" si="56"/>
        <v>8</v>
      </c>
      <c r="J454">
        <f t="shared" si="57"/>
        <v>24</v>
      </c>
      <c r="K454" t="str">
        <f>VLOOKUP(F454,Treats!$A$1:$C$9,2,0)</f>
        <v>AWD</v>
      </c>
      <c r="M454">
        <v>3</v>
      </c>
      <c r="N454">
        <v>7</v>
      </c>
      <c r="O454" t="s">
        <v>57</v>
      </c>
      <c r="P454" t="str">
        <f t="shared" si="60"/>
        <v>E:CER_P:P09_Tr1:AWD_Tr2:_TRA_3_D:24_M:8_Y:2023</v>
      </c>
      <c r="S454">
        <v>0.8</v>
      </c>
      <c r="T454">
        <v>27</v>
      </c>
      <c r="U454">
        <v>29</v>
      </c>
      <c r="V454" t="s">
        <v>20</v>
      </c>
      <c r="W454" s="1">
        <v>0.40972222222222227</v>
      </c>
      <c r="X454">
        <v>0</v>
      </c>
      <c r="Y454" s="60" t="e">
        <f>VLOOKUP(C454,JN!$D$2:$J$1076,5,0)</f>
        <v>#N/A</v>
      </c>
      <c r="Z454" s="61" t="e">
        <f>VLOOKUP(C454,JN!$D$2:$J$1076,6,0)</f>
        <v>#N/A</v>
      </c>
      <c r="AA454" s="62" t="e">
        <f>VLOOKUP(C454,JN!$D$2:$J$1076,7,0)</f>
        <v>#N/A</v>
      </c>
      <c r="AB454">
        <v>35.1</v>
      </c>
    </row>
    <row r="455" spans="1:28" x14ac:dyDescent="0.3">
      <c r="A455">
        <v>454</v>
      </c>
      <c r="B455" s="63">
        <v>45162</v>
      </c>
      <c r="C455" t="str">
        <f t="shared" si="58"/>
        <v>P09_T0_24-08-23</v>
      </c>
      <c r="E455" t="s">
        <v>25</v>
      </c>
      <c r="F455" t="s">
        <v>34</v>
      </c>
      <c r="G455" t="s">
        <v>19</v>
      </c>
      <c r="H455">
        <f t="shared" si="55"/>
        <v>2023</v>
      </c>
      <c r="I455">
        <f t="shared" si="56"/>
        <v>8</v>
      </c>
      <c r="J455">
        <f t="shared" si="57"/>
        <v>24</v>
      </c>
      <c r="K455" t="str">
        <f>VLOOKUP(F455,Treats!$A$1:$C$9,2,0)</f>
        <v>AWD</v>
      </c>
      <c r="M455">
        <v>3</v>
      </c>
      <c r="N455">
        <v>7</v>
      </c>
      <c r="O455" t="s">
        <v>57</v>
      </c>
      <c r="P455" t="str">
        <f t="shared" si="60"/>
        <v>E:CER_P:P09_Tr1:AWD_Tr2:_TRA_3_D:24_M:8_Y:2023</v>
      </c>
      <c r="S455">
        <v>0.8</v>
      </c>
      <c r="T455">
        <v>27</v>
      </c>
      <c r="U455">
        <v>29</v>
      </c>
      <c r="V455" t="s">
        <v>21</v>
      </c>
      <c r="W455" s="1">
        <f t="shared" si="59"/>
        <v>0.41666666666666669</v>
      </c>
      <c r="X455">
        <v>10</v>
      </c>
      <c r="Y455" s="60" t="e">
        <f>VLOOKUP(C455,JN!$D$2:$J$1076,5,0)</f>
        <v>#N/A</v>
      </c>
      <c r="Z455" s="61" t="e">
        <f>VLOOKUP(C455,JN!$D$2:$J$1076,6,0)</f>
        <v>#N/A</v>
      </c>
      <c r="AA455" s="62" t="e">
        <f>VLOOKUP(C455,JN!$D$2:$J$1076,7,0)</f>
        <v>#N/A</v>
      </c>
      <c r="AB455">
        <v>36</v>
      </c>
    </row>
    <row r="456" spans="1:28" x14ac:dyDescent="0.3">
      <c r="A456">
        <v>455</v>
      </c>
      <c r="B456" s="63">
        <v>45162</v>
      </c>
      <c r="C456" t="str">
        <f t="shared" si="58"/>
        <v>P09_T1_24-08-23</v>
      </c>
      <c r="E456" t="s">
        <v>25</v>
      </c>
      <c r="F456" t="s">
        <v>34</v>
      </c>
      <c r="G456" t="s">
        <v>19</v>
      </c>
      <c r="H456">
        <f t="shared" si="55"/>
        <v>2023</v>
      </c>
      <c r="I456">
        <f t="shared" si="56"/>
        <v>8</v>
      </c>
      <c r="J456">
        <f t="shared" si="57"/>
        <v>24</v>
      </c>
      <c r="K456" t="str">
        <f>VLOOKUP(F456,Treats!$A$1:$C$9,2,0)</f>
        <v>AWD</v>
      </c>
      <c r="M456">
        <v>3</v>
      </c>
      <c r="N456">
        <v>7</v>
      </c>
      <c r="O456" t="s">
        <v>57</v>
      </c>
      <c r="P456" t="str">
        <f t="shared" si="60"/>
        <v>E:CER_P:P09_Tr1:AWD_Tr2:_TRA_3_D:24_M:8_Y:2023</v>
      </c>
      <c r="S456">
        <v>0.8</v>
      </c>
      <c r="T456">
        <v>27</v>
      </c>
      <c r="U456">
        <v>29</v>
      </c>
      <c r="V456" t="s">
        <v>22</v>
      </c>
      <c r="W456" s="1">
        <f t="shared" si="59"/>
        <v>0.4236111111111111</v>
      </c>
      <c r="X456">
        <v>20</v>
      </c>
      <c r="Y456" s="60" t="e">
        <f>VLOOKUP(C456,JN!$D$2:$J$1076,5,0)</f>
        <v>#N/A</v>
      </c>
      <c r="Z456" s="61" t="e">
        <f>VLOOKUP(C456,JN!$D$2:$J$1076,6,0)</f>
        <v>#N/A</v>
      </c>
      <c r="AA456" s="62" t="e">
        <f>VLOOKUP(C456,JN!$D$2:$J$1076,7,0)</f>
        <v>#N/A</v>
      </c>
      <c r="AB456">
        <v>36.9</v>
      </c>
    </row>
    <row r="457" spans="1:28" x14ac:dyDescent="0.3">
      <c r="A457">
        <v>456</v>
      </c>
      <c r="B457" s="63">
        <v>45162</v>
      </c>
      <c r="C457" t="str">
        <f t="shared" si="58"/>
        <v>P09_T2_24-08-23</v>
      </c>
      <c r="E457" t="s">
        <v>25</v>
      </c>
      <c r="F457" t="s">
        <v>34</v>
      </c>
      <c r="G457" t="s">
        <v>19</v>
      </c>
      <c r="H457">
        <f t="shared" si="55"/>
        <v>2023</v>
      </c>
      <c r="I457">
        <f t="shared" si="56"/>
        <v>8</v>
      </c>
      <c r="J457">
        <f t="shared" si="57"/>
        <v>24</v>
      </c>
      <c r="K457" t="str">
        <f>VLOOKUP(F457,Treats!$A$1:$C$9,2,0)</f>
        <v>AWD</v>
      </c>
      <c r="M457">
        <v>3</v>
      </c>
      <c r="N457">
        <v>7</v>
      </c>
      <c r="O457" t="s">
        <v>57</v>
      </c>
      <c r="P457" t="str">
        <f t="shared" si="60"/>
        <v>E:CER_P:P09_Tr1:AWD_Tr2:_TRA_3_D:24_M:8_Y:2023</v>
      </c>
      <c r="S457">
        <v>0.8</v>
      </c>
      <c r="T457">
        <v>27</v>
      </c>
      <c r="U457">
        <v>29</v>
      </c>
      <c r="V457" t="s">
        <v>23</v>
      </c>
      <c r="W457" s="1">
        <f t="shared" si="59"/>
        <v>0.43055555555555552</v>
      </c>
      <c r="X457">
        <v>30</v>
      </c>
      <c r="Y457" s="60" t="e">
        <f>VLOOKUP(C457,JN!$D$2:$J$1076,5,0)</f>
        <v>#N/A</v>
      </c>
      <c r="Z457" s="61" t="e">
        <f>VLOOKUP(C457,JN!$D$2:$J$1076,6,0)</f>
        <v>#N/A</v>
      </c>
      <c r="AA457" s="62" t="e">
        <f>VLOOKUP(C457,JN!$D$2:$J$1076,7,0)</f>
        <v>#N/A</v>
      </c>
      <c r="AB457">
        <v>37.200000000000003</v>
      </c>
    </row>
    <row r="458" spans="1:28" x14ac:dyDescent="0.3">
      <c r="A458">
        <v>457</v>
      </c>
      <c r="B458" s="63">
        <v>45169</v>
      </c>
      <c r="C458" t="str">
        <f t="shared" si="58"/>
        <v>P01_T3_31-08-23</v>
      </c>
      <c r="E458" t="s">
        <v>25</v>
      </c>
      <c r="F458" t="s">
        <v>26</v>
      </c>
      <c r="G458" t="s">
        <v>19</v>
      </c>
      <c r="H458">
        <f t="shared" ref="H458:H493" si="61">YEAR(B458)</f>
        <v>2023</v>
      </c>
      <c r="I458">
        <f t="shared" ref="I458:I493" si="62">MONTH(B458)</f>
        <v>8</v>
      </c>
      <c r="J458">
        <f t="shared" ref="J458:J493" si="63">DAY(B458)</f>
        <v>31</v>
      </c>
      <c r="K458" t="str">
        <f>VLOOKUP(F458,Treats!$A$1:$C$9,2,0)</f>
        <v>AWD</v>
      </c>
      <c r="M458">
        <v>1</v>
      </c>
      <c r="N458">
        <v>4</v>
      </c>
      <c r="O458" t="s">
        <v>1450</v>
      </c>
      <c r="P458" t="str">
        <f t="shared" si="60"/>
        <v>E:CER_P:P01_Tr1:AWD_Tr2:_TRA_1_D:31_M:8_Y:2023</v>
      </c>
      <c r="T458">
        <v>20</v>
      </c>
      <c r="U458">
        <v>20</v>
      </c>
      <c r="V458" t="s">
        <v>20</v>
      </c>
      <c r="W458" s="1">
        <v>0.3840277777777778</v>
      </c>
      <c r="X458">
        <v>0</v>
      </c>
      <c r="Y458" s="60" t="e">
        <f>VLOOKUP(C458,JN!$D$2:$J$1076,5,0)</f>
        <v>#N/A</v>
      </c>
      <c r="Z458" s="61" t="e">
        <f>VLOOKUP(C458,JN!$D$2:$J$1076,6,0)</f>
        <v>#N/A</v>
      </c>
      <c r="AA458" s="62" t="e">
        <f>VLOOKUP(C458,JN!$D$2:$J$1076,7,0)</f>
        <v>#N/A</v>
      </c>
      <c r="AB458">
        <v>25.7</v>
      </c>
    </row>
    <row r="459" spans="1:28" x14ac:dyDescent="0.3">
      <c r="A459">
        <v>458</v>
      </c>
      <c r="B459" s="63">
        <v>45169</v>
      </c>
      <c r="C459" t="str">
        <f t="shared" si="58"/>
        <v>P01_T0_31-08-23</v>
      </c>
      <c r="E459" t="s">
        <v>25</v>
      </c>
      <c r="F459" t="s">
        <v>26</v>
      </c>
      <c r="G459" t="s">
        <v>19</v>
      </c>
      <c r="H459">
        <f t="shared" si="61"/>
        <v>2023</v>
      </c>
      <c r="I459">
        <f t="shared" si="62"/>
        <v>8</v>
      </c>
      <c r="J459">
        <f t="shared" si="63"/>
        <v>31</v>
      </c>
      <c r="K459" t="str">
        <f>VLOOKUP(F459,Treats!$A$1:$C$9,2,0)</f>
        <v>AWD</v>
      </c>
      <c r="M459">
        <v>1</v>
      </c>
      <c r="N459">
        <v>4</v>
      </c>
      <c r="O459" t="s">
        <v>1450</v>
      </c>
      <c r="P459" t="str">
        <f t="shared" si="60"/>
        <v>E:CER_P:P01_Tr1:AWD_Tr2:_TRA_1_D:31_M:8_Y:2023</v>
      </c>
      <c r="T459">
        <v>20</v>
      </c>
      <c r="U459">
        <v>20</v>
      </c>
      <c r="V459" t="s">
        <v>21</v>
      </c>
      <c r="W459" s="1">
        <f t="shared" si="59"/>
        <v>0.39097222222222222</v>
      </c>
      <c r="X459">
        <v>10</v>
      </c>
      <c r="Y459" s="60" t="e">
        <f>VLOOKUP(C459,JN!$D$2:$J$1076,5,0)</f>
        <v>#N/A</v>
      </c>
      <c r="Z459" s="61" t="e">
        <f>VLOOKUP(C459,JN!$D$2:$J$1076,6,0)</f>
        <v>#N/A</v>
      </c>
      <c r="AA459" s="62" t="e">
        <f>VLOOKUP(C459,JN!$D$2:$J$1076,7,0)</f>
        <v>#N/A</v>
      </c>
      <c r="AB459">
        <v>32.5</v>
      </c>
    </row>
    <row r="460" spans="1:28" x14ac:dyDescent="0.3">
      <c r="A460">
        <v>459</v>
      </c>
      <c r="B460" s="63">
        <v>45169</v>
      </c>
      <c r="C460" t="str">
        <f t="shared" si="58"/>
        <v>P01_T1_31-08-23</v>
      </c>
      <c r="E460" t="s">
        <v>25</v>
      </c>
      <c r="F460" t="s">
        <v>26</v>
      </c>
      <c r="G460" t="s">
        <v>19</v>
      </c>
      <c r="H460">
        <f t="shared" si="61"/>
        <v>2023</v>
      </c>
      <c r="I460">
        <f t="shared" si="62"/>
        <v>8</v>
      </c>
      <c r="J460">
        <f t="shared" si="63"/>
        <v>31</v>
      </c>
      <c r="K460" t="str">
        <f>VLOOKUP(F460,Treats!$A$1:$C$9,2,0)</f>
        <v>AWD</v>
      </c>
      <c r="M460">
        <v>1</v>
      </c>
      <c r="N460">
        <v>4</v>
      </c>
      <c r="O460" t="s">
        <v>1450</v>
      </c>
      <c r="P460" t="str">
        <f t="shared" si="60"/>
        <v>E:CER_P:P01_Tr1:AWD_Tr2:_TRA_1_D:31_M:8_Y:2023</v>
      </c>
      <c r="T460">
        <v>20</v>
      </c>
      <c r="U460">
        <v>20</v>
      </c>
      <c r="V460" t="s">
        <v>22</v>
      </c>
      <c r="W460" s="1">
        <f t="shared" si="59"/>
        <v>0.39791666666666664</v>
      </c>
      <c r="X460">
        <v>20</v>
      </c>
      <c r="Y460" s="60" t="e">
        <f>VLOOKUP(C460,JN!$D$2:$J$1076,5,0)</f>
        <v>#N/A</v>
      </c>
      <c r="Z460" s="61" t="e">
        <f>VLOOKUP(C460,JN!$D$2:$J$1076,6,0)</f>
        <v>#N/A</v>
      </c>
      <c r="AA460" s="62" t="e">
        <f>VLOOKUP(C460,JN!$D$2:$J$1076,7,0)</f>
        <v>#N/A</v>
      </c>
      <c r="AB460">
        <v>34.6</v>
      </c>
    </row>
    <row r="461" spans="1:28" x14ac:dyDescent="0.3">
      <c r="A461">
        <v>460</v>
      </c>
      <c r="B461" s="63">
        <v>45169</v>
      </c>
      <c r="C461" t="str">
        <f t="shared" si="58"/>
        <v>P01_T2_31-08-23</v>
      </c>
      <c r="E461" t="s">
        <v>25</v>
      </c>
      <c r="F461" t="s">
        <v>26</v>
      </c>
      <c r="G461" t="s">
        <v>19</v>
      </c>
      <c r="H461">
        <f t="shared" si="61"/>
        <v>2023</v>
      </c>
      <c r="I461">
        <f t="shared" si="62"/>
        <v>8</v>
      </c>
      <c r="J461">
        <f t="shared" si="63"/>
        <v>31</v>
      </c>
      <c r="K461" t="str">
        <f>VLOOKUP(F461,Treats!$A$1:$C$9,2,0)</f>
        <v>AWD</v>
      </c>
      <c r="M461">
        <v>1</v>
      </c>
      <c r="N461">
        <v>4</v>
      </c>
      <c r="O461" t="s">
        <v>1450</v>
      </c>
      <c r="P461" t="str">
        <f t="shared" si="60"/>
        <v>E:CER_P:P01_Tr1:AWD_Tr2:_TRA_1_D:31_M:8_Y:2023</v>
      </c>
      <c r="T461">
        <v>20</v>
      </c>
      <c r="U461">
        <v>20</v>
      </c>
      <c r="V461" t="s">
        <v>23</v>
      </c>
      <c r="W461" s="1">
        <f t="shared" si="59"/>
        <v>0.40486111111111106</v>
      </c>
      <c r="X461">
        <v>30</v>
      </c>
      <c r="Y461" s="60" t="e">
        <f>VLOOKUP(C461,JN!$D$2:$J$1076,5,0)</f>
        <v>#N/A</v>
      </c>
      <c r="Z461" s="61" t="e">
        <f>VLOOKUP(C461,JN!$D$2:$J$1076,6,0)</f>
        <v>#N/A</v>
      </c>
      <c r="AA461" s="62" t="e">
        <f>VLOOKUP(C461,JN!$D$2:$J$1076,7,0)</f>
        <v>#N/A</v>
      </c>
      <c r="AB461">
        <v>35.5</v>
      </c>
    </row>
    <row r="462" spans="1:28" x14ac:dyDescent="0.3">
      <c r="A462">
        <v>461</v>
      </c>
      <c r="B462" s="63">
        <v>45169</v>
      </c>
      <c r="C462" t="str">
        <f t="shared" si="58"/>
        <v>P03_T3_31-08-23</v>
      </c>
      <c r="E462" t="s">
        <v>25</v>
      </c>
      <c r="F462" t="s">
        <v>28</v>
      </c>
      <c r="G462" t="s">
        <v>19</v>
      </c>
      <c r="H462">
        <f t="shared" si="61"/>
        <v>2023</v>
      </c>
      <c r="I462">
        <f t="shared" si="62"/>
        <v>8</v>
      </c>
      <c r="J462">
        <f t="shared" si="63"/>
        <v>31</v>
      </c>
      <c r="K462" t="str">
        <f>VLOOKUP(F462,Treats!$A$1:$C$9,2,0)</f>
        <v>CON</v>
      </c>
      <c r="M462">
        <v>1</v>
      </c>
      <c r="N462">
        <v>1</v>
      </c>
      <c r="O462" t="s">
        <v>1450</v>
      </c>
      <c r="P462" t="str">
        <f t="shared" si="60"/>
        <v>E:CER_P:P03_Tr1:CON_Tr2:_TRA_1_D:31_M:8_Y:2023</v>
      </c>
      <c r="T462">
        <v>20</v>
      </c>
      <c r="U462">
        <v>20</v>
      </c>
      <c r="V462" t="s">
        <v>20</v>
      </c>
      <c r="W462" s="1">
        <v>0.38611111111111113</v>
      </c>
      <c r="X462">
        <v>0</v>
      </c>
      <c r="Y462" s="60" t="e">
        <f>VLOOKUP(C462,JN!$D$2:$J$1076,5,0)</f>
        <v>#N/A</v>
      </c>
      <c r="Z462" s="61" t="e">
        <f>VLOOKUP(C462,JN!$D$2:$J$1076,6,0)</f>
        <v>#N/A</v>
      </c>
      <c r="AA462" s="62" t="e">
        <f>VLOOKUP(C462,JN!$D$2:$J$1076,7,0)</f>
        <v>#N/A</v>
      </c>
      <c r="AB462">
        <v>26.8</v>
      </c>
    </row>
    <row r="463" spans="1:28" x14ac:dyDescent="0.3">
      <c r="A463">
        <v>462</v>
      </c>
      <c r="B463" s="63">
        <v>45169</v>
      </c>
      <c r="C463" t="str">
        <f t="shared" si="58"/>
        <v>P03_T0_31-08-23</v>
      </c>
      <c r="E463" t="s">
        <v>25</v>
      </c>
      <c r="F463" t="s">
        <v>28</v>
      </c>
      <c r="G463" t="s">
        <v>19</v>
      </c>
      <c r="H463">
        <f t="shared" si="61"/>
        <v>2023</v>
      </c>
      <c r="I463">
        <f t="shared" si="62"/>
        <v>8</v>
      </c>
      <c r="J463">
        <f t="shared" si="63"/>
        <v>31</v>
      </c>
      <c r="K463" t="str">
        <f>VLOOKUP(F463,Treats!$A$1:$C$9,2,0)</f>
        <v>CON</v>
      </c>
      <c r="M463">
        <v>1</v>
      </c>
      <c r="N463">
        <v>1</v>
      </c>
      <c r="O463" t="s">
        <v>1450</v>
      </c>
      <c r="P463" t="str">
        <f t="shared" si="60"/>
        <v>E:CER_P:P03_Tr1:CON_Tr2:_TRA_1_D:31_M:8_Y:2023</v>
      </c>
      <c r="T463">
        <v>20</v>
      </c>
      <c r="U463">
        <v>20</v>
      </c>
      <c r="V463" t="s">
        <v>21</v>
      </c>
      <c r="W463" s="1">
        <f t="shared" si="59"/>
        <v>0.39305555555555555</v>
      </c>
      <c r="X463">
        <v>10</v>
      </c>
      <c r="Y463" s="60" t="e">
        <f>VLOOKUP(C463,JN!$D$2:$J$1076,5,0)</f>
        <v>#N/A</v>
      </c>
      <c r="Z463" s="61" t="e">
        <f>VLOOKUP(C463,JN!$D$2:$J$1076,6,0)</f>
        <v>#N/A</v>
      </c>
      <c r="AA463" s="62" t="e">
        <f>VLOOKUP(C463,JN!$D$2:$J$1076,7,0)</f>
        <v>#N/A</v>
      </c>
      <c r="AB463">
        <v>30.9</v>
      </c>
    </row>
    <row r="464" spans="1:28" x14ac:dyDescent="0.3">
      <c r="A464">
        <v>463</v>
      </c>
      <c r="B464" s="63">
        <v>45169</v>
      </c>
      <c r="C464" t="str">
        <f t="shared" si="58"/>
        <v>P03_T1_31-08-23</v>
      </c>
      <c r="E464" t="s">
        <v>25</v>
      </c>
      <c r="F464" t="s">
        <v>28</v>
      </c>
      <c r="G464" t="s">
        <v>19</v>
      </c>
      <c r="H464">
        <f t="shared" si="61"/>
        <v>2023</v>
      </c>
      <c r="I464">
        <f t="shared" si="62"/>
        <v>8</v>
      </c>
      <c r="J464">
        <f t="shared" si="63"/>
        <v>31</v>
      </c>
      <c r="K464" t="str">
        <f>VLOOKUP(F464,Treats!$A$1:$C$9,2,0)</f>
        <v>CON</v>
      </c>
      <c r="M464">
        <v>1</v>
      </c>
      <c r="N464">
        <v>1</v>
      </c>
      <c r="O464" t="s">
        <v>1450</v>
      </c>
      <c r="P464" t="str">
        <f t="shared" si="60"/>
        <v>E:CER_P:P03_Tr1:CON_Tr2:_TRA_1_D:31_M:8_Y:2023</v>
      </c>
      <c r="T464">
        <v>20</v>
      </c>
      <c r="U464">
        <v>20</v>
      </c>
      <c r="V464" t="s">
        <v>22</v>
      </c>
      <c r="W464" s="1">
        <f t="shared" si="59"/>
        <v>0.39999999999999997</v>
      </c>
      <c r="X464">
        <v>20</v>
      </c>
      <c r="Y464" s="60" t="e">
        <f>VLOOKUP(C464,JN!$D$2:$J$1076,5,0)</f>
        <v>#N/A</v>
      </c>
      <c r="Z464" s="61" t="e">
        <f>VLOOKUP(C464,JN!$D$2:$J$1076,6,0)</f>
        <v>#N/A</v>
      </c>
      <c r="AA464" s="62" t="e">
        <f>VLOOKUP(C464,JN!$D$2:$J$1076,7,0)</f>
        <v>#N/A</v>
      </c>
      <c r="AB464">
        <v>32.9</v>
      </c>
    </row>
    <row r="465" spans="1:28" x14ac:dyDescent="0.3">
      <c r="A465">
        <v>464</v>
      </c>
      <c r="B465" s="63">
        <v>45169</v>
      </c>
      <c r="C465" t="str">
        <f t="shared" si="58"/>
        <v>P03_T2_31-08-23</v>
      </c>
      <c r="E465" t="s">
        <v>25</v>
      </c>
      <c r="F465" t="s">
        <v>28</v>
      </c>
      <c r="G465" t="s">
        <v>19</v>
      </c>
      <c r="H465">
        <f t="shared" si="61"/>
        <v>2023</v>
      </c>
      <c r="I465">
        <f t="shared" si="62"/>
        <v>8</v>
      </c>
      <c r="J465">
        <f t="shared" si="63"/>
        <v>31</v>
      </c>
      <c r="K465" t="str">
        <f>VLOOKUP(F465,Treats!$A$1:$C$9,2,0)</f>
        <v>CON</v>
      </c>
      <c r="M465">
        <v>1</v>
      </c>
      <c r="N465">
        <v>1</v>
      </c>
      <c r="O465" t="s">
        <v>1450</v>
      </c>
      <c r="P465" t="str">
        <f t="shared" si="60"/>
        <v>E:CER_P:P03_Tr1:CON_Tr2:_TRA_1_D:31_M:8_Y:2023</v>
      </c>
      <c r="T465">
        <v>20</v>
      </c>
      <c r="U465">
        <v>20</v>
      </c>
      <c r="V465" t="s">
        <v>23</v>
      </c>
      <c r="W465" s="1">
        <f t="shared" si="59"/>
        <v>0.40694444444444439</v>
      </c>
      <c r="X465">
        <v>30</v>
      </c>
      <c r="Y465" s="60" t="e">
        <f>VLOOKUP(C465,JN!$D$2:$J$1076,5,0)</f>
        <v>#N/A</v>
      </c>
      <c r="Z465" s="61" t="e">
        <f>VLOOKUP(C465,JN!$D$2:$J$1076,6,0)</f>
        <v>#N/A</v>
      </c>
      <c r="AA465" s="62" t="e">
        <f>VLOOKUP(C465,JN!$D$2:$J$1076,7,0)</f>
        <v>#N/A</v>
      </c>
      <c r="AB465">
        <v>34.1</v>
      </c>
    </row>
    <row r="466" spans="1:28" x14ac:dyDescent="0.3">
      <c r="A466">
        <v>465</v>
      </c>
      <c r="B466" s="63">
        <v>45169</v>
      </c>
      <c r="C466" t="str">
        <f t="shared" si="58"/>
        <v>P02_T3_31-08-23</v>
      </c>
      <c r="E466" t="s">
        <v>25</v>
      </c>
      <c r="F466" t="s">
        <v>27</v>
      </c>
      <c r="G466" t="s">
        <v>19</v>
      </c>
      <c r="H466">
        <f t="shared" si="61"/>
        <v>2023</v>
      </c>
      <c r="I466">
        <f t="shared" si="62"/>
        <v>8</v>
      </c>
      <c r="J466">
        <f t="shared" si="63"/>
        <v>31</v>
      </c>
      <c r="K466" t="str">
        <f>VLOOKUP(F466,Treats!$A$1:$C$9,2,0)</f>
        <v>MSD</v>
      </c>
      <c r="M466">
        <v>1</v>
      </c>
      <c r="N466">
        <v>6</v>
      </c>
      <c r="O466" t="s">
        <v>57</v>
      </c>
      <c r="P466" t="str">
        <f t="shared" si="60"/>
        <v>E:CER_P:P02_Tr1:MSD_Tr2:_TRA_1_D:31_M:8_Y:2023</v>
      </c>
      <c r="S466">
        <v>0.5</v>
      </c>
      <c r="T466">
        <v>20</v>
      </c>
      <c r="U466">
        <v>20</v>
      </c>
      <c r="V466" t="s">
        <v>20</v>
      </c>
      <c r="W466" s="1">
        <v>0.3840277777777778</v>
      </c>
      <c r="X466">
        <v>0</v>
      </c>
      <c r="Y466" s="60" t="e">
        <f>VLOOKUP(C466,JN!$D$2:$J$1076,5,0)</f>
        <v>#N/A</v>
      </c>
      <c r="Z466" s="61" t="e">
        <f>VLOOKUP(C466,JN!$D$2:$J$1076,6,0)</f>
        <v>#N/A</v>
      </c>
      <c r="AA466" s="62" t="e">
        <f>VLOOKUP(C466,JN!$D$2:$J$1076,7,0)</f>
        <v>#N/A</v>
      </c>
      <c r="AB466">
        <v>25.2</v>
      </c>
    </row>
    <row r="467" spans="1:28" x14ac:dyDescent="0.3">
      <c r="A467">
        <v>466</v>
      </c>
      <c r="B467" s="63">
        <v>45169</v>
      </c>
      <c r="C467" t="str">
        <f t="shared" si="58"/>
        <v>P02_T0_31-08-23</v>
      </c>
      <c r="E467" t="s">
        <v>25</v>
      </c>
      <c r="F467" t="s">
        <v>27</v>
      </c>
      <c r="G467" t="s">
        <v>19</v>
      </c>
      <c r="H467">
        <f t="shared" si="61"/>
        <v>2023</v>
      </c>
      <c r="I467">
        <f t="shared" si="62"/>
        <v>8</v>
      </c>
      <c r="J467">
        <f t="shared" si="63"/>
        <v>31</v>
      </c>
      <c r="K467" t="str">
        <f>VLOOKUP(F467,Treats!$A$1:$C$9,2,0)</f>
        <v>MSD</v>
      </c>
      <c r="M467">
        <v>1</v>
      </c>
      <c r="N467">
        <v>6</v>
      </c>
      <c r="O467" t="s">
        <v>57</v>
      </c>
      <c r="P467" t="str">
        <f t="shared" si="60"/>
        <v>E:CER_P:P02_Tr1:MSD_Tr2:_TRA_1_D:31_M:8_Y:2023</v>
      </c>
      <c r="S467">
        <v>0.5</v>
      </c>
      <c r="T467">
        <v>20</v>
      </c>
      <c r="U467">
        <v>20</v>
      </c>
      <c r="V467" t="s">
        <v>21</v>
      </c>
      <c r="W467" s="1">
        <f t="shared" si="59"/>
        <v>0.39097222222222222</v>
      </c>
      <c r="X467">
        <v>10</v>
      </c>
      <c r="Y467" s="60" t="e">
        <f>VLOOKUP(C467,JN!$D$2:$J$1076,5,0)</f>
        <v>#N/A</v>
      </c>
      <c r="Z467" s="61" t="e">
        <f>VLOOKUP(C467,JN!$D$2:$J$1076,6,0)</f>
        <v>#N/A</v>
      </c>
      <c r="AA467" s="62" t="e">
        <f>VLOOKUP(C467,JN!$D$2:$J$1076,7,0)</f>
        <v>#N/A</v>
      </c>
      <c r="AB467">
        <v>25.6</v>
      </c>
    </row>
    <row r="468" spans="1:28" x14ac:dyDescent="0.3">
      <c r="A468">
        <v>467</v>
      </c>
      <c r="B468" s="63">
        <v>45169</v>
      </c>
      <c r="C468" t="str">
        <f t="shared" si="58"/>
        <v>P02_T1_31-08-23</v>
      </c>
      <c r="E468" t="s">
        <v>25</v>
      </c>
      <c r="F468" t="s">
        <v>27</v>
      </c>
      <c r="G468" t="s">
        <v>19</v>
      </c>
      <c r="H468">
        <f t="shared" si="61"/>
        <v>2023</v>
      </c>
      <c r="I468">
        <f t="shared" si="62"/>
        <v>8</v>
      </c>
      <c r="J468">
        <f t="shared" si="63"/>
        <v>31</v>
      </c>
      <c r="K468" t="str">
        <f>VLOOKUP(F468,Treats!$A$1:$C$9,2,0)</f>
        <v>MSD</v>
      </c>
      <c r="M468">
        <v>1</v>
      </c>
      <c r="N468">
        <v>6</v>
      </c>
      <c r="O468" t="s">
        <v>57</v>
      </c>
      <c r="P468" t="str">
        <f t="shared" si="60"/>
        <v>E:CER_P:P02_Tr1:MSD_Tr2:_TRA_1_D:31_M:8_Y:2023</v>
      </c>
      <c r="S468">
        <v>0.5</v>
      </c>
      <c r="T468">
        <v>20</v>
      </c>
      <c r="U468">
        <v>20</v>
      </c>
      <c r="V468" t="s">
        <v>22</v>
      </c>
      <c r="W468" s="1">
        <f t="shared" si="59"/>
        <v>0.39791666666666664</v>
      </c>
      <c r="X468">
        <v>20</v>
      </c>
      <c r="Y468" s="60" t="e">
        <f>VLOOKUP(C468,JN!$D$2:$J$1076,5,0)</f>
        <v>#N/A</v>
      </c>
      <c r="Z468" s="61" t="e">
        <f>VLOOKUP(C468,JN!$D$2:$J$1076,6,0)</f>
        <v>#N/A</v>
      </c>
      <c r="AA468" s="62" t="e">
        <f>VLOOKUP(C468,JN!$D$2:$J$1076,7,0)</f>
        <v>#N/A</v>
      </c>
      <c r="AB468">
        <v>26.8</v>
      </c>
    </row>
    <row r="469" spans="1:28" x14ac:dyDescent="0.3">
      <c r="A469">
        <v>468</v>
      </c>
      <c r="B469" s="63">
        <v>45169</v>
      </c>
      <c r="C469" t="str">
        <f t="shared" si="58"/>
        <v>P02_T2_31-08-23</v>
      </c>
      <c r="E469" t="s">
        <v>25</v>
      </c>
      <c r="F469" t="s">
        <v>27</v>
      </c>
      <c r="G469" t="s">
        <v>19</v>
      </c>
      <c r="H469">
        <f t="shared" si="61"/>
        <v>2023</v>
      </c>
      <c r="I469">
        <f t="shared" si="62"/>
        <v>8</v>
      </c>
      <c r="J469">
        <f t="shared" si="63"/>
        <v>31</v>
      </c>
      <c r="K469" t="str">
        <f>VLOOKUP(F469,Treats!$A$1:$C$9,2,0)</f>
        <v>MSD</v>
      </c>
      <c r="M469">
        <v>1</v>
      </c>
      <c r="N469">
        <v>6</v>
      </c>
      <c r="O469" t="s">
        <v>57</v>
      </c>
      <c r="P469" t="str">
        <f t="shared" si="60"/>
        <v>E:CER_P:P02_Tr1:MSD_Tr2:_TRA_1_D:31_M:8_Y:2023</v>
      </c>
      <c r="S469">
        <v>0.5</v>
      </c>
      <c r="T469">
        <v>20</v>
      </c>
      <c r="U469">
        <v>20</v>
      </c>
      <c r="V469" t="s">
        <v>23</v>
      </c>
      <c r="W469" s="1">
        <f t="shared" si="59"/>
        <v>0.40486111111111106</v>
      </c>
      <c r="X469">
        <v>30</v>
      </c>
      <c r="Y469" s="60" t="e">
        <f>VLOOKUP(C469,JN!$D$2:$J$1076,5,0)</f>
        <v>#N/A</v>
      </c>
      <c r="Z469" s="61" t="e">
        <f>VLOOKUP(C469,JN!$D$2:$J$1076,6,0)</f>
        <v>#N/A</v>
      </c>
      <c r="AA469" s="62" t="e">
        <f>VLOOKUP(C469,JN!$D$2:$J$1076,7,0)</f>
        <v>#N/A</v>
      </c>
      <c r="AB469">
        <v>27.6</v>
      </c>
    </row>
    <row r="470" spans="1:28" x14ac:dyDescent="0.3">
      <c r="A470">
        <v>469</v>
      </c>
      <c r="B470" s="63">
        <v>45169</v>
      </c>
      <c r="C470" t="str">
        <f t="shared" si="58"/>
        <v>P04_T3_31-08-23</v>
      </c>
      <c r="E470" t="s">
        <v>25</v>
      </c>
      <c r="F470" t="s">
        <v>29</v>
      </c>
      <c r="G470" t="s">
        <v>19</v>
      </c>
      <c r="H470">
        <f t="shared" si="61"/>
        <v>2023</v>
      </c>
      <c r="I470">
        <f t="shared" si="62"/>
        <v>8</v>
      </c>
      <c r="J470">
        <f t="shared" si="63"/>
        <v>31</v>
      </c>
      <c r="K470" t="str">
        <f>VLOOKUP(F470,Treats!$A$1:$C$9,2,0)</f>
        <v>MSD</v>
      </c>
      <c r="M470">
        <v>2</v>
      </c>
      <c r="N470">
        <v>7</v>
      </c>
      <c r="O470" t="s">
        <v>57</v>
      </c>
      <c r="P470" t="str">
        <f t="shared" si="60"/>
        <v>E:CER_P:P04_Tr1:MSD_Tr2:_TRA_2_D:31_M:8_Y:2023</v>
      </c>
      <c r="S470">
        <v>0.6</v>
      </c>
      <c r="T470">
        <v>20</v>
      </c>
      <c r="U470">
        <v>20</v>
      </c>
      <c r="V470" t="s">
        <v>20</v>
      </c>
      <c r="W470" s="1">
        <v>0.38611111111111113</v>
      </c>
      <c r="X470">
        <v>0</v>
      </c>
      <c r="Y470" s="60" t="e">
        <f>VLOOKUP(C470,JN!$D$2:$J$1076,5,0)</f>
        <v>#N/A</v>
      </c>
      <c r="Z470" s="61" t="e">
        <f>VLOOKUP(C470,JN!$D$2:$J$1076,6,0)</f>
        <v>#N/A</v>
      </c>
      <c r="AA470" s="62" t="e">
        <f>VLOOKUP(C470,JN!$D$2:$J$1076,7,0)</f>
        <v>#N/A</v>
      </c>
      <c r="AB470">
        <v>25.1</v>
      </c>
    </row>
    <row r="471" spans="1:28" x14ac:dyDescent="0.3">
      <c r="A471">
        <v>470</v>
      </c>
      <c r="B471" s="63">
        <v>45169</v>
      </c>
      <c r="C471" t="str">
        <f t="shared" si="58"/>
        <v>P04_T0_31-08-23</v>
      </c>
      <c r="E471" t="s">
        <v>25</v>
      </c>
      <c r="F471" t="s">
        <v>29</v>
      </c>
      <c r="G471" t="s">
        <v>19</v>
      </c>
      <c r="H471">
        <f t="shared" si="61"/>
        <v>2023</v>
      </c>
      <c r="I471">
        <f t="shared" si="62"/>
        <v>8</v>
      </c>
      <c r="J471">
        <f t="shared" si="63"/>
        <v>31</v>
      </c>
      <c r="K471" t="str">
        <f>VLOOKUP(F471,Treats!$A$1:$C$9,2,0)</f>
        <v>MSD</v>
      </c>
      <c r="M471">
        <v>2</v>
      </c>
      <c r="N471">
        <v>7</v>
      </c>
      <c r="O471" t="s">
        <v>57</v>
      </c>
      <c r="P471" t="str">
        <f t="shared" si="60"/>
        <v>E:CER_P:P04_Tr1:MSD_Tr2:_TRA_2_D:31_M:8_Y:2023</v>
      </c>
      <c r="S471">
        <v>0.6</v>
      </c>
      <c r="T471">
        <v>20</v>
      </c>
      <c r="U471">
        <v>20</v>
      </c>
      <c r="V471" t="s">
        <v>21</v>
      </c>
      <c r="W471" s="1">
        <f t="shared" si="59"/>
        <v>0.39305555555555555</v>
      </c>
      <c r="X471">
        <v>10</v>
      </c>
      <c r="Y471" s="60" t="e">
        <f>VLOOKUP(C471,JN!$D$2:$J$1076,5,0)</f>
        <v>#N/A</v>
      </c>
      <c r="Z471" s="61" t="e">
        <f>VLOOKUP(C471,JN!$D$2:$J$1076,6,0)</f>
        <v>#N/A</v>
      </c>
      <c r="AA471" s="62" t="e">
        <f>VLOOKUP(C471,JN!$D$2:$J$1076,7,0)</f>
        <v>#N/A</v>
      </c>
      <c r="AB471">
        <v>26.8</v>
      </c>
    </row>
    <row r="472" spans="1:28" x14ac:dyDescent="0.3">
      <c r="A472">
        <v>471</v>
      </c>
      <c r="B472" s="63">
        <v>45169</v>
      </c>
      <c r="C472" t="str">
        <f t="shared" si="58"/>
        <v>P04_T1_31-08-23</v>
      </c>
      <c r="E472" t="s">
        <v>25</v>
      </c>
      <c r="F472" t="s">
        <v>29</v>
      </c>
      <c r="G472" t="s">
        <v>19</v>
      </c>
      <c r="H472">
        <f t="shared" si="61"/>
        <v>2023</v>
      </c>
      <c r="I472">
        <f t="shared" si="62"/>
        <v>8</v>
      </c>
      <c r="J472">
        <f t="shared" si="63"/>
        <v>31</v>
      </c>
      <c r="K472" t="str">
        <f>VLOOKUP(F472,Treats!$A$1:$C$9,2,0)</f>
        <v>MSD</v>
      </c>
      <c r="M472">
        <v>2</v>
      </c>
      <c r="N472">
        <v>7</v>
      </c>
      <c r="O472" t="s">
        <v>57</v>
      </c>
      <c r="P472" t="str">
        <f t="shared" si="60"/>
        <v>E:CER_P:P04_Tr1:MSD_Tr2:_TRA_2_D:31_M:8_Y:2023</v>
      </c>
      <c r="S472">
        <v>0.6</v>
      </c>
      <c r="T472">
        <v>20</v>
      </c>
      <c r="U472">
        <v>20</v>
      </c>
      <c r="V472" t="s">
        <v>22</v>
      </c>
      <c r="W472" s="1">
        <f t="shared" si="59"/>
        <v>0.39999999999999997</v>
      </c>
      <c r="X472">
        <v>20</v>
      </c>
      <c r="Y472" s="60" t="e">
        <f>VLOOKUP(C472,JN!$D$2:$J$1076,5,0)</f>
        <v>#N/A</v>
      </c>
      <c r="Z472" s="61" t="e">
        <f>VLOOKUP(C472,JN!$D$2:$J$1076,6,0)</f>
        <v>#N/A</v>
      </c>
      <c r="AA472" s="62" t="e">
        <f>VLOOKUP(C472,JN!$D$2:$J$1076,7,0)</f>
        <v>#N/A</v>
      </c>
      <c r="AB472">
        <v>27.1</v>
      </c>
    </row>
    <row r="473" spans="1:28" x14ac:dyDescent="0.3">
      <c r="A473">
        <v>472</v>
      </c>
      <c r="B473" s="63">
        <v>45169</v>
      </c>
      <c r="C473" t="str">
        <f t="shared" si="58"/>
        <v>P04_T2_31-08-23</v>
      </c>
      <c r="E473" t="s">
        <v>25</v>
      </c>
      <c r="F473" t="s">
        <v>29</v>
      </c>
      <c r="G473" t="s">
        <v>19</v>
      </c>
      <c r="H473">
        <f t="shared" si="61"/>
        <v>2023</v>
      </c>
      <c r="I473">
        <f t="shared" si="62"/>
        <v>8</v>
      </c>
      <c r="J473">
        <f t="shared" si="63"/>
        <v>31</v>
      </c>
      <c r="K473" t="str">
        <f>VLOOKUP(F473,Treats!$A$1:$C$9,2,0)</f>
        <v>MSD</v>
      </c>
      <c r="M473">
        <v>2</v>
      </c>
      <c r="N473">
        <v>7</v>
      </c>
      <c r="O473" t="s">
        <v>57</v>
      </c>
      <c r="P473" t="str">
        <f t="shared" si="60"/>
        <v>E:CER_P:P04_Tr1:MSD_Tr2:_TRA_2_D:31_M:8_Y:2023</v>
      </c>
      <c r="S473">
        <v>0.6</v>
      </c>
      <c r="T473">
        <v>20</v>
      </c>
      <c r="U473">
        <v>20</v>
      </c>
      <c r="V473" t="s">
        <v>23</v>
      </c>
      <c r="W473" s="1">
        <f t="shared" si="59"/>
        <v>0.40694444444444439</v>
      </c>
      <c r="X473">
        <v>30</v>
      </c>
      <c r="Y473" s="60" t="e">
        <f>VLOOKUP(C473,JN!$D$2:$J$1076,5,0)</f>
        <v>#N/A</v>
      </c>
      <c r="Z473" s="61" t="e">
        <f>VLOOKUP(C473,JN!$D$2:$J$1076,6,0)</f>
        <v>#N/A</v>
      </c>
      <c r="AA473" s="62" t="e">
        <f>VLOOKUP(C473,JN!$D$2:$J$1076,7,0)</f>
        <v>#N/A</v>
      </c>
      <c r="AB473">
        <v>28.3</v>
      </c>
    </row>
    <row r="474" spans="1:28" x14ac:dyDescent="0.3">
      <c r="A474">
        <v>473</v>
      </c>
      <c r="B474" s="63">
        <v>45169</v>
      </c>
      <c r="C474" t="str">
        <f t="shared" si="58"/>
        <v>P05_T3_31-08-23</v>
      </c>
      <c r="E474" t="s">
        <v>25</v>
      </c>
      <c r="F474" t="s">
        <v>30</v>
      </c>
      <c r="G474" t="s">
        <v>19</v>
      </c>
      <c r="H474">
        <f t="shared" si="61"/>
        <v>2023</v>
      </c>
      <c r="I474">
        <f t="shared" si="62"/>
        <v>8</v>
      </c>
      <c r="J474">
        <f t="shared" si="63"/>
        <v>31</v>
      </c>
      <c r="K474" t="str">
        <f>VLOOKUP(F474,Treats!$A$1:$C$9,2,0)</f>
        <v>AWD</v>
      </c>
      <c r="M474">
        <v>2</v>
      </c>
      <c r="N474">
        <v>3</v>
      </c>
      <c r="O474" t="s">
        <v>1450</v>
      </c>
      <c r="P474" t="str">
        <f t="shared" si="60"/>
        <v>E:CER_P:P05_Tr1:AWD_Tr2:_TRA_2_D:31_M:8_Y:2023</v>
      </c>
      <c r="T474">
        <v>20</v>
      </c>
      <c r="U474">
        <v>20</v>
      </c>
      <c r="V474" t="s">
        <v>20</v>
      </c>
      <c r="W474" s="1">
        <v>0.38791666666666669</v>
      </c>
      <c r="X474">
        <v>0</v>
      </c>
      <c r="Y474" s="60" t="e">
        <f>VLOOKUP(C474,JN!$D$2:$J$1076,5,0)</f>
        <v>#N/A</v>
      </c>
      <c r="Z474" s="61" t="e">
        <f>VLOOKUP(C474,JN!$D$2:$J$1076,6,0)</f>
        <v>#N/A</v>
      </c>
      <c r="AA474" s="62" t="e">
        <f>VLOOKUP(C474,JN!$D$2:$J$1076,7,0)</f>
        <v>#N/A</v>
      </c>
      <c r="AB474">
        <v>26.6</v>
      </c>
    </row>
    <row r="475" spans="1:28" x14ac:dyDescent="0.3">
      <c r="A475">
        <v>474</v>
      </c>
      <c r="B475" s="63">
        <v>45169</v>
      </c>
      <c r="C475" t="str">
        <f t="shared" si="58"/>
        <v>P05_T0_31-08-23</v>
      </c>
      <c r="E475" t="s">
        <v>25</v>
      </c>
      <c r="F475" t="s">
        <v>30</v>
      </c>
      <c r="G475" t="s">
        <v>19</v>
      </c>
      <c r="H475">
        <f t="shared" si="61"/>
        <v>2023</v>
      </c>
      <c r="I475">
        <f t="shared" si="62"/>
        <v>8</v>
      </c>
      <c r="J475">
        <f t="shared" si="63"/>
        <v>31</v>
      </c>
      <c r="K475" t="str">
        <f>VLOOKUP(F475,Treats!$A$1:$C$9,2,0)</f>
        <v>AWD</v>
      </c>
      <c r="M475">
        <v>2</v>
      </c>
      <c r="N475">
        <v>3</v>
      </c>
      <c r="O475" t="s">
        <v>1450</v>
      </c>
      <c r="P475" t="str">
        <f t="shared" si="60"/>
        <v>E:CER_P:P05_Tr1:AWD_Tr2:_TRA_2_D:31_M:8_Y:2023</v>
      </c>
      <c r="T475">
        <v>20</v>
      </c>
      <c r="U475">
        <v>20</v>
      </c>
      <c r="V475" t="s">
        <v>21</v>
      </c>
      <c r="W475" s="1">
        <f t="shared" si="59"/>
        <v>0.39486111111111111</v>
      </c>
      <c r="X475">
        <v>10</v>
      </c>
      <c r="Y475" s="60" t="e">
        <f>VLOOKUP(C475,JN!$D$2:$J$1076,5,0)</f>
        <v>#N/A</v>
      </c>
      <c r="Z475" s="61" t="e">
        <f>VLOOKUP(C475,JN!$D$2:$J$1076,6,0)</f>
        <v>#N/A</v>
      </c>
      <c r="AA475" s="62" t="e">
        <f>VLOOKUP(C475,JN!$D$2:$J$1076,7,0)</f>
        <v>#N/A</v>
      </c>
      <c r="AB475">
        <v>30.5</v>
      </c>
    </row>
    <row r="476" spans="1:28" x14ac:dyDescent="0.3">
      <c r="A476">
        <v>475</v>
      </c>
      <c r="B476" s="63">
        <v>45169</v>
      </c>
      <c r="C476" t="str">
        <f t="shared" si="58"/>
        <v>P05_T1_31-08-23</v>
      </c>
      <c r="E476" t="s">
        <v>25</v>
      </c>
      <c r="F476" t="s">
        <v>30</v>
      </c>
      <c r="G476" t="s">
        <v>19</v>
      </c>
      <c r="H476">
        <f t="shared" si="61"/>
        <v>2023</v>
      </c>
      <c r="I476">
        <f t="shared" si="62"/>
        <v>8</v>
      </c>
      <c r="J476">
        <f t="shared" si="63"/>
        <v>31</v>
      </c>
      <c r="K476" t="str">
        <f>VLOOKUP(F476,Treats!$A$1:$C$9,2,0)</f>
        <v>AWD</v>
      </c>
      <c r="M476">
        <v>2</v>
      </c>
      <c r="N476">
        <v>3</v>
      </c>
      <c r="O476" t="s">
        <v>1450</v>
      </c>
      <c r="P476" t="str">
        <f t="shared" si="60"/>
        <v>E:CER_P:P05_Tr1:AWD_Tr2:_TRA_2_D:31_M:8_Y:2023</v>
      </c>
      <c r="T476">
        <v>20</v>
      </c>
      <c r="U476">
        <v>20</v>
      </c>
      <c r="V476" t="s">
        <v>22</v>
      </c>
      <c r="W476" s="1">
        <f t="shared" si="59"/>
        <v>0.40180555555555553</v>
      </c>
      <c r="X476">
        <v>20</v>
      </c>
      <c r="Y476" s="60" t="e">
        <f>VLOOKUP(C476,JN!$D$2:$J$1076,5,0)</f>
        <v>#N/A</v>
      </c>
      <c r="Z476" s="61" t="e">
        <f>VLOOKUP(C476,JN!$D$2:$J$1076,6,0)</f>
        <v>#N/A</v>
      </c>
      <c r="AA476" s="62" t="e">
        <f>VLOOKUP(C476,JN!$D$2:$J$1076,7,0)</f>
        <v>#N/A</v>
      </c>
      <c r="AB476">
        <v>32.1</v>
      </c>
    </row>
    <row r="477" spans="1:28" x14ac:dyDescent="0.3">
      <c r="A477">
        <v>476</v>
      </c>
      <c r="B477" s="63">
        <v>45169</v>
      </c>
      <c r="C477" t="str">
        <f t="shared" si="58"/>
        <v>P05_T2_31-08-23</v>
      </c>
      <c r="E477" t="s">
        <v>25</v>
      </c>
      <c r="F477" t="s">
        <v>30</v>
      </c>
      <c r="G477" t="s">
        <v>19</v>
      </c>
      <c r="H477">
        <f t="shared" si="61"/>
        <v>2023</v>
      </c>
      <c r="I477">
        <f t="shared" si="62"/>
        <v>8</v>
      </c>
      <c r="J477">
        <f t="shared" si="63"/>
        <v>31</v>
      </c>
      <c r="K477" t="str">
        <f>VLOOKUP(F477,Treats!$A$1:$C$9,2,0)</f>
        <v>AWD</v>
      </c>
      <c r="M477">
        <v>2</v>
      </c>
      <c r="N477">
        <v>3</v>
      </c>
      <c r="O477" t="s">
        <v>1450</v>
      </c>
      <c r="P477" t="str">
        <f t="shared" si="60"/>
        <v>E:CER_P:P05_Tr1:AWD_Tr2:_TRA_2_D:31_M:8_Y:2023</v>
      </c>
      <c r="T477">
        <v>20</v>
      </c>
      <c r="U477">
        <v>20</v>
      </c>
      <c r="V477" t="s">
        <v>23</v>
      </c>
      <c r="W477" s="1">
        <f t="shared" si="59"/>
        <v>0.40874999999999995</v>
      </c>
      <c r="X477">
        <v>30</v>
      </c>
      <c r="Y477" s="60" t="e">
        <f>VLOOKUP(C477,JN!$D$2:$J$1076,5,0)</f>
        <v>#N/A</v>
      </c>
      <c r="Z477" s="61" t="e">
        <f>VLOOKUP(C477,JN!$D$2:$J$1076,6,0)</f>
        <v>#N/A</v>
      </c>
      <c r="AA477" s="62" t="e">
        <f>VLOOKUP(C477,JN!$D$2:$J$1076,7,0)</f>
        <v>#N/A</v>
      </c>
      <c r="AB477">
        <v>33</v>
      </c>
    </row>
    <row r="478" spans="1:28" x14ac:dyDescent="0.3">
      <c r="A478">
        <v>477</v>
      </c>
      <c r="B478" s="63">
        <v>45169</v>
      </c>
      <c r="C478" t="str">
        <f t="shared" si="58"/>
        <v>P07_T3_31-08-23</v>
      </c>
      <c r="E478" t="s">
        <v>25</v>
      </c>
      <c r="F478" t="s">
        <v>32</v>
      </c>
      <c r="G478" t="s">
        <v>19</v>
      </c>
      <c r="H478">
        <f t="shared" si="61"/>
        <v>2023</v>
      </c>
      <c r="I478">
        <f t="shared" si="62"/>
        <v>8</v>
      </c>
      <c r="J478">
        <f t="shared" si="63"/>
        <v>31</v>
      </c>
      <c r="K478" t="str">
        <f>VLOOKUP(F478,Treats!$A$1:$C$9,2,0)</f>
        <v>MSD</v>
      </c>
      <c r="M478">
        <v>3</v>
      </c>
      <c r="N478">
        <v>1</v>
      </c>
      <c r="O478" t="s">
        <v>1450</v>
      </c>
      <c r="P478" t="str">
        <f t="shared" si="60"/>
        <v>E:CER_P:P07_Tr1:MSD_Tr2:_TRA_3_D:31_M:8_Y:2023</v>
      </c>
      <c r="T478">
        <v>20</v>
      </c>
      <c r="U478">
        <v>23</v>
      </c>
      <c r="V478" t="s">
        <v>20</v>
      </c>
      <c r="W478" s="1">
        <v>0.41666666666666669</v>
      </c>
      <c r="X478">
        <v>0</v>
      </c>
      <c r="Y478" s="60" t="e">
        <f>VLOOKUP(C478,JN!$D$2:$J$1076,5,0)</f>
        <v>#N/A</v>
      </c>
      <c r="Z478" s="61" t="e">
        <f>VLOOKUP(C478,JN!$D$2:$J$1076,6,0)</f>
        <v>#N/A</v>
      </c>
      <c r="AA478" s="62" t="e">
        <f>VLOOKUP(C478,JN!$D$2:$J$1076,7,0)</f>
        <v>#N/A</v>
      </c>
      <c r="AB478">
        <v>29.5</v>
      </c>
    </row>
    <row r="479" spans="1:28" x14ac:dyDescent="0.3">
      <c r="A479">
        <v>478</v>
      </c>
      <c r="B479" s="63">
        <v>45169</v>
      </c>
      <c r="C479" t="str">
        <f t="shared" si="58"/>
        <v>P07_T0_31-08-23</v>
      </c>
      <c r="E479" t="s">
        <v>25</v>
      </c>
      <c r="F479" t="s">
        <v>32</v>
      </c>
      <c r="G479" t="s">
        <v>19</v>
      </c>
      <c r="H479">
        <f t="shared" si="61"/>
        <v>2023</v>
      </c>
      <c r="I479">
        <f t="shared" si="62"/>
        <v>8</v>
      </c>
      <c r="J479">
        <f t="shared" si="63"/>
        <v>31</v>
      </c>
      <c r="K479" t="str">
        <f>VLOOKUP(F479,Treats!$A$1:$C$9,2,0)</f>
        <v>MSD</v>
      </c>
      <c r="M479">
        <v>3</v>
      </c>
      <c r="N479">
        <v>1</v>
      </c>
      <c r="O479" t="s">
        <v>1450</v>
      </c>
      <c r="P479" t="str">
        <f t="shared" si="60"/>
        <v>E:CER_P:P07_Tr1:MSD_Tr2:_TRA_3_D:31_M:8_Y:2023</v>
      </c>
      <c r="T479">
        <v>20</v>
      </c>
      <c r="U479">
        <v>23</v>
      </c>
      <c r="V479" t="s">
        <v>21</v>
      </c>
      <c r="W479" s="1">
        <f t="shared" si="59"/>
        <v>0.4236111111111111</v>
      </c>
      <c r="X479">
        <v>10</v>
      </c>
      <c r="Y479" s="60" t="e">
        <f>VLOOKUP(C479,JN!$D$2:$J$1076,5,0)</f>
        <v>#N/A</v>
      </c>
      <c r="Z479" s="61" t="e">
        <f>VLOOKUP(C479,JN!$D$2:$J$1076,6,0)</f>
        <v>#N/A</v>
      </c>
      <c r="AA479" s="62" t="e">
        <f>VLOOKUP(C479,JN!$D$2:$J$1076,7,0)</f>
        <v>#N/A</v>
      </c>
      <c r="AB479">
        <v>35.200000000000003</v>
      </c>
    </row>
    <row r="480" spans="1:28" x14ac:dyDescent="0.3">
      <c r="A480">
        <v>479</v>
      </c>
      <c r="B480" s="63">
        <v>45169</v>
      </c>
      <c r="C480" t="str">
        <f t="shared" si="58"/>
        <v>P07_T1_31-08-23</v>
      </c>
      <c r="E480" t="s">
        <v>25</v>
      </c>
      <c r="F480" t="s">
        <v>32</v>
      </c>
      <c r="G480" t="s">
        <v>19</v>
      </c>
      <c r="H480">
        <f t="shared" si="61"/>
        <v>2023</v>
      </c>
      <c r="I480">
        <f t="shared" si="62"/>
        <v>8</v>
      </c>
      <c r="J480">
        <f t="shared" si="63"/>
        <v>31</v>
      </c>
      <c r="K480" t="str">
        <f>VLOOKUP(F480,Treats!$A$1:$C$9,2,0)</f>
        <v>MSD</v>
      </c>
      <c r="M480">
        <v>3</v>
      </c>
      <c r="N480">
        <v>1</v>
      </c>
      <c r="O480" t="s">
        <v>1450</v>
      </c>
      <c r="P480" t="str">
        <f t="shared" si="60"/>
        <v>E:CER_P:P07_Tr1:MSD_Tr2:_TRA_3_D:31_M:8_Y:2023</v>
      </c>
      <c r="T480">
        <v>20</v>
      </c>
      <c r="U480">
        <v>23</v>
      </c>
      <c r="V480" t="s">
        <v>22</v>
      </c>
      <c r="W480" s="1">
        <f t="shared" si="59"/>
        <v>0.43055555555555552</v>
      </c>
      <c r="X480">
        <v>20</v>
      </c>
      <c r="Y480" s="60" t="e">
        <f>VLOOKUP(C480,JN!$D$2:$J$1076,5,0)</f>
        <v>#N/A</v>
      </c>
      <c r="Z480" s="61" t="e">
        <f>VLOOKUP(C480,JN!$D$2:$J$1076,6,0)</f>
        <v>#N/A</v>
      </c>
      <c r="AA480" s="62" t="e">
        <f>VLOOKUP(C480,JN!$D$2:$J$1076,7,0)</f>
        <v>#N/A</v>
      </c>
      <c r="AB480">
        <v>35.799999999999997</v>
      </c>
    </row>
    <row r="481" spans="1:28" x14ac:dyDescent="0.3">
      <c r="A481">
        <v>480</v>
      </c>
      <c r="B481" s="63">
        <v>45169</v>
      </c>
      <c r="C481" t="str">
        <f t="shared" si="58"/>
        <v>P07_T2_31-08-23</v>
      </c>
      <c r="E481" t="s">
        <v>25</v>
      </c>
      <c r="F481" t="s">
        <v>32</v>
      </c>
      <c r="G481" t="s">
        <v>19</v>
      </c>
      <c r="H481">
        <f t="shared" si="61"/>
        <v>2023</v>
      </c>
      <c r="I481">
        <f t="shared" si="62"/>
        <v>8</v>
      </c>
      <c r="J481">
        <f t="shared" si="63"/>
        <v>31</v>
      </c>
      <c r="K481" t="str">
        <f>VLOOKUP(F481,Treats!$A$1:$C$9,2,0)</f>
        <v>MSD</v>
      </c>
      <c r="M481">
        <v>3</v>
      </c>
      <c r="N481">
        <v>1</v>
      </c>
      <c r="O481" t="s">
        <v>1450</v>
      </c>
      <c r="P481" t="str">
        <f t="shared" si="60"/>
        <v>E:CER_P:P07_Tr1:MSD_Tr2:_TRA_3_D:31_M:8_Y:2023</v>
      </c>
      <c r="T481">
        <v>20</v>
      </c>
      <c r="U481">
        <v>23</v>
      </c>
      <c r="V481" t="s">
        <v>23</v>
      </c>
      <c r="W481" s="1">
        <f t="shared" si="59"/>
        <v>0.43749999999999994</v>
      </c>
      <c r="X481">
        <v>30</v>
      </c>
      <c r="Y481" s="60" t="e">
        <f>VLOOKUP(C481,JN!$D$2:$J$1076,5,0)</f>
        <v>#N/A</v>
      </c>
      <c r="Z481" s="61" t="e">
        <f>VLOOKUP(C481,JN!$D$2:$J$1076,6,0)</f>
        <v>#N/A</v>
      </c>
      <c r="AA481" s="62" t="e">
        <f>VLOOKUP(C481,JN!$D$2:$J$1076,7,0)</f>
        <v>#N/A</v>
      </c>
      <c r="AB481">
        <v>36.1</v>
      </c>
    </row>
    <row r="482" spans="1:28" x14ac:dyDescent="0.3">
      <c r="A482">
        <v>481</v>
      </c>
      <c r="B482" s="63">
        <v>45169</v>
      </c>
      <c r="C482" t="str">
        <f t="shared" si="58"/>
        <v>P06_T3_31-08-23</v>
      </c>
      <c r="E482" t="s">
        <v>25</v>
      </c>
      <c r="F482" t="s">
        <v>31</v>
      </c>
      <c r="G482" t="s">
        <v>19</v>
      </c>
      <c r="H482">
        <f t="shared" si="61"/>
        <v>2023</v>
      </c>
      <c r="I482">
        <f t="shared" si="62"/>
        <v>8</v>
      </c>
      <c r="J482">
        <f t="shared" si="63"/>
        <v>31</v>
      </c>
      <c r="K482" t="str">
        <f>VLOOKUP(F482,Treats!$A$1:$C$9,2,0)</f>
        <v>CON</v>
      </c>
      <c r="M482">
        <v>2</v>
      </c>
      <c r="N482">
        <v>2</v>
      </c>
      <c r="O482" t="s">
        <v>57</v>
      </c>
      <c r="P482" t="str">
        <f t="shared" si="60"/>
        <v>E:CER_P:P06_Tr1:CON_Tr2:_TRA_2_D:31_M:8_Y:2023</v>
      </c>
      <c r="S482">
        <v>0.6</v>
      </c>
      <c r="T482">
        <v>20</v>
      </c>
      <c r="U482">
        <v>20</v>
      </c>
      <c r="V482" t="s">
        <v>20</v>
      </c>
      <c r="W482" s="1">
        <v>0.38791666666666669</v>
      </c>
      <c r="X482">
        <v>0</v>
      </c>
      <c r="Y482" s="60" t="e">
        <f>VLOOKUP(C482,JN!$D$2:$J$1076,5,0)</f>
        <v>#N/A</v>
      </c>
      <c r="Z482" s="61" t="e">
        <f>VLOOKUP(C482,JN!$D$2:$J$1076,6,0)</f>
        <v>#N/A</v>
      </c>
      <c r="AA482" s="62" t="e">
        <f>VLOOKUP(C482,JN!$D$2:$J$1076,7,0)</f>
        <v>#N/A</v>
      </c>
      <c r="AB482">
        <v>24.6</v>
      </c>
    </row>
    <row r="483" spans="1:28" x14ac:dyDescent="0.3">
      <c r="A483">
        <v>482</v>
      </c>
      <c r="B483" s="63">
        <v>45169</v>
      </c>
      <c r="C483" t="str">
        <f t="shared" si="58"/>
        <v>P06_T0_31-08-23</v>
      </c>
      <c r="E483" t="s">
        <v>25</v>
      </c>
      <c r="F483" t="s">
        <v>31</v>
      </c>
      <c r="G483" t="s">
        <v>19</v>
      </c>
      <c r="H483">
        <f t="shared" si="61"/>
        <v>2023</v>
      </c>
      <c r="I483">
        <f t="shared" si="62"/>
        <v>8</v>
      </c>
      <c r="J483">
        <f t="shared" si="63"/>
        <v>31</v>
      </c>
      <c r="K483" t="str">
        <f>VLOOKUP(F483,Treats!$A$1:$C$9,2,0)</f>
        <v>CON</v>
      </c>
      <c r="M483">
        <v>2</v>
      </c>
      <c r="N483">
        <v>2</v>
      </c>
      <c r="O483" t="s">
        <v>57</v>
      </c>
      <c r="P483" t="str">
        <f t="shared" si="60"/>
        <v>E:CER_P:P06_Tr1:CON_Tr2:_TRA_2_D:31_M:8_Y:2023</v>
      </c>
      <c r="S483">
        <v>0.6</v>
      </c>
      <c r="T483">
        <v>20</v>
      </c>
      <c r="U483">
        <v>20</v>
      </c>
      <c r="V483" t="s">
        <v>21</v>
      </c>
      <c r="W483" s="1">
        <f t="shared" si="59"/>
        <v>0.39486111111111111</v>
      </c>
      <c r="X483">
        <v>10</v>
      </c>
      <c r="Y483" s="60" t="e">
        <f>VLOOKUP(C483,JN!$D$2:$J$1076,5,0)</f>
        <v>#N/A</v>
      </c>
      <c r="Z483" s="61" t="e">
        <f>VLOOKUP(C483,JN!$D$2:$J$1076,6,0)</f>
        <v>#N/A</v>
      </c>
      <c r="AA483" s="62" t="e">
        <f>VLOOKUP(C483,JN!$D$2:$J$1076,7,0)</f>
        <v>#N/A</v>
      </c>
      <c r="AB483">
        <v>26.3</v>
      </c>
    </row>
    <row r="484" spans="1:28" x14ac:dyDescent="0.3">
      <c r="A484">
        <v>483</v>
      </c>
      <c r="B484" s="63">
        <v>45169</v>
      </c>
      <c r="C484" t="str">
        <f t="shared" si="58"/>
        <v>P06_T1_31-08-23</v>
      </c>
      <c r="E484" t="s">
        <v>25</v>
      </c>
      <c r="F484" t="s">
        <v>31</v>
      </c>
      <c r="G484" t="s">
        <v>19</v>
      </c>
      <c r="H484">
        <f t="shared" si="61"/>
        <v>2023</v>
      </c>
      <c r="I484">
        <f t="shared" si="62"/>
        <v>8</v>
      </c>
      <c r="J484">
        <f t="shared" si="63"/>
        <v>31</v>
      </c>
      <c r="K484" t="str">
        <f>VLOOKUP(F484,Treats!$A$1:$C$9,2,0)</f>
        <v>CON</v>
      </c>
      <c r="M484">
        <v>2</v>
      </c>
      <c r="N484">
        <v>2</v>
      </c>
      <c r="O484" t="s">
        <v>57</v>
      </c>
      <c r="P484" t="str">
        <f t="shared" si="60"/>
        <v>E:CER_P:P06_Tr1:CON_Tr2:_TRA_2_D:31_M:8_Y:2023</v>
      </c>
      <c r="S484">
        <v>0.6</v>
      </c>
      <c r="T484">
        <v>20</v>
      </c>
      <c r="U484">
        <v>20</v>
      </c>
      <c r="V484" t="s">
        <v>22</v>
      </c>
      <c r="W484" s="1">
        <f t="shared" si="59"/>
        <v>0.40180555555555553</v>
      </c>
      <c r="X484">
        <v>20</v>
      </c>
      <c r="Y484" s="60" t="e">
        <f>VLOOKUP(C484,JN!$D$2:$J$1076,5,0)</f>
        <v>#N/A</v>
      </c>
      <c r="Z484" s="61" t="e">
        <f>VLOOKUP(C484,JN!$D$2:$J$1076,6,0)</f>
        <v>#N/A</v>
      </c>
      <c r="AA484" s="62" t="e">
        <f>VLOOKUP(C484,JN!$D$2:$J$1076,7,0)</f>
        <v>#N/A</v>
      </c>
      <c r="AB484">
        <v>26.7</v>
      </c>
    </row>
    <row r="485" spans="1:28" x14ac:dyDescent="0.3">
      <c r="A485">
        <v>484</v>
      </c>
      <c r="B485" s="63">
        <v>45169</v>
      </c>
      <c r="C485" t="str">
        <f t="shared" si="58"/>
        <v>P06_T2_31-08-23</v>
      </c>
      <c r="E485" t="s">
        <v>25</v>
      </c>
      <c r="F485" t="s">
        <v>31</v>
      </c>
      <c r="G485" t="s">
        <v>19</v>
      </c>
      <c r="H485">
        <f t="shared" si="61"/>
        <v>2023</v>
      </c>
      <c r="I485">
        <f t="shared" si="62"/>
        <v>8</v>
      </c>
      <c r="J485">
        <f t="shared" si="63"/>
        <v>31</v>
      </c>
      <c r="K485" t="str">
        <f>VLOOKUP(F485,Treats!$A$1:$C$9,2,0)</f>
        <v>CON</v>
      </c>
      <c r="M485">
        <v>2</v>
      </c>
      <c r="N485">
        <v>2</v>
      </c>
      <c r="O485" t="s">
        <v>57</v>
      </c>
      <c r="P485" t="str">
        <f t="shared" si="60"/>
        <v>E:CER_P:P06_Tr1:CON_Tr2:_TRA_2_D:31_M:8_Y:2023</v>
      </c>
      <c r="S485">
        <v>0.6</v>
      </c>
      <c r="T485">
        <v>20</v>
      </c>
      <c r="U485">
        <v>20</v>
      </c>
      <c r="V485" t="s">
        <v>23</v>
      </c>
      <c r="W485" s="1">
        <f t="shared" si="59"/>
        <v>0.40874999999999995</v>
      </c>
      <c r="X485">
        <v>30</v>
      </c>
      <c r="Y485" s="60" t="e">
        <f>VLOOKUP(C485,JN!$D$2:$J$1076,5,0)</f>
        <v>#N/A</v>
      </c>
      <c r="Z485" s="61" t="e">
        <f>VLOOKUP(C485,JN!$D$2:$J$1076,6,0)</f>
        <v>#N/A</v>
      </c>
      <c r="AA485" s="62" t="e">
        <f>VLOOKUP(C485,JN!$D$2:$J$1076,7,0)</f>
        <v>#N/A</v>
      </c>
      <c r="AB485">
        <v>27.1</v>
      </c>
    </row>
    <row r="486" spans="1:28" x14ac:dyDescent="0.3">
      <c r="A486">
        <v>485</v>
      </c>
      <c r="B486" s="63">
        <v>45169</v>
      </c>
      <c r="C486" t="str">
        <f t="shared" si="58"/>
        <v>P08_T3_31-08-23</v>
      </c>
      <c r="E486" t="s">
        <v>25</v>
      </c>
      <c r="F486" t="s">
        <v>33</v>
      </c>
      <c r="G486" t="s">
        <v>19</v>
      </c>
      <c r="H486">
        <f t="shared" si="61"/>
        <v>2023</v>
      </c>
      <c r="I486">
        <f t="shared" si="62"/>
        <v>8</v>
      </c>
      <c r="J486">
        <f t="shared" si="63"/>
        <v>31</v>
      </c>
      <c r="K486" t="str">
        <f>VLOOKUP(F486,Treats!$A$1:$C$9,2,0)</f>
        <v>CON</v>
      </c>
      <c r="M486">
        <v>3</v>
      </c>
      <c r="N486">
        <v>2</v>
      </c>
      <c r="O486" t="s">
        <v>57</v>
      </c>
      <c r="P486" t="str">
        <f t="shared" si="60"/>
        <v>E:CER_P:P08_Tr1:CON_Tr2:_TRA_3_D:31_M:8_Y:2023</v>
      </c>
      <c r="S486">
        <v>0.7</v>
      </c>
      <c r="T486">
        <v>20</v>
      </c>
      <c r="U486">
        <v>23</v>
      </c>
      <c r="V486" t="s">
        <v>20</v>
      </c>
      <c r="W486" s="1">
        <v>0.41666666666666669</v>
      </c>
      <c r="X486">
        <v>0</v>
      </c>
      <c r="Y486" s="60" t="e">
        <f>VLOOKUP(C486,JN!$D$2:$J$1076,5,0)</f>
        <v>#N/A</v>
      </c>
      <c r="Z486" s="61" t="e">
        <f>VLOOKUP(C486,JN!$D$2:$J$1076,6,0)</f>
        <v>#N/A</v>
      </c>
      <c r="AA486" s="62" t="e">
        <f>VLOOKUP(C486,JN!$D$2:$J$1076,7,0)</f>
        <v>#N/A</v>
      </c>
      <c r="AB486">
        <v>28.1</v>
      </c>
    </row>
    <row r="487" spans="1:28" x14ac:dyDescent="0.3">
      <c r="A487">
        <v>486</v>
      </c>
      <c r="B487" s="63">
        <v>45169</v>
      </c>
      <c r="C487" t="str">
        <f t="shared" ref="C487:C521" si="64">F487&amp;"_"&amp;V486&amp;"_"&amp;IF(DAY(B487)&lt;10,0&amp;DAY(B487),DAY(B487))&amp;"-"&amp;IF(MONTH(B487)&lt;10,0&amp;MONTH(B487),MONTH(B487))&amp;"-"&amp;MOD(YEAR(B487),100)</f>
        <v>P08_T0_31-08-23</v>
      </c>
      <c r="E487" t="s">
        <v>25</v>
      </c>
      <c r="F487" t="s">
        <v>33</v>
      </c>
      <c r="G487" t="s">
        <v>19</v>
      </c>
      <c r="H487">
        <f t="shared" si="61"/>
        <v>2023</v>
      </c>
      <c r="I487">
        <f t="shared" si="62"/>
        <v>8</v>
      </c>
      <c r="J487">
        <f t="shared" si="63"/>
        <v>31</v>
      </c>
      <c r="K487" t="str">
        <f>VLOOKUP(F487,Treats!$A$1:$C$9,2,0)</f>
        <v>CON</v>
      </c>
      <c r="M487">
        <v>3</v>
      </c>
      <c r="N487">
        <v>2</v>
      </c>
      <c r="O487" t="s">
        <v>57</v>
      </c>
      <c r="P487" t="str">
        <f t="shared" si="60"/>
        <v>E:CER_P:P08_Tr1:CON_Tr2:_TRA_3_D:31_M:8_Y:2023</v>
      </c>
      <c r="S487">
        <v>0.7</v>
      </c>
      <c r="T487">
        <v>20</v>
      </c>
      <c r="U487">
        <v>23</v>
      </c>
      <c r="V487" t="s">
        <v>21</v>
      </c>
      <c r="W487" s="1">
        <f t="shared" si="59"/>
        <v>0.4236111111111111</v>
      </c>
      <c r="X487">
        <v>10</v>
      </c>
      <c r="Y487" s="60" t="e">
        <f>VLOOKUP(C487,JN!$D$2:$J$1076,5,0)</f>
        <v>#N/A</v>
      </c>
      <c r="Z487" s="61" t="e">
        <f>VLOOKUP(C487,JN!$D$2:$J$1076,6,0)</f>
        <v>#N/A</v>
      </c>
      <c r="AA487" s="62" t="e">
        <f>VLOOKUP(C487,JN!$D$2:$J$1076,7,0)</f>
        <v>#N/A</v>
      </c>
      <c r="AB487">
        <v>29.7</v>
      </c>
    </row>
    <row r="488" spans="1:28" x14ac:dyDescent="0.3">
      <c r="A488">
        <v>487</v>
      </c>
      <c r="B488" s="63">
        <v>45169</v>
      </c>
      <c r="C488" t="str">
        <f t="shared" si="64"/>
        <v>P08_T1_31-08-23</v>
      </c>
      <c r="E488" t="s">
        <v>25</v>
      </c>
      <c r="F488" t="s">
        <v>33</v>
      </c>
      <c r="G488" t="s">
        <v>19</v>
      </c>
      <c r="H488">
        <f t="shared" si="61"/>
        <v>2023</v>
      </c>
      <c r="I488">
        <f t="shared" si="62"/>
        <v>8</v>
      </c>
      <c r="J488">
        <f t="shared" si="63"/>
        <v>31</v>
      </c>
      <c r="K488" t="str">
        <f>VLOOKUP(F488,Treats!$A$1:$C$9,2,0)</f>
        <v>CON</v>
      </c>
      <c r="M488">
        <v>3</v>
      </c>
      <c r="N488">
        <v>2</v>
      </c>
      <c r="O488" t="s">
        <v>57</v>
      </c>
      <c r="P488" t="str">
        <f t="shared" si="60"/>
        <v>E:CER_P:P08_Tr1:CON_Tr2:_TRA_3_D:31_M:8_Y:2023</v>
      </c>
      <c r="S488">
        <v>0.7</v>
      </c>
      <c r="T488">
        <v>20</v>
      </c>
      <c r="U488">
        <v>23</v>
      </c>
      <c r="V488" t="s">
        <v>22</v>
      </c>
      <c r="W488" s="1">
        <f t="shared" si="59"/>
        <v>0.43055555555555552</v>
      </c>
      <c r="X488">
        <v>20</v>
      </c>
      <c r="Y488" s="60" t="e">
        <f>VLOOKUP(C488,JN!$D$2:$J$1076,5,0)</f>
        <v>#N/A</v>
      </c>
      <c r="Z488" s="61" t="e">
        <f>VLOOKUP(C488,JN!$D$2:$J$1076,6,0)</f>
        <v>#N/A</v>
      </c>
      <c r="AA488" s="62" t="e">
        <f>VLOOKUP(C488,JN!$D$2:$J$1076,7,0)</f>
        <v>#N/A</v>
      </c>
      <c r="AB488">
        <v>30.1</v>
      </c>
    </row>
    <row r="489" spans="1:28" x14ac:dyDescent="0.3">
      <c r="A489">
        <v>488</v>
      </c>
      <c r="B489" s="63">
        <v>45169</v>
      </c>
      <c r="C489" t="str">
        <f t="shared" si="64"/>
        <v>P08_T2_31-08-23</v>
      </c>
      <c r="E489" t="s">
        <v>25</v>
      </c>
      <c r="F489" t="s">
        <v>33</v>
      </c>
      <c r="G489" t="s">
        <v>19</v>
      </c>
      <c r="H489">
        <f t="shared" si="61"/>
        <v>2023</v>
      </c>
      <c r="I489">
        <f t="shared" si="62"/>
        <v>8</v>
      </c>
      <c r="J489">
        <f t="shared" si="63"/>
        <v>31</v>
      </c>
      <c r="K489" t="str">
        <f>VLOOKUP(F489,Treats!$A$1:$C$9,2,0)</f>
        <v>CON</v>
      </c>
      <c r="M489">
        <v>3</v>
      </c>
      <c r="N489">
        <v>2</v>
      </c>
      <c r="O489" t="s">
        <v>57</v>
      </c>
      <c r="P489" t="str">
        <f t="shared" si="60"/>
        <v>E:CER_P:P08_Tr1:CON_Tr2:_TRA_3_D:31_M:8_Y:2023</v>
      </c>
      <c r="S489">
        <v>0.7</v>
      </c>
      <c r="T489">
        <v>20</v>
      </c>
      <c r="U489">
        <v>23</v>
      </c>
      <c r="V489" t="s">
        <v>23</v>
      </c>
      <c r="W489" s="1">
        <f t="shared" si="59"/>
        <v>0.43749999999999994</v>
      </c>
      <c r="X489">
        <v>30</v>
      </c>
      <c r="Y489" s="60" t="e">
        <f>VLOOKUP(C489,JN!$D$2:$J$1076,5,0)</f>
        <v>#N/A</v>
      </c>
      <c r="Z489" s="61" t="e">
        <f>VLOOKUP(C489,JN!$D$2:$J$1076,6,0)</f>
        <v>#N/A</v>
      </c>
      <c r="AA489" s="62" t="e">
        <f>VLOOKUP(C489,JN!$D$2:$J$1076,7,0)</f>
        <v>#N/A</v>
      </c>
      <c r="AB489">
        <v>31.3</v>
      </c>
    </row>
    <row r="490" spans="1:28" x14ac:dyDescent="0.3">
      <c r="A490">
        <v>489</v>
      </c>
      <c r="B490" s="63">
        <v>45169</v>
      </c>
      <c r="C490" t="str">
        <f t="shared" si="64"/>
        <v>P09_T3_31-08-23</v>
      </c>
      <c r="E490" t="s">
        <v>25</v>
      </c>
      <c r="F490" t="s">
        <v>34</v>
      </c>
      <c r="G490" t="s">
        <v>19</v>
      </c>
      <c r="H490">
        <f t="shared" si="61"/>
        <v>2023</v>
      </c>
      <c r="I490">
        <f t="shared" si="62"/>
        <v>8</v>
      </c>
      <c r="J490">
        <f t="shared" si="63"/>
        <v>31</v>
      </c>
      <c r="K490" t="str">
        <f>VLOOKUP(F490,Treats!$A$1:$C$9,2,0)</f>
        <v>AWD</v>
      </c>
      <c r="M490">
        <v>3</v>
      </c>
      <c r="N490">
        <v>3</v>
      </c>
      <c r="O490" t="s">
        <v>1450</v>
      </c>
      <c r="P490" t="str">
        <f t="shared" si="60"/>
        <v>E:CER_P:P09_Tr1:AWD_Tr2:_TRA_3_D:31_M:8_Y:2023</v>
      </c>
      <c r="T490">
        <v>20</v>
      </c>
      <c r="U490">
        <v>23</v>
      </c>
      <c r="V490" t="s">
        <v>20</v>
      </c>
      <c r="W490" s="1">
        <v>0.41863425925925929</v>
      </c>
      <c r="X490">
        <v>0</v>
      </c>
      <c r="Y490" s="60" t="e">
        <f>VLOOKUP(C490,JN!$D$2:$J$1076,5,0)</f>
        <v>#N/A</v>
      </c>
      <c r="Z490" s="61" t="e">
        <f>VLOOKUP(C490,JN!$D$2:$J$1076,6,0)</f>
        <v>#N/A</v>
      </c>
      <c r="AA490" s="62" t="e">
        <f>VLOOKUP(C490,JN!$D$2:$J$1076,7,0)</f>
        <v>#N/A</v>
      </c>
      <c r="AB490">
        <v>28.7</v>
      </c>
    </row>
    <row r="491" spans="1:28" x14ac:dyDescent="0.3">
      <c r="A491">
        <v>490</v>
      </c>
      <c r="B491" s="63">
        <v>45169</v>
      </c>
      <c r="C491" t="str">
        <f t="shared" si="64"/>
        <v>P09_T0_31-08-23</v>
      </c>
      <c r="E491" t="s">
        <v>25</v>
      </c>
      <c r="F491" t="s">
        <v>34</v>
      </c>
      <c r="G491" t="s">
        <v>19</v>
      </c>
      <c r="H491">
        <f t="shared" si="61"/>
        <v>2023</v>
      </c>
      <c r="I491">
        <f t="shared" si="62"/>
        <v>8</v>
      </c>
      <c r="J491">
        <f t="shared" si="63"/>
        <v>31</v>
      </c>
      <c r="K491" t="str">
        <f>VLOOKUP(F491,Treats!$A$1:$C$9,2,0)</f>
        <v>AWD</v>
      </c>
      <c r="M491">
        <v>3</v>
      </c>
      <c r="N491">
        <v>3</v>
      </c>
      <c r="O491" t="s">
        <v>1450</v>
      </c>
      <c r="P491" t="str">
        <f t="shared" si="60"/>
        <v>E:CER_P:P09_Tr1:AWD_Tr2:_TRA_3_D:31_M:8_Y:2023</v>
      </c>
      <c r="T491">
        <v>20</v>
      </c>
      <c r="U491">
        <v>23</v>
      </c>
      <c r="V491" t="s">
        <v>21</v>
      </c>
      <c r="W491" s="1">
        <f t="shared" si="59"/>
        <v>0.42557870370370371</v>
      </c>
      <c r="X491">
        <v>10</v>
      </c>
      <c r="Y491" s="60" t="e">
        <f>VLOOKUP(C491,JN!$D$2:$J$1076,5,0)</f>
        <v>#N/A</v>
      </c>
      <c r="Z491" s="61" t="e">
        <f>VLOOKUP(C491,JN!$D$2:$J$1076,6,0)</f>
        <v>#N/A</v>
      </c>
      <c r="AA491" s="62" t="e">
        <f>VLOOKUP(C491,JN!$D$2:$J$1076,7,0)</f>
        <v>#N/A</v>
      </c>
      <c r="AB491">
        <v>33.200000000000003</v>
      </c>
    </row>
    <row r="492" spans="1:28" x14ac:dyDescent="0.3">
      <c r="A492">
        <v>491</v>
      </c>
      <c r="B492" s="63">
        <v>45169</v>
      </c>
      <c r="C492" t="str">
        <f t="shared" si="64"/>
        <v>P09_T1_31-08-23</v>
      </c>
      <c r="E492" t="s">
        <v>25</v>
      </c>
      <c r="F492" t="s">
        <v>34</v>
      </c>
      <c r="G492" t="s">
        <v>19</v>
      </c>
      <c r="H492">
        <f t="shared" si="61"/>
        <v>2023</v>
      </c>
      <c r="I492">
        <f t="shared" si="62"/>
        <v>8</v>
      </c>
      <c r="J492">
        <f t="shared" si="63"/>
        <v>31</v>
      </c>
      <c r="K492" t="str">
        <f>VLOOKUP(F492,Treats!$A$1:$C$9,2,0)</f>
        <v>AWD</v>
      </c>
      <c r="M492">
        <v>3</v>
      </c>
      <c r="N492">
        <v>3</v>
      </c>
      <c r="O492" t="s">
        <v>1450</v>
      </c>
      <c r="P492" t="str">
        <f t="shared" si="60"/>
        <v>E:CER_P:P09_Tr1:AWD_Tr2:_TRA_3_D:31_M:8_Y:2023</v>
      </c>
      <c r="T492">
        <v>20</v>
      </c>
      <c r="U492">
        <v>23</v>
      </c>
      <c r="V492" t="s">
        <v>22</v>
      </c>
      <c r="W492" s="1">
        <f t="shared" si="59"/>
        <v>0.43252314814814813</v>
      </c>
      <c r="X492">
        <v>20</v>
      </c>
      <c r="Y492" s="60" t="e">
        <f>VLOOKUP(C492,JN!$D$2:$J$1076,5,0)</f>
        <v>#N/A</v>
      </c>
      <c r="Z492" s="61" t="e">
        <f>VLOOKUP(C492,JN!$D$2:$J$1076,6,0)</f>
        <v>#N/A</v>
      </c>
      <c r="AA492" s="62" t="e">
        <f>VLOOKUP(C492,JN!$D$2:$J$1076,7,0)</f>
        <v>#N/A</v>
      </c>
      <c r="AB492">
        <v>33.5</v>
      </c>
    </row>
    <row r="493" spans="1:28" x14ac:dyDescent="0.3">
      <c r="A493">
        <v>492</v>
      </c>
      <c r="B493" s="63">
        <v>45169</v>
      </c>
      <c r="C493" t="str">
        <f t="shared" si="64"/>
        <v>P09_T2_31-08-23</v>
      </c>
      <c r="E493" t="s">
        <v>25</v>
      </c>
      <c r="F493" t="s">
        <v>34</v>
      </c>
      <c r="G493" t="s">
        <v>19</v>
      </c>
      <c r="H493">
        <f t="shared" si="61"/>
        <v>2023</v>
      </c>
      <c r="I493">
        <f t="shared" si="62"/>
        <v>8</v>
      </c>
      <c r="J493">
        <f t="shared" si="63"/>
        <v>31</v>
      </c>
      <c r="K493" t="str">
        <f>VLOOKUP(F493,Treats!$A$1:$C$9,2,0)</f>
        <v>AWD</v>
      </c>
      <c r="M493">
        <v>3</v>
      </c>
      <c r="N493">
        <v>3</v>
      </c>
      <c r="O493" t="s">
        <v>1450</v>
      </c>
      <c r="P493" t="str">
        <f t="shared" si="60"/>
        <v>E:CER_P:P09_Tr1:AWD_Tr2:_TRA_3_D:31_M:8_Y:2023</v>
      </c>
      <c r="T493">
        <v>20</v>
      </c>
      <c r="U493">
        <v>23</v>
      </c>
      <c r="V493" t="s">
        <v>23</v>
      </c>
      <c r="W493" s="1">
        <f t="shared" si="59"/>
        <v>0.43946759259259255</v>
      </c>
      <c r="X493">
        <v>30</v>
      </c>
      <c r="Y493" s="60" t="e">
        <f>VLOOKUP(C493,JN!$D$2:$J$1076,5,0)</f>
        <v>#N/A</v>
      </c>
      <c r="Z493" s="61" t="e">
        <f>VLOOKUP(C493,JN!$D$2:$J$1076,6,0)</f>
        <v>#N/A</v>
      </c>
      <c r="AA493" s="62" t="e">
        <f>VLOOKUP(C493,JN!$D$2:$J$1076,7,0)</f>
        <v>#N/A</v>
      </c>
      <c r="AB493">
        <v>34.299999999999997</v>
      </c>
    </row>
    <row r="494" spans="1:28" x14ac:dyDescent="0.3">
      <c r="A494">
        <v>493</v>
      </c>
      <c r="B494" s="63">
        <v>45176</v>
      </c>
      <c r="C494" t="str">
        <f t="shared" si="64"/>
        <v>P01_T3_07-09-23</v>
      </c>
      <c r="E494" t="s">
        <v>25</v>
      </c>
      <c r="F494" t="s">
        <v>26</v>
      </c>
      <c r="G494" t="s">
        <v>19</v>
      </c>
      <c r="H494">
        <f t="shared" ref="H494:H557" si="65">YEAR(B494)</f>
        <v>2023</v>
      </c>
      <c r="I494">
        <f t="shared" ref="I494:I557" si="66">MONTH(B494)</f>
        <v>9</v>
      </c>
      <c r="J494">
        <f t="shared" ref="J494:J557" si="67">DAY(B494)</f>
        <v>7</v>
      </c>
      <c r="K494" t="str">
        <f>VLOOKUP(F494,Treats!$A$1:$C$9,2,0)</f>
        <v>AWD</v>
      </c>
      <c r="M494">
        <v>1</v>
      </c>
      <c r="N494">
        <v>6</v>
      </c>
      <c r="O494" t="s">
        <v>57</v>
      </c>
      <c r="P494" t="str">
        <f t="shared" si="60"/>
        <v>E:CER_P:P01_Tr1:AWD_Tr2:_TRA_1_D:7_M:9_Y:2023</v>
      </c>
      <c r="Q494">
        <v>0</v>
      </c>
      <c r="S494">
        <v>0.7</v>
      </c>
      <c r="T494">
        <v>24</v>
      </c>
      <c r="U494">
        <v>24</v>
      </c>
      <c r="V494" t="s">
        <v>20</v>
      </c>
      <c r="W494" s="1">
        <v>0.37806712962962963</v>
      </c>
      <c r="X494">
        <v>0</v>
      </c>
      <c r="Y494" s="60" t="e">
        <f>VLOOKUP(C494,JN!$D$2:$J$1076,5,0)</f>
        <v>#N/A</v>
      </c>
      <c r="Z494" s="61" t="e">
        <f>VLOOKUP(C494,JN!$D$2:$J$1076,6,0)</f>
        <v>#N/A</v>
      </c>
      <c r="AA494" s="62" t="e">
        <f>VLOOKUP(C494,JN!$D$2:$J$1076,7,0)</f>
        <v>#N/A</v>
      </c>
      <c r="AB494">
        <v>21.1</v>
      </c>
    </row>
    <row r="495" spans="1:28" x14ac:dyDescent="0.3">
      <c r="A495">
        <v>494</v>
      </c>
      <c r="B495" s="63">
        <v>45176</v>
      </c>
      <c r="C495" t="str">
        <f t="shared" si="64"/>
        <v>P01_T0_07-09-23</v>
      </c>
      <c r="E495" t="s">
        <v>25</v>
      </c>
      <c r="F495" t="s">
        <v>26</v>
      </c>
      <c r="G495" t="s">
        <v>19</v>
      </c>
      <c r="H495">
        <f t="shared" si="65"/>
        <v>2023</v>
      </c>
      <c r="I495">
        <f t="shared" si="66"/>
        <v>9</v>
      </c>
      <c r="J495">
        <f t="shared" si="67"/>
        <v>7</v>
      </c>
      <c r="K495" t="str">
        <f>VLOOKUP(F495,Treats!$A$1:$C$9,2,0)</f>
        <v>AWD</v>
      </c>
      <c r="M495">
        <v>1</v>
      </c>
      <c r="N495">
        <v>6</v>
      </c>
      <c r="O495" t="s">
        <v>57</v>
      </c>
      <c r="P495" t="str">
        <f t="shared" si="60"/>
        <v>E:CER_P:P01_Tr1:AWD_Tr2:_TRA_1_D:7_M:9_Y:2023</v>
      </c>
      <c r="Q495">
        <v>0</v>
      </c>
      <c r="S495">
        <v>0.7</v>
      </c>
      <c r="T495">
        <v>24</v>
      </c>
      <c r="U495">
        <v>24</v>
      </c>
      <c r="V495" t="s">
        <v>21</v>
      </c>
      <c r="W495" s="1">
        <f t="shared" si="59"/>
        <v>0.38501157407407405</v>
      </c>
      <c r="X495">
        <v>10</v>
      </c>
      <c r="Y495" s="60" t="e">
        <f>VLOOKUP(C495,JN!$D$2:$J$1076,5,0)</f>
        <v>#N/A</v>
      </c>
      <c r="Z495" s="61" t="e">
        <f>VLOOKUP(C495,JN!$D$2:$J$1076,6,0)</f>
        <v>#N/A</v>
      </c>
      <c r="AA495" s="62" t="e">
        <f>VLOOKUP(C495,JN!$D$2:$J$1076,7,0)</f>
        <v>#N/A</v>
      </c>
      <c r="AB495">
        <v>22.3</v>
      </c>
    </row>
    <row r="496" spans="1:28" x14ac:dyDescent="0.3">
      <c r="A496">
        <v>495</v>
      </c>
      <c r="B496" s="63">
        <v>45176</v>
      </c>
      <c r="C496" t="str">
        <f t="shared" si="64"/>
        <v>P01_T1_07-09-23</v>
      </c>
      <c r="E496" t="s">
        <v>25</v>
      </c>
      <c r="F496" t="s">
        <v>26</v>
      </c>
      <c r="G496" t="s">
        <v>19</v>
      </c>
      <c r="H496">
        <f t="shared" si="65"/>
        <v>2023</v>
      </c>
      <c r="I496">
        <f t="shared" si="66"/>
        <v>9</v>
      </c>
      <c r="J496">
        <f t="shared" si="67"/>
        <v>7</v>
      </c>
      <c r="K496" t="str">
        <f>VLOOKUP(F496,Treats!$A$1:$C$9,2,0)</f>
        <v>AWD</v>
      </c>
      <c r="M496">
        <v>1</v>
      </c>
      <c r="N496">
        <v>6</v>
      </c>
      <c r="O496" t="s">
        <v>57</v>
      </c>
      <c r="P496" t="str">
        <f t="shared" si="60"/>
        <v>E:CER_P:P01_Tr1:AWD_Tr2:_TRA_1_D:7_M:9_Y:2023</v>
      </c>
      <c r="Q496">
        <v>0</v>
      </c>
      <c r="S496">
        <v>0.7</v>
      </c>
      <c r="T496">
        <v>24</v>
      </c>
      <c r="U496">
        <v>24</v>
      </c>
      <c r="V496" t="s">
        <v>22</v>
      </c>
      <c r="W496" s="1">
        <f t="shared" si="59"/>
        <v>0.39195601851851847</v>
      </c>
      <c r="X496">
        <v>20</v>
      </c>
      <c r="Y496" s="60" t="e">
        <f>VLOOKUP(C496,JN!$D$2:$J$1076,5,0)</f>
        <v>#N/A</v>
      </c>
      <c r="Z496" s="61" t="e">
        <f>VLOOKUP(C496,JN!$D$2:$J$1076,6,0)</f>
        <v>#N/A</v>
      </c>
      <c r="AA496" s="62" t="e">
        <f>VLOOKUP(C496,JN!$D$2:$J$1076,7,0)</f>
        <v>#N/A</v>
      </c>
      <c r="AB496">
        <v>23.3</v>
      </c>
    </row>
    <row r="497" spans="1:28" x14ac:dyDescent="0.3">
      <c r="A497">
        <v>496</v>
      </c>
      <c r="B497" s="63">
        <v>45176</v>
      </c>
      <c r="C497" t="str">
        <f t="shared" si="64"/>
        <v>P01_T2_07-09-23</v>
      </c>
      <c r="E497" t="s">
        <v>25</v>
      </c>
      <c r="F497" t="s">
        <v>26</v>
      </c>
      <c r="G497" t="s">
        <v>19</v>
      </c>
      <c r="H497">
        <f t="shared" si="65"/>
        <v>2023</v>
      </c>
      <c r="I497">
        <f t="shared" si="66"/>
        <v>9</v>
      </c>
      <c r="J497">
        <f t="shared" si="67"/>
        <v>7</v>
      </c>
      <c r="K497" t="str">
        <f>VLOOKUP(F497,Treats!$A$1:$C$9,2,0)</f>
        <v>AWD</v>
      </c>
      <c r="M497">
        <v>1</v>
      </c>
      <c r="N497">
        <v>6</v>
      </c>
      <c r="O497" t="s">
        <v>57</v>
      </c>
      <c r="P497" t="str">
        <f t="shared" si="60"/>
        <v>E:CER_P:P01_Tr1:AWD_Tr2:_TRA_1_D:7_M:9_Y:2023</v>
      </c>
      <c r="Q497">
        <v>0</v>
      </c>
      <c r="S497">
        <v>0.7</v>
      </c>
      <c r="T497">
        <v>24</v>
      </c>
      <c r="U497">
        <v>24</v>
      </c>
      <c r="V497" t="s">
        <v>23</v>
      </c>
      <c r="W497" s="1">
        <f t="shared" si="59"/>
        <v>0.39890046296296289</v>
      </c>
      <c r="X497">
        <v>30</v>
      </c>
      <c r="Y497" s="60" t="e">
        <f>VLOOKUP(C497,JN!$D$2:$J$1076,5,0)</f>
        <v>#N/A</v>
      </c>
      <c r="Z497" s="61" t="e">
        <f>VLOOKUP(C497,JN!$D$2:$J$1076,6,0)</f>
        <v>#N/A</v>
      </c>
      <c r="AA497" s="62" t="e">
        <f>VLOOKUP(C497,JN!$D$2:$J$1076,7,0)</f>
        <v>#N/A</v>
      </c>
      <c r="AB497">
        <v>24.4</v>
      </c>
    </row>
    <row r="498" spans="1:28" x14ac:dyDescent="0.3">
      <c r="A498">
        <v>497</v>
      </c>
      <c r="B498" s="63">
        <v>45176</v>
      </c>
      <c r="C498" t="str">
        <f t="shared" si="64"/>
        <v>P03_T3_07-09-23</v>
      </c>
      <c r="E498" t="s">
        <v>25</v>
      </c>
      <c r="F498" t="s">
        <v>28</v>
      </c>
      <c r="G498" t="s">
        <v>19</v>
      </c>
      <c r="H498">
        <f t="shared" si="65"/>
        <v>2023</v>
      </c>
      <c r="I498">
        <f t="shared" si="66"/>
        <v>9</v>
      </c>
      <c r="J498">
        <f t="shared" si="67"/>
        <v>7</v>
      </c>
      <c r="K498" t="str">
        <f>VLOOKUP(F498,Treats!$A$1:$C$9,2,0)</f>
        <v>CON</v>
      </c>
      <c r="M498">
        <v>1</v>
      </c>
      <c r="N498">
        <v>2</v>
      </c>
      <c r="O498" t="s">
        <v>57</v>
      </c>
      <c r="P498" t="str">
        <f t="shared" si="60"/>
        <v>E:CER_P:P03_Tr1:CON_Tr2:_TRA_1_D:7_M:9_Y:2023</v>
      </c>
      <c r="Q498">
        <v>0</v>
      </c>
      <c r="S498">
        <v>0.8</v>
      </c>
      <c r="T498">
        <v>24</v>
      </c>
      <c r="U498">
        <v>24</v>
      </c>
      <c r="V498" t="s">
        <v>20</v>
      </c>
      <c r="W498" s="1">
        <v>0.37959490740740742</v>
      </c>
      <c r="X498">
        <v>0</v>
      </c>
      <c r="Y498" s="60" t="e">
        <f>VLOOKUP(C498,JN!$D$2:$J$1076,5,0)</f>
        <v>#N/A</v>
      </c>
      <c r="Z498" s="61" t="e">
        <f>VLOOKUP(C498,JN!$D$2:$J$1076,6,0)</f>
        <v>#N/A</v>
      </c>
      <c r="AA498" s="62" t="e">
        <f>VLOOKUP(C498,JN!$D$2:$J$1076,7,0)</f>
        <v>#N/A</v>
      </c>
      <c r="AB498">
        <v>20.100000000000001</v>
      </c>
    </row>
    <row r="499" spans="1:28" x14ac:dyDescent="0.3">
      <c r="A499">
        <v>498</v>
      </c>
      <c r="B499" s="63">
        <v>45176</v>
      </c>
      <c r="C499" t="str">
        <f t="shared" si="64"/>
        <v>P03_T0_07-09-23</v>
      </c>
      <c r="E499" t="s">
        <v>25</v>
      </c>
      <c r="F499" t="s">
        <v>28</v>
      </c>
      <c r="G499" t="s">
        <v>19</v>
      </c>
      <c r="H499">
        <f t="shared" si="65"/>
        <v>2023</v>
      </c>
      <c r="I499">
        <f t="shared" si="66"/>
        <v>9</v>
      </c>
      <c r="J499">
        <f t="shared" si="67"/>
        <v>7</v>
      </c>
      <c r="K499" t="str">
        <f>VLOOKUP(F499,Treats!$A$1:$C$9,2,0)</f>
        <v>CON</v>
      </c>
      <c r="M499">
        <v>1</v>
      </c>
      <c r="N499">
        <v>2</v>
      </c>
      <c r="O499" t="s">
        <v>57</v>
      </c>
      <c r="P499" t="str">
        <f t="shared" si="60"/>
        <v>E:CER_P:P03_Tr1:CON_Tr2:_TRA_1_D:7_M:9_Y:2023</v>
      </c>
      <c r="Q499">
        <v>0</v>
      </c>
      <c r="S499">
        <v>0.8</v>
      </c>
      <c r="T499">
        <v>24</v>
      </c>
      <c r="U499">
        <v>24</v>
      </c>
      <c r="V499" t="s">
        <v>21</v>
      </c>
      <c r="W499" s="1">
        <f t="shared" si="59"/>
        <v>0.38653935185185184</v>
      </c>
      <c r="X499">
        <v>10</v>
      </c>
      <c r="Y499" s="60" t="e">
        <f>VLOOKUP(C499,JN!$D$2:$J$1076,5,0)</f>
        <v>#N/A</v>
      </c>
      <c r="Z499" s="61" t="e">
        <f>VLOOKUP(C499,JN!$D$2:$J$1076,6,0)</f>
        <v>#N/A</v>
      </c>
      <c r="AA499" s="62" t="e">
        <f>VLOOKUP(C499,JN!$D$2:$J$1076,7,0)</f>
        <v>#N/A</v>
      </c>
      <c r="AB499">
        <v>21.5</v>
      </c>
    </row>
    <row r="500" spans="1:28" x14ac:dyDescent="0.3">
      <c r="A500">
        <v>499</v>
      </c>
      <c r="B500" s="63">
        <v>45176</v>
      </c>
      <c r="C500" t="str">
        <f t="shared" si="64"/>
        <v>P03_T1_07-09-23</v>
      </c>
      <c r="E500" t="s">
        <v>25</v>
      </c>
      <c r="F500" t="s">
        <v>28</v>
      </c>
      <c r="G500" t="s">
        <v>19</v>
      </c>
      <c r="H500">
        <f t="shared" si="65"/>
        <v>2023</v>
      </c>
      <c r="I500">
        <f t="shared" si="66"/>
        <v>9</v>
      </c>
      <c r="J500">
        <f t="shared" si="67"/>
        <v>7</v>
      </c>
      <c r="K500" t="str">
        <f>VLOOKUP(F500,Treats!$A$1:$C$9,2,0)</f>
        <v>CON</v>
      </c>
      <c r="M500">
        <v>1</v>
      </c>
      <c r="N500">
        <v>2</v>
      </c>
      <c r="O500" t="s">
        <v>57</v>
      </c>
      <c r="P500" t="str">
        <f t="shared" si="60"/>
        <v>E:CER_P:P03_Tr1:CON_Tr2:_TRA_1_D:7_M:9_Y:2023</v>
      </c>
      <c r="Q500">
        <v>0</v>
      </c>
      <c r="S500">
        <v>0.8</v>
      </c>
      <c r="T500">
        <v>24</v>
      </c>
      <c r="U500">
        <v>24</v>
      </c>
      <c r="V500" t="s">
        <v>22</v>
      </c>
      <c r="W500" s="1">
        <f t="shared" si="59"/>
        <v>0.39348379629629626</v>
      </c>
      <c r="X500">
        <v>20</v>
      </c>
      <c r="Y500" s="60" t="e">
        <f>VLOOKUP(C500,JN!$D$2:$J$1076,5,0)</f>
        <v>#N/A</v>
      </c>
      <c r="Z500" s="61" t="e">
        <f>VLOOKUP(C500,JN!$D$2:$J$1076,6,0)</f>
        <v>#N/A</v>
      </c>
      <c r="AA500" s="62" t="e">
        <f>VLOOKUP(C500,JN!$D$2:$J$1076,7,0)</f>
        <v>#N/A</v>
      </c>
      <c r="AB500">
        <v>22.1</v>
      </c>
    </row>
    <row r="501" spans="1:28" x14ac:dyDescent="0.3">
      <c r="A501">
        <v>500</v>
      </c>
      <c r="B501" s="63">
        <v>45176</v>
      </c>
      <c r="C501" t="str">
        <f t="shared" si="64"/>
        <v>P03_T2_07-09-23</v>
      </c>
      <c r="E501" t="s">
        <v>25</v>
      </c>
      <c r="F501" t="s">
        <v>28</v>
      </c>
      <c r="G501" t="s">
        <v>19</v>
      </c>
      <c r="H501">
        <f t="shared" si="65"/>
        <v>2023</v>
      </c>
      <c r="I501">
        <f t="shared" si="66"/>
        <v>9</v>
      </c>
      <c r="J501">
        <f t="shared" si="67"/>
        <v>7</v>
      </c>
      <c r="K501" t="str">
        <f>VLOOKUP(F501,Treats!$A$1:$C$9,2,0)</f>
        <v>CON</v>
      </c>
      <c r="M501">
        <v>1</v>
      </c>
      <c r="N501">
        <v>2</v>
      </c>
      <c r="O501" t="s">
        <v>57</v>
      </c>
      <c r="P501" t="str">
        <f t="shared" si="60"/>
        <v>E:CER_P:P03_Tr1:CON_Tr2:_TRA_1_D:7_M:9_Y:2023</v>
      </c>
      <c r="Q501">
        <v>0</v>
      </c>
      <c r="S501">
        <v>0.8</v>
      </c>
      <c r="T501">
        <v>24</v>
      </c>
      <c r="U501">
        <v>24</v>
      </c>
      <c r="V501" t="s">
        <v>23</v>
      </c>
      <c r="W501" s="1">
        <f t="shared" si="59"/>
        <v>0.40042824074074068</v>
      </c>
      <c r="X501">
        <v>30</v>
      </c>
      <c r="Y501" s="60" t="e">
        <f>VLOOKUP(C501,JN!$D$2:$J$1076,5,0)</f>
        <v>#N/A</v>
      </c>
      <c r="Z501" s="61" t="e">
        <f>VLOOKUP(C501,JN!$D$2:$J$1076,6,0)</f>
        <v>#N/A</v>
      </c>
      <c r="AA501" s="62" t="e">
        <f>VLOOKUP(C501,JN!$D$2:$J$1076,7,0)</f>
        <v>#N/A</v>
      </c>
      <c r="AB501">
        <v>23.2</v>
      </c>
    </row>
    <row r="502" spans="1:28" x14ac:dyDescent="0.3">
      <c r="A502">
        <v>501</v>
      </c>
      <c r="B502" s="63">
        <v>45176</v>
      </c>
      <c r="C502" t="str">
        <f t="shared" si="64"/>
        <v>P02_T3_07-09-23</v>
      </c>
      <c r="E502" t="s">
        <v>25</v>
      </c>
      <c r="F502" t="s">
        <v>27</v>
      </c>
      <c r="G502" t="s">
        <v>19</v>
      </c>
      <c r="H502">
        <f t="shared" si="65"/>
        <v>2023</v>
      </c>
      <c r="I502">
        <f t="shared" si="66"/>
        <v>9</v>
      </c>
      <c r="J502">
        <f t="shared" si="67"/>
        <v>7</v>
      </c>
      <c r="K502" t="str">
        <f>VLOOKUP(F502,Treats!$A$1:$C$9,2,0)</f>
        <v>MSD</v>
      </c>
      <c r="M502">
        <v>1</v>
      </c>
      <c r="N502">
        <v>3</v>
      </c>
      <c r="O502" t="s">
        <v>54</v>
      </c>
      <c r="P502" t="str">
        <f t="shared" si="60"/>
        <v>E:CER_P:P02_Tr1:MSD_Tr2:_TRA_1_D:7_M:9_Y:2023</v>
      </c>
      <c r="Q502">
        <v>0</v>
      </c>
      <c r="S502">
        <v>0.85</v>
      </c>
      <c r="T502">
        <v>24</v>
      </c>
      <c r="U502">
        <v>24</v>
      </c>
      <c r="V502" t="s">
        <v>20</v>
      </c>
      <c r="W502" s="1">
        <v>0.37806712962962963</v>
      </c>
      <c r="X502">
        <v>0</v>
      </c>
      <c r="Y502" s="60" t="e">
        <f>VLOOKUP(C502,JN!$D$2:$J$1076,5,0)</f>
        <v>#N/A</v>
      </c>
      <c r="Z502" s="61" t="e">
        <f>VLOOKUP(C502,JN!$D$2:$J$1076,6,0)</f>
        <v>#N/A</v>
      </c>
      <c r="AA502" s="62" t="e">
        <f>VLOOKUP(C502,JN!$D$2:$J$1076,7,0)</f>
        <v>#N/A</v>
      </c>
      <c r="AB502">
        <v>22</v>
      </c>
    </row>
    <row r="503" spans="1:28" x14ac:dyDescent="0.3">
      <c r="A503">
        <v>502</v>
      </c>
      <c r="B503" s="63">
        <v>45176</v>
      </c>
      <c r="C503" t="str">
        <f t="shared" si="64"/>
        <v>P02_T0_07-09-23</v>
      </c>
      <c r="E503" t="s">
        <v>25</v>
      </c>
      <c r="F503" t="s">
        <v>27</v>
      </c>
      <c r="G503" t="s">
        <v>19</v>
      </c>
      <c r="H503">
        <f t="shared" si="65"/>
        <v>2023</v>
      </c>
      <c r="I503">
        <f t="shared" si="66"/>
        <v>9</v>
      </c>
      <c r="J503">
        <f t="shared" si="67"/>
        <v>7</v>
      </c>
      <c r="K503" t="str">
        <f>VLOOKUP(F503,Treats!$A$1:$C$9,2,0)</f>
        <v>MSD</v>
      </c>
      <c r="M503">
        <v>1</v>
      </c>
      <c r="N503">
        <v>3</v>
      </c>
      <c r="O503" t="s">
        <v>54</v>
      </c>
      <c r="P503" t="str">
        <f t="shared" si="60"/>
        <v>E:CER_P:P02_Tr1:MSD_Tr2:_TRA_1_D:7_M:9_Y:2023</v>
      </c>
      <c r="Q503">
        <v>0</v>
      </c>
      <c r="S503">
        <v>0.85</v>
      </c>
      <c r="T503">
        <v>24</v>
      </c>
      <c r="U503">
        <v>24</v>
      </c>
      <c r="V503" t="s">
        <v>21</v>
      </c>
      <c r="W503" s="1">
        <f t="shared" si="59"/>
        <v>0.38501157407407405</v>
      </c>
      <c r="X503">
        <v>10</v>
      </c>
      <c r="Y503" s="60" t="e">
        <f>VLOOKUP(C503,JN!$D$2:$J$1076,5,0)</f>
        <v>#N/A</v>
      </c>
      <c r="Z503" s="61" t="e">
        <f>VLOOKUP(C503,JN!$D$2:$J$1076,6,0)</f>
        <v>#N/A</v>
      </c>
      <c r="AA503" s="62" t="e">
        <f>VLOOKUP(C503,JN!$D$2:$J$1076,7,0)</f>
        <v>#N/A</v>
      </c>
      <c r="AB503">
        <v>22.7</v>
      </c>
    </row>
    <row r="504" spans="1:28" x14ac:dyDescent="0.3">
      <c r="A504">
        <v>503</v>
      </c>
      <c r="B504" s="63">
        <v>45176</v>
      </c>
      <c r="C504" t="str">
        <f t="shared" si="64"/>
        <v>P02_T1_07-09-23</v>
      </c>
      <c r="E504" t="s">
        <v>25</v>
      </c>
      <c r="F504" t="s">
        <v>27</v>
      </c>
      <c r="G504" t="s">
        <v>19</v>
      </c>
      <c r="H504">
        <f t="shared" si="65"/>
        <v>2023</v>
      </c>
      <c r="I504">
        <f t="shared" si="66"/>
        <v>9</v>
      </c>
      <c r="J504">
        <f t="shared" si="67"/>
        <v>7</v>
      </c>
      <c r="K504" t="str">
        <f>VLOOKUP(F504,Treats!$A$1:$C$9,2,0)</f>
        <v>MSD</v>
      </c>
      <c r="M504">
        <v>1</v>
      </c>
      <c r="N504">
        <v>3</v>
      </c>
      <c r="O504" t="s">
        <v>54</v>
      </c>
      <c r="P504" t="str">
        <f t="shared" si="60"/>
        <v>E:CER_P:P02_Tr1:MSD_Tr2:_TRA_1_D:7_M:9_Y:2023</v>
      </c>
      <c r="Q504">
        <v>0</v>
      </c>
      <c r="S504">
        <v>0.85</v>
      </c>
      <c r="T504">
        <v>24</v>
      </c>
      <c r="U504">
        <v>24</v>
      </c>
      <c r="V504" t="s">
        <v>22</v>
      </c>
      <c r="W504" s="1">
        <f t="shared" ref="W504:W565" si="68">W503+TIME(0,10,0)</f>
        <v>0.39195601851851847</v>
      </c>
      <c r="X504">
        <v>20</v>
      </c>
      <c r="Y504" s="60" t="e">
        <f>VLOOKUP(C504,JN!$D$2:$J$1076,5,0)</f>
        <v>#N/A</v>
      </c>
      <c r="Z504" s="61" t="e">
        <f>VLOOKUP(C504,JN!$D$2:$J$1076,6,0)</f>
        <v>#N/A</v>
      </c>
      <c r="AA504" s="62" t="e">
        <f>VLOOKUP(C504,JN!$D$2:$J$1076,7,0)</f>
        <v>#N/A</v>
      </c>
      <c r="AB504">
        <v>23.5</v>
      </c>
    </row>
    <row r="505" spans="1:28" x14ac:dyDescent="0.3">
      <c r="A505">
        <v>504</v>
      </c>
      <c r="B505" s="63">
        <v>45176</v>
      </c>
      <c r="C505" t="str">
        <f t="shared" si="64"/>
        <v>P02_T2_07-09-23</v>
      </c>
      <c r="E505" t="s">
        <v>25</v>
      </c>
      <c r="F505" t="s">
        <v>27</v>
      </c>
      <c r="G505" t="s">
        <v>19</v>
      </c>
      <c r="H505">
        <f t="shared" si="65"/>
        <v>2023</v>
      </c>
      <c r="I505">
        <f t="shared" si="66"/>
        <v>9</v>
      </c>
      <c r="J505">
        <f t="shared" si="67"/>
        <v>7</v>
      </c>
      <c r="K505" t="str">
        <f>VLOOKUP(F505,Treats!$A$1:$C$9,2,0)</f>
        <v>MSD</v>
      </c>
      <c r="M505">
        <v>1</v>
      </c>
      <c r="N505">
        <v>3</v>
      </c>
      <c r="O505" t="s">
        <v>54</v>
      </c>
      <c r="P505" t="str">
        <f t="shared" si="60"/>
        <v>E:CER_P:P02_Tr1:MSD_Tr2:_TRA_1_D:7_M:9_Y:2023</v>
      </c>
      <c r="Q505">
        <v>0</v>
      </c>
      <c r="S505">
        <v>0.85</v>
      </c>
      <c r="T505">
        <v>24</v>
      </c>
      <c r="U505">
        <v>24</v>
      </c>
      <c r="V505" t="s">
        <v>23</v>
      </c>
      <c r="W505" s="1">
        <f t="shared" si="68"/>
        <v>0.39890046296296289</v>
      </c>
      <c r="X505">
        <v>30</v>
      </c>
      <c r="Y505" s="60" t="e">
        <f>VLOOKUP(C505,JN!$D$2:$J$1076,5,0)</f>
        <v>#N/A</v>
      </c>
      <c r="Z505" s="61" t="e">
        <f>VLOOKUP(C505,JN!$D$2:$J$1076,6,0)</f>
        <v>#N/A</v>
      </c>
      <c r="AA505" s="62" t="e">
        <f>VLOOKUP(C505,JN!$D$2:$J$1076,7,0)</f>
        <v>#N/A</v>
      </c>
      <c r="AB505">
        <v>24.5</v>
      </c>
    </row>
    <row r="506" spans="1:28" x14ac:dyDescent="0.3">
      <c r="A506">
        <v>505</v>
      </c>
      <c r="B506" s="63">
        <v>45176</v>
      </c>
      <c r="C506" t="str">
        <f t="shared" si="64"/>
        <v>P04_T3_07-09-23</v>
      </c>
      <c r="E506" t="s">
        <v>25</v>
      </c>
      <c r="F506" t="s">
        <v>29</v>
      </c>
      <c r="G506" t="s">
        <v>19</v>
      </c>
      <c r="H506">
        <f t="shared" si="65"/>
        <v>2023</v>
      </c>
      <c r="I506">
        <f t="shared" si="66"/>
        <v>9</v>
      </c>
      <c r="J506">
        <f t="shared" si="67"/>
        <v>7</v>
      </c>
      <c r="K506" t="str">
        <f>VLOOKUP(F506,Treats!$A$1:$C$9,2,0)</f>
        <v>MSD</v>
      </c>
      <c r="M506">
        <v>2</v>
      </c>
      <c r="N506">
        <v>7</v>
      </c>
      <c r="O506" t="s">
        <v>54</v>
      </c>
      <c r="P506" t="str">
        <f t="shared" si="60"/>
        <v>E:CER_P:P04_Tr1:MSD_Tr2:_TRA_2_D:7_M:9_Y:2023</v>
      </c>
      <c r="Q506">
        <v>3</v>
      </c>
      <c r="S506">
        <v>0.8</v>
      </c>
      <c r="T506">
        <v>24</v>
      </c>
      <c r="U506">
        <v>24</v>
      </c>
      <c r="V506" t="s">
        <v>20</v>
      </c>
      <c r="W506" s="1">
        <v>0.37959490740740742</v>
      </c>
      <c r="X506">
        <v>0</v>
      </c>
      <c r="Y506" s="60" t="e">
        <f>VLOOKUP(C506,JN!$D$2:$J$1076,5,0)</f>
        <v>#N/A</v>
      </c>
      <c r="Z506" s="61" t="e">
        <f>VLOOKUP(C506,JN!$D$2:$J$1076,6,0)</f>
        <v>#N/A</v>
      </c>
      <c r="AA506" s="62" t="e">
        <f>VLOOKUP(C506,JN!$D$2:$J$1076,7,0)</f>
        <v>#N/A</v>
      </c>
      <c r="AB506">
        <v>21.4</v>
      </c>
    </row>
    <row r="507" spans="1:28" x14ac:dyDescent="0.3">
      <c r="A507">
        <v>506</v>
      </c>
      <c r="B507" s="63">
        <v>45176</v>
      </c>
      <c r="C507" t="str">
        <f t="shared" si="64"/>
        <v>P04_T0_07-09-23</v>
      </c>
      <c r="E507" t="s">
        <v>25</v>
      </c>
      <c r="F507" t="s">
        <v>29</v>
      </c>
      <c r="G507" t="s">
        <v>19</v>
      </c>
      <c r="H507">
        <f t="shared" si="65"/>
        <v>2023</v>
      </c>
      <c r="I507">
        <f t="shared" si="66"/>
        <v>9</v>
      </c>
      <c r="J507">
        <f t="shared" si="67"/>
        <v>7</v>
      </c>
      <c r="K507" t="str">
        <f>VLOOKUP(F507,Treats!$A$1:$C$9,2,0)</f>
        <v>MSD</v>
      </c>
      <c r="M507">
        <v>2</v>
      </c>
      <c r="N507">
        <v>7</v>
      </c>
      <c r="O507" t="s">
        <v>54</v>
      </c>
      <c r="P507" t="str">
        <f t="shared" si="60"/>
        <v>E:CER_P:P04_Tr1:MSD_Tr2:_TRA_2_D:7_M:9_Y:2023</v>
      </c>
      <c r="Q507">
        <v>3</v>
      </c>
      <c r="S507">
        <v>0.8</v>
      </c>
      <c r="T507">
        <v>24</v>
      </c>
      <c r="U507">
        <v>24</v>
      </c>
      <c r="V507" t="s">
        <v>21</v>
      </c>
      <c r="W507" s="1">
        <f t="shared" si="68"/>
        <v>0.38653935185185184</v>
      </c>
      <c r="X507">
        <v>10</v>
      </c>
      <c r="Y507" s="60" t="e">
        <f>VLOOKUP(C507,JN!$D$2:$J$1076,5,0)</f>
        <v>#N/A</v>
      </c>
      <c r="Z507" s="61" t="e">
        <f>VLOOKUP(C507,JN!$D$2:$J$1076,6,0)</f>
        <v>#N/A</v>
      </c>
      <c r="AA507" s="62" t="e">
        <f>VLOOKUP(C507,JN!$D$2:$J$1076,7,0)</f>
        <v>#N/A</v>
      </c>
      <c r="AB507">
        <v>22.3</v>
      </c>
    </row>
    <row r="508" spans="1:28" x14ac:dyDescent="0.3">
      <c r="A508">
        <v>507</v>
      </c>
      <c r="B508" s="63">
        <v>45176</v>
      </c>
      <c r="C508" t="str">
        <f t="shared" si="64"/>
        <v>P04_T1_07-09-23</v>
      </c>
      <c r="E508" t="s">
        <v>25</v>
      </c>
      <c r="F508" t="s">
        <v>29</v>
      </c>
      <c r="G508" t="s">
        <v>19</v>
      </c>
      <c r="H508">
        <f t="shared" si="65"/>
        <v>2023</v>
      </c>
      <c r="I508">
        <f t="shared" si="66"/>
        <v>9</v>
      </c>
      <c r="J508">
        <f t="shared" si="67"/>
        <v>7</v>
      </c>
      <c r="K508" t="str">
        <f>VLOOKUP(F508,Treats!$A$1:$C$9,2,0)</f>
        <v>MSD</v>
      </c>
      <c r="M508">
        <v>2</v>
      </c>
      <c r="N508">
        <v>7</v>
      </c>
      <c r="O508" t="s">
        <v>54</v>
      </c>
      <c r="P508" t="str">
        <f t="shared" ref="P508:P571" si="69">"E:"&amp;E508&amp;"_P:"&amp;F508&amp;"_Tr1:"&amp;K508&amp;"_Tr2:"&amp;L508&amp;"_"&amp;G508&amp;"_"&amp;M508&amp;"_D:"&amp;J508&amp;"_M:"&amp;I508&amp;"_Y:"&amp;H508</f>
        <v>E:CER_P:P04_Tr1:MSD_Tr2:_TRA_2_D:7_M:9_Y:2023</v>
      </c>
      <c r="Q508">
        <v>3</v>
      </c>
      <c r="S508">
        <v>0.8</v>
      </c>
      <c r="T508">
        <v>24</v>
      </c>
      <c r="U508">
        <v>24</v>
      </c>
      <c r="V508" t="s">
        <v>22</v>
      </c>
      <c r="W508" s="1">
        <f t="shared" si="68"/>
        <v>0.39348379629629626</v>
      </c>
      <c r="X508">
        <v>20</v>
      </c>
      <c r="Y508" s="60" t="e">
        <f>VLOOKUP(C508,JN!$D$2:$J$1076,5,0)</f>
        <v>#N/A</v>
      </c>
      <c r="Z508" s="61" t="e">
        <f>VLOOKUP(C508,JN!$D$2:$J$1076,6,0)</f>
        <v>#N/A</v>
      </c>
      <c r="AA508" s="62" t="e">
        <f>VLOOKUP(C508,JN!$D$2:$J$1076,7,0)</f>
        <v>#N/A</v>
      </c>
      <c r="AB508">
        <v>23</v>
      </c>
    </row>
    <row r="509" spans="1:28" x14ac:dyDescent="0.3">
      <c r="A509">
        <v>508</v>
      </c>
      <c r="B509" s="63">
        <v>45176</v>
      </c>
      <c r="C509" t="str">
        <f t="shared" si="64"/>
        <v>P04_T2_07-09-23</v>
      </c>
      <c r="E509" t="s">
        <v>25</v>
      </c>
      <c r="F509" t="s">
        <v>29</v>
      </c>
      <c r="G509" t="s">
        <v>19</v>
      </c>
      <c r="H509">
        <f t="shared" si="65"/>
        <v>2023</v>
      </c>
      <c r="I509">
        <f t="shared" si="66"/>
        <v>9</v>
      </c>
      <c r="J509">
        <f t="shared" si="67"/>
        <v>7</v>
      </c>
      <c r="K509" t="str">
        <f>VLOOKUP(F509,Treats!$A$1:$C$9,2,0)</f>
        <v>MSD</v>
      </c>
      <c r="M509">
        <v>2</v>
      </c>
      <c r="N509">
        <v>7</v>
      </c>
      <c r="O509" t="s">
        <v>54</v>
      </c>
      <c r="P509" t="str">
        <f t="shared" si="69"/>
        <v>E:CER_P:P04_Tr1:MSD_Tr2:_TRA_2_D:7_M:9_Y:2023</v>
      </c>
      <c r="Q509">
        <v>3</v>
      </c>
      <c r="S509">
        <v>0.8</v>
      </c>
      <c r="T509">
        <v>24</v>
      </c>
      <c r="U509">
        <v>24</v>
      </c>
      <c r="V509" t="s">
        <v>23</v>
      </c>
      <c r="W509" s="1">
        <f t="shared" si="68"/>
        <v>0.40042824074074068</v>
      </c>
      <c r="X509">
        <v>30</v>
      </c>
      <c r="Y509" s="60" t="e">
        <f>VLOOKUP(C509,JN!$D$2:$J$1076,5,0)</f>
        <v>#N/A</v>
      </c>
      <c r="Z509" s="61" t="e">
        <f>VLOOKUP(C509,JN!$D$2:$J$1076,6,0)</f>
        <v>#N/A</v>
      </c>
      <c r="AA509" s="62" t="e">
        <f>VLOOKUP(C509,JN!$D$2:$J$1076,7,0)</f>
        <v>#N/A</v>
      </c>
      <c r="AB509">
        <v>24</v>
      </c>
    </row>
    <row r="510" spans="1:28" x14ac:dyDescent="0.3">
      <c r="A510">
        <v>509</v>
      </c>
      <c r="B510" s="63">
        <v>45176</v>
      </c>
      <c r="C510" t="str">
        <f t="shared" si="64"/>
        <v>P05_T3_07-09-23</v>
      </c>
      <c r="E510" t="s">
        <v>25</v>
      </c>
      <c r="F510" t="s">
        <v>30</v>
      </c>
      <c r="G510" t="s">
        <v>19</v>
      </c>
      <c r="H510">
        <f t="shared" si="65"/>
        <v>2023</v>
      </c>
      <c r="I510">
        <f t="shared" si="66"/>
        <v>9</v>
      </c>
      <c r="J510">
        <f t="shared" si="67"/>
        <v>7</v>
      </c>
      <c r="K510" t="str">
        <f>VLOOKUP(F510,Treats!$A$1:$C$9,2,0)</f>
        <v>AWD</v>
      </c>
      <c r="M510">
        <v>2</v>
      </c>
      <c r="N510">
        <v>4</v>
      </c>
      <c r="O510" t="s">
        <v>57</v>
      </c>
      <c r="P510" t="str">
        <f t="shared" si="69"/>
        <v>E:CER_P:P05_Tr1:AWD_Tr2:_TRA_2_D:7_M:9_Y:2023</v>
      </c>
      <c r="Q510">
        <v>0</v>
      </c>
      <c r="S510">
        <v>0.8</v>
      </c>
      <c r="T510">
        <v>24</v>
      </c>
      <c r="U510">
        <v>24</v>
      </c>
      <c r="V510" t="s">
        <v>20</v>
      </c>
      <c r="W510" s="1">
        <v>0.38125000000000003</v>
      </c>
      <c r="X510">
        <v>0</v>
      </c>
      <c r="Y510" s="60" t="e">
        <f>VLOOKUP(C510,JN!$D$2:$J$1076,5,0)</f>
        <v>#N/A</v>
      </c>
      <c r="Z510" s="61" t="e">
        <f>VLOOKUP(C510,JN!$D$2:$J$1076,6,0)</f>
        <v>#N/A</v>
      </c>
      <c r="AA510" s="62" t="e">
        <f>VLOOKUP(C510,JN!$D$2:$J$1076,7,0)</f>
        <v>#N/A</v>
      </c>
      <c r="AB510">
        <v>21.8</v>
      </c>
    </row>
    <row r="511" spans="1:28" x14ac:dyDescent="0.3">
      <c r="A511">
        <v>510</v>
      </c>
      <c r="B511" s="63">
        <v>45176</v>
      </c>
      <c r="C511" t="str">
        <f t="shared" si="64"/>
        <v>P05_T0_07-09-23</v>
      </c>
      <c r="E511" t="s">
        <v>25</v>
      </c>
      <c r="F511" t="s">
        <v>30</v>
      </c>
      <c r="G511" t="s">
        <v>19</v>
      </c>
      <c r="H511">
        <f t="shared" si="65"/>
        <v>2023</v>
      </c>
      <c r="I511">
        <f t="shared" si="66"/>
        <v>9</v>
      </c>
      <c r="J511">
        <f t="shared" si="67"/>
        <v>7</v>
      </c>
      <c r="K511" t="str">
        <f>VLOOKUP(F511,Treats!$A$1:$C$9,2,0)</f>
        <v>AWD</v>
      </c>
      <c r="M511">
        <v>2</v>
      </c>
      <c r="N511">
        <v>4</v>
      </c>
      <c r="O511" t="s">
        <v>57</v>
      </c>
      <c r="P511" t="str">
        <f t="shared" si="69"/>
        <v>E:CER_P:P05_Tr1:AWD_Tr2:_TRA_2_D:7_M:9_Y:2023</v>
      </c>
      <c r="Q511">
        <v>0</v>
      </c>
      <c r="S511">
        <v>0.8</v>
      </c>
      <c r="T511">
        <v>24</v>
      </c>
      <c r="U511">
        <v>24</v>
      </c>
      <c r="V511" t="s">
        <v>21</v>
      </c>
      <c r="W511" s="1">
        <f t="shared" si="68"/>
        <v>0.38819444444444445</v>
      </c>
      <c r="X511">
        <v>10</v>
      </c>
      <c r="Y511" s="60" t="e">
        <f>VLOOKUP(C511,JN!$D$2:$J$1076,5,0)</f>
        <v>#N/A</v>
      </c>
      <c r="Z511" s="61" t="e">
        <f>VLOOKUP(C511,JN!$D$2:$J$1076,6,0)</f>
        <v>#N/A</v>
      </c>
      <c r="AA511" s="62" t="e">
        <f>VLOOKUP(C511,JN!$D$2:$J$1076,7,0)</f>
        <v>#N/A</v>
      </c>
      <c r="AB511">
        <v>22.6</v>
      </c>
    </row>
    <row r="512" spans="1:28" x14ac:dyDescent="0.3">
      <c r="A512">
        <v>511</v>
      </c>
      <c r="B512" s="63">
        <v>45176</v>
      </c>
      <c r="C512" t="str">
        <f t="shared" si="64"/>
        <v>P05_T1_07-09-23</v>
      </c>
      <c r="E512" t="s">
        <v>25</v>
      </c>
      <c r="F512" t="s">
        <v>30</v>
      </c>
      <c r="G512" t="s">
        <v>19</v>
      </c>
      <c r="H512">
        <f t="shared" si="65"/>
        <v>2023</v>
      </c>
      <c r="I512">
        <f t="shared" si="66"/>
        <v>9</v>
      </c>
      <c r="J512">
        <f t="shared" si="67"/>
        <v>7</v>
      </c>
      <c r="K512" t="str">
        <f>VLOOKUP(F512,Treats!$A$1:$C$9,2,0)</f>
        <v>AWD</v>
      </c>
      <c r="M512">
        <v>2</v>
      </c>
      <c r="N512">
        <v>4</v>
      </c>
      <c r="O512" t="s">
        <v>57</v>
      </c>
      <c r="P512" t="str">
        <f t="shared" si="69"/>
        <v>E:CER_P:P05_Tr1:AWD_Tr2:_TRA_2_D:7_M:9_Y:2023</v>
      </c>
      <c r="Q512">
        <v>0</v>
      </c>
      <c r="S512">
        <v>0.8</v>
      </c>
      <c r="T512">
        <v>24</v>
      </c>
      <c r="U512">
        <v>24</v>
      </c>
      <c r="V512" t="s">
        <v>22</v>
      </c>
      <c r="W512" s="1">
        <f t="shared" si="68"/>
        <v>0.39513888888888887</v>
      </c>
      <c r="X512">
        <v>20</v>
      </c>
      <c r="Y512" s="60" t="e">
        <f>VLOOKUP(C512,JN!$D$2:$J$1076,5,0)</f>
        <v>#N/A</v>
      </c>
      <c r="Z512" s="61" t="e">
        <f>VLOOKUP(C512,JN!$D$2:$J$1076,6,0)</f>
        <v>#N/A</v>
      </c>
      <c r="AA512" s="62" t="e">
        <f>VLOOKUP(C512,JN!$D$2:$J$1076,7,0)</f>
        <v>#N/A</v>
      </c>
      <c r="AB512">
        <v>23.3</v>
      </c>
    </row>
    <row r="513" spans="1:28" x14ac:dyDescent="0.3">
      <c r="A513">
        <v>512</v>
      </c>
      <c r="B513" s="63">
        <v>45176</v>
      </c>
      <c r="C513" t="str">
        <f t="shared" si="64"/>
        <v>P05_T2_07-09-23</v>
      </c>
      <c r="E513" t="s">
        <v>25</v>
      </c>
      <c r="F513" t="s">
        <v>30</v>
      </c>
      <c r="G513" t="s">
        <v>19</v>
      </c>
      <c r="H513">
        <f t="shared" si="65"/>
        <v>2023</v>
      </c>
      <c r="I513">
        <f t="shared" si="66"/>
        <v>9</v>
      </c>
      <c r="J513">
        <f t="shared" si="67"/>
        <v>7</v>
      </c>
      <c r="K513" t="str">
        <f>VLOOKUP(F513,Treats!$A$1:$C$9,2,0)</f>
        <v>AWD</v>
      </c>
      <c r="M513">
        <v>2</v>
      </c>
      <c r="N513">
        <v>4</v>
      </c>
      <c r="O513" t="s">
        <v>57</v>
      </c>
      <c r="P513" t="str">
        <f t="shared" si="69"/>
        <v>E:CER_P:P05_Tr1:AWD_Tr2:_TRA_2_D:7_M:9_Y:2023</v>
      </c>
      <c r="Q513">
        <v>0</v>
      </c>
      <c r="S513">
        <v>0.8</v>
      </c>
      <c r="T513">
        <v>24</v>
      </c>
      <c r="U513">
        <v>24</v>
      </c>
      <c r="V513" t="s">
        <v>23</v>
      </c>
      <c r="W513" s="1">
        <f t="shared" si="68"/>
        <v>0.40208333333333329</v>
      </c>
      <c r="X513">
        <v>30</v>
      </c>
      <c r="Y513" s="60" t="e">
        <f>VLOOKUP(C513,JN!$D$2:$J$1076,5,0)</f>
        <v>#N/A</v>
      </c>
      <c r="Z513" s="61" t="e">
        <f>VLOOKUP(C513,JN!$D$2:$J$1076,6,0)</f>
        <v>#N/A</v>
      </c>
      <c r="AA513" s="62" t="e">
        <f>VLOOKUP(C513,JN!$D$2:$J$1076,7,0)</f>
        <v>#N/A</v>
      </c>
      <c r="AB513">
        <v>24.1</v>
      </c>
    </row>
    <row r="514" spans="1:28" x14ac:dyDescent="0.3">
      <c r="A514">
        <v>513</v>
      </c>
      <c r="B514" s="63">
        <v>45176</v>
      </c>
      <c r="C514" t="str">
        <f t="shared" si="64"/>
        <v>P07_T3_07-09-23</v>
      </c>
      <c r="E514" t="s">
        <v>25</v>
      </c>
      <c r="F514" t="s">
        <v>32</v>
      </c>
      <c r="G514" t="s">
        <v>19</v>
      </c>
      <c r="H514">
        <f t="shared" si="65"/>
        <v>2023</v>
      </c>
      <c r="I514">
        <f t="shared" si="66"/>
        <v>9</v>
      </c>
      <c r="J514">
        <f t="shared" si="67"/>
        <v>7</v>
      </c>
      <c r="K514" t="str">
        <f>VLOOKUP(F514,Treats!$A$1:$C$9,2,0)</f>
        <v>MSD</v>
      </c>
      <c r="M514">
        <v>3</v>
      </c>
      <c r="N514">
        <v>2</v>
      </c>
      <c r="O514" t="s">
        <v>57</v>
      </c>
      <c r="P514" t="str">
        <f t="shared" si="69"/>
        <v>E:CER_P:P07_Tr1:MSD_Tr2:_TRA_3_D:7_M:9_Y:2023</v>
      </c>
      <c r="Q514">
        <v>0</v>
      </c>
      <c r="S514">
        <v>0.7</v>
      </c>
      <c r="T514">
        <v>24</v>
      </c>
      <c r="U514">
        <v>24</v>
      </c>
      <c r="V514" t="s">
        <v>20</v>
      </c>
      <c r="W514" s="1">
        <v>0.40763888888888888</v>
      </c>
      <c r="X514">
        <v>0</v>
      </c>
      <c r="Y514" s="60" t="e">
        <f>VLOOKUP(C514,JN!$D$2:$J$1076,5,0)</f>
        <v>#N/A</v>
      </c>
      <c r="Z514" s="61" t="e">
        <f>VLOOKUP(C514,JN!$D$2:$J$1076,6,0)</f>
        <v>#N/A</v>
      </c>
      <c r="AA514" s="62" t="e">
        <f>VLOOKUP(C514,JN!$D$2:$J$1076,7,0)</f>
        <v>#N/A</v>
      </c>
      <c r="AB514">
        <v>23.7</v>
      </c>
    </row>
    <row r="515" spans="1:28" x14ac:dyDescent="0.3">
      <c r="A515">
        <v>514</v>
      </c>
      <c r="B515" s="63">
        <v>45176</v>
      </c>
      <c r="C515" t="str">
        <f t="shared" si="64"/>
        <v>P07_T0_07-09-23</v>
      </c>
      <c r="E515" t="s">
        <v>25</v>
      </c>
      <c r="F515" t="s">
        <v>32</v>
      </c>
      <c r="G515" t="s">
        <v>19</v>
      </c>
      <c r="H515">
        <f t="shared" si="65"/>
        <v>2023</v>
      </c>
      <c r="I515">
        <f t="shared" si="66"/>
        <v>9</v>
      </c>
      <c r="J515">
        <f t="shared" si="67"/>
        <v>7</v>
      </c>
      <c r="K515" t="str">
        <f>VLOOKUP(F515,Treats!$A$1:$C$9,2,0)</f>
        <v>MSD</v>
      </c>
      <c r="M515">
        <v>3</v>
      </c>
      <c r="N515">
        <v>2</v>
      </c>
      <c r="O515" t="s">
        <v>57</v>
      </c>
      <c r="P515" t="str">
        <f t="shared" si="69"/>
        <v>E:CER_P:P07_Tr1:MSD_Tr2:_TRA_3_D:7_M:9_Y:2023</v>
      </c>
      <c r="Q515">
        <v>0</v>
      </c>
      <c r="S515">
        <v>0.7</v>
      </c>
      <c r="T515">
        <v>24</v>
      </c>
      <c r="U515">
        <v>24</v>
      </c>
      <c r="V515" t="s">
        <v>21</v>
      </c>
      <c r="W515" s="1">
        <f t="shared" si="68"/>
        <v>0.4145833333333333</v>
      </c>
      <c r="X515">
        <v>10</v>
      </c>
      <c r="Y515" s="60" t="e">
        <f>VLOOKUP(C515,JN!$D$2:$J$1076,5,0)</f>
        <v>#N/A</v>
      </c>
      <c r="Z515" s="61" t="e">
        <f>VLOOKUP(C515,JN!$D$2:$J$1076,6,0)</f>
        <v>#N/A</v>
      </c>
      <c r="AA515" s="62" t="e">
        <f>VLOOKUP(C515,JN!$D$2:$J$1076,7,0)</f>
        <v>#N/A</v>
      </c>
      <c r="AB515">
        <v>29.3</v>
      </c>
    </row>
    <row r="516" spans="1:28" x14ac:dyDescent="0.3">
      <c r="A516">
        <v>515</v>
      </c>
      <c r="B516" s="63">
        <v>45176</v>
      </c>
      <c r="C516" t="str">
        <f t="shared" si="64"/>
        <v>P07_T1_07-09-23</v>
      </c>
      <c r="E516" t="s">
        <v>25</v>
      </c>
      <c r="F516" t="s">
        <v>32</v>
      </c>
      <c r="G516" t="s">
        <v>19</v>
      </c>
      <c r="H516">
        <f t="shared" si="65"/>
        <v>2023</v>
      </c>
      <c r="I516">
        <f t="shared" si="66"/>
        <v>9</v>
      </c>
      <c r="J516">
        <f t="shared" si="67"/>
        <v>7</v>
      </c>
      <c r="K516" t="str">
        <f>VLOOKUP(F516,Treats!$A$1:$C$9,2,0)</f>
        <v>MSD</v>
      </c>
      <c r="M516">
        <v>3</v>
      </c>
      <c r="N516">
        <v>2</v>
      </c>
      <c r="O516" t="s">
        <v>57</v>
      </c>
      <c r="P516" t="str">
        <f t="shared" si="69"/>
        <v>E:CER_P:P07_Tr1:MSD_Tr2:_TRA_3_D:7_M:9_Y:2023</v>
      </c>
      <c r="Q516">
        <v>0</v>
      </c>
      <c r="S516">
        <v>0.7</v>
      </c>
      <c r="T516">
        <v>24</v>
      </c>
      <c r="U516">
        <v>24</v>
      </c>
      <c r="V516" t="s">
        <v>22</v>
      </c>
      <c r="W516" s="1">
        <f t="shared" si="68"/>
        <v>0.42152777777777772</v>
      </c>
      <c r="X516">
        <v>20</v>
      </c>
      <c r="Y516" s="60" t="e">
        <f>VLOOKUP(C516,JN!$D$2:$J$1076,5,0)</f>
        <v>#N/A</v>
      </c>
      <c r="Z516" s="61" t="e">
        <f>VLOOKUP(C516,JN!$D$2:$J$1076,6,0)</f>
        <v>#N/A</v>
      </c>
      <c r="AA516" s="62" t="e">
        <f>VLOOKUP(C516,JN!$D$2:$J$1076,7,0)</f>
        <v>#N/A</v>
      </c>
      <c r="AB516">
        <v>31.9</v>
      </c>
    </row>
    <row r="517" spans="1:28" x14ac:dyDescent="0.3">
      <c r="A517">
        <v>516</v>
      </c>
      <c r="B517" s="63">
        <v>45176</v>
      </c>
      <c r="C517" t="str">
        <f t="shared" si="64"/>
        <v>P07_T2_07-09-23</v>
      </c>
      <c r="E517" t="s">
        <v>25</v>
      </c>
      <c r="F517" t="s">
        <v>32</v>
      </c>
      <c r="G517" t="s">
        <v>19</v>
      </c>
      <c r="H517">
        <f t="shared" si="65"/>
        <v>2023</v>
      </c>
      <c r="I517">
        <f t="shared" si="66"/>
        <v>9</v>
      </c>
      <c r="J517">
        <f t="shared" si="67"/>
        <v>7</v>
      </c>
      <c r="K517" t="str">
        <f>VLOOKUP(F517,Treats!$A$1:$C$9,2,0)</f>
        <v>MSD</v>
      </c>
      <c r="M517">
        <v>3</v>
      </c>
      <c r="N517">
        <v>2</v>
      </c>
      <c r="O517" t="s">
        <v>57</v>
      </c>
      <c r="P517" t="str">
        <f t="shared" si="69"/>
        <v>E:CER_P:P07_Tr1:MSD_Tr2:_TRA_3_D:7_M:9_Y:2023</v>
      </c>
      <c r="Q517">
        <v>0</v>
      </c>
      <c r="S517">
        <v>0.7</v>
      </c>
      <c r="T517">
        <v>24</v>
      </c>
      <c r="U517">
        <v>24</v>
      </c>
      <c r="V517" t="s">
        <v>23</v>
      </c>
      <c r="W517" s="1">
        <f t="shared" si="68"/>
        <v>0.42847222222222214</v>
      </c>
      <c r="X517">
        <v>30</v>
      </c>
      <c r="Y517" s="60" t="e">
        <f>VLOOKUP(C517,JN!$D$2:$J$1076,5,0)</f>
        <v>#N/A</v>
      </c>
      <c r="Z517" s="61" t="e">
        <f>VLOOKUP(C517,JN!$D$2:$J$1076,6,0)</f>
        <v>#N/A</v>
      </c>
      <c r="AA517" s="62" t="e">
        <f>VLOOKUP(C517,JN!$D$2:$J$1076,7,0)</f>
        <v>#N/A</v>
      </c>
      <c r="AB517">
        <v>32</v>
      </c>
    </row>
    <row r="518" spans="1:28" x14ac:dyDescent="0.3">
      <c r="A518">
        <v>517</v>
      </c>
      <c r="B518" s="63">
        <v>45176</v>
      </c>
      <c r="C518" t="str">
        <f t="shared" si="64"/>
        <v>P06_T3_07-09-23</v>
      </c>
      <c r="E518" t="s">
        <v>25</v>
      </c>
      <c r="F518" t="s">
        <v>31</v>
      </c>
      <c r="G518" t="s">
        <v>19</v>
      </c>
      <c r="H518">
        <f t="shared" si="65"/>
        <v>2023</v>
      </c>
      <c r="I518">
        <f t="shared" si="66"/>
        <v>9</v>
      </c>
      <c r="J518">
        <f t="shared" si="67"/>
        <v>7</v>
      </c>
      <c r="K518" t="str">
        <f>VLOOKUP(F518,Treats!$A$1:$C$9,2,0)</f>
        <v>CON</v>
      </c>
      <c r="M518">
        <v>2</v>
      </c>
      <c r="N518">
        <v>1</v>
      </c>
      <c r="O518" t="s">
        <v>54</v>
      </c>
      <c r="P518" t="str">
        <f t="shared" si="69"/>
        <v>E:CER_P:P06_Tr1:CON_Tr2:_TRA_2_D:7_M:9_Y:2023</v>
      </c>
      <c r="Q518">
        <v>2</v>
      </c>
      <c r="S518">
        <v>0.65</v>
      </c>
      <c r="T518">
        <v>24</v>
      </c>
      <c r="U518">
        <v>24</v>
      </c>
      <c r="V518" t="s">
        <v>20</v>
      </c>
      <c r="W518" s="1">
        <v>0.38125000000000003</v>
      </c>
      <c r="X518">
        <v>0</v>
      </c>
      <c r="Y518" s="60" t="e">
        <f>VLOOKUP(C518,JN!$D$2:$J$1076,5,0)</f>
        <v>#N/A</v>
      </c>
      <c r="Z518" s="61" t="e">
        <f>VLOOKUP(C518,JN!$D$2:$J$1076,6,0)</f>
        <v>#N/A</v>
      </c>
      <c r="AA518" s="62" t="e">
        <f>VLOOKUP(C518,JN!$D$2:$J$1076,7,0)</f>
        <v>#N/A</v>
      </c>
      <c r="AB518">
        <v>21.7</v>
      </c>
    </row>
    <row r="519" spans="1:28" x14ac:dyDescent="0.3">
      <c r="A519">
        <v>518</v>
      </c>
      <c r="B519" s="63">
        <v>45176</v>
      </c>
      <c r="C519" t="str">
        <f t="shared" si="64"/>
        <v>P06_T0_07-09-23</v>
      </c>
      <c r="E519" t="s">
        <v>25</v>
      </c>
      <c r="F519" t="s">
        <v>31</v>
      </c>
      <c r="G519" t="s">
        <v>19</v>
      </c>
      <c r="H519">
        <f t="shared" si="65"/>
        <v>2023</v>
      </c>
      <c r="I519">
        <f t="shared" si="66"/>
        <v>9</v>
      </c>
      <c r="J519">
        <f t="shared" si="67"/>
        <v>7</v>
      </c>
      <c r="K519" t="str">
        <f>VLOOKUP(F519,Treats!$A$1:$C$9,2,0)</f>
        <v>CON</v>
      </c>
      <c r="M519">
        <v>2</v>
      </c>
      <c r="N519">
        <v>1</v>
      </c>
      <c r="O519" t="s">
        <v>54</v>
      </c>
      <c r="P519" t="str">
        <f t="shared" si="69"/>
        <v>E:CER_P:P06_Tr1:CON_Tr2:_TRA_2_D:7_M:9_Y:2023</v>
      </c>
      <c r="Q519">
        <v>2</v>
      </c>
      <c r="S519">
        <v>0.65</v>
      </c>
      <c r="T519">
        <v>24</v>
      </c>
      <c r="U519">
        <v>24</v>
      </c>
      <c r="V519" t="s">
        <v>21</v>
      </c>
      <c r="W519" s="1">
        <f t="shared" si="68"/>
        <v>0.38819444444444445</v>
      </c>
      <c r="X519">
        <v>10</v>
      </c>
      <c r="Y519" s="60" t="e">
        <f>VLOOKUP(C519,JN!$D$2:$J$1076,5,0)</f>
        <v>#N/A</v>
      </c>
      <c r="Z519" s="61" t="e">
        <f>VLOOKUP(C519,JN!$D$2:$J$1076,6,0)</f>
        <v>#N/A</v>
      </c>
      <c r="AA519" s="62" t="e">
        <f>VLOOKUP(C519,JN!$D$2:$J$1076,7,0)</f>
        <v>#N/A</v>
      </c>
      <c r="AB519">
        <v>22.7</v>
      </c>
    </row>
    <row r="520" spans="1:28" x14ac:dyDescent="0.3">
      <c r="A520">
        <v>519</v>
      </c>
      <c r="B520" s="63">
        <v>45176</v>
      </c>
      <c r="C520" t="str">
        <f t="shared" si="64"/>
        <v>P06_T1_07-09-23</v>
      </c>
      <c r="E520" t="s">
        <v>25</v>
      </c>
      <c r="F520" t="s">
        <v>31</v>
      </c>
      <c r="G520" t="s">
        <v>19</v>
      </c>
      <c r="H520">
        <f t="shared" si="65"/>
        <v>2023</v>
      </c>
      <c r="I520">
        <f t="shared" si="66"/>
        <v>9</v>
      </c>
      <c r="J520">
        <f t="shared" si="67"/>
        <v>7</v>
      </c>
      <c r="K520" t="str">
        <f>VLOOKUP(F520,Treats!$A$1:$C$9,2,0)</f>
        <v>CON</v>
      </c>
      <c r="M520">
        <v>2</v>
      </c>
      <c r="N520">
        <v>1</v>
      </c>
      <c r="O520" t="s">
        <v>54</v>
      </c>
      <c r="P520" t="str">
        <f t="shared" si="69"/>
        <v>E:CER_P:P06_Tr1:CON_Tr2:_TRA_2_D:7_M:9_Y:2023</v>
      </c>
      <c r="Q520">
        <v>2</v>
      </c>
      <c r="S520">
        <v>0.65</v>
      </c>
      <c r="T520">
        <v>24</v>
      </c>
      <c r="U520">
        <v>24</v>
      </c>
      <c r="V520" t="s">
        <v>22</v>
      </c>
      <c r="W520" s="1">
        <f t="shared" si="68"/>
        <v>0.39513888888888887</v>
      </c>
      <c r="X520">
        <v>20</v>
      </c>
      <c r="Y520" s="60" t="e">
        <f>VLOOKUP(C520,JN!$D$2:$J$1076,5,0)</f>
        <v>#N/A</v>
      </c>
      <c r="Z520" s="61" t="e">
        <f>VLOOKUP(C520,JN!$D$2:$J$1076,6,0)</f>
        <v>#N/A</v>
      </c>
      <c r="AA520" s="62" t="e">
        <f>VLOOKUP(C520,JN!$D$2:$J$1076,7,0)</f>
        <v>#N/A</v>
      </c>
      <c r="AB520">
        <v>23.6</v>
      </c>
    </row>
    <row r="521" spans="1:28" x14ac:dyDescent="0.3">
      <c r="A521">
        <v>520</v>
      </c>
      <c r="B521" s="63">
        <v>45176</v>
      </c>
      <c r="C521" t="str">
        <f t="shared" si="64"/>
        <v>P06_T2_07-09-23</v>
      </c>
      <c r="E521" t="s">
        <v>25</v>
      </c>
      <c r="F521" t="s">
        <v>31</v>
      </c>
      <c r="G521" t="s">
        <v>19</v>
      </c>
      <c r="H521">
        <f t="shared" si="65"/>
        <v>2023</v>
      </c>
      <c r="I521">
        <f t="shared" si="66"/>
        <v>9</v>
      </c>
      <c r="J521">
        <f t="shared" si="67"/>
        <v>7</v>
      </c>
      <c r="K521" t="str">
        <f>VLOOKUP(F521,Treats!$A$1:$C$9,2,0)</f>
        <v>CON</v>
      </c>
      <c r="M521">
        <v>2</v>
      </c>
      <c r="N521">
        <v>1</v>
      </c>
      <c r="O521" t="s">
        <v>54</v>
      </c>
      <c r="P521" t="str">
        <f t="shared" si="69"/>
        <v>E:CER_P:P06_Tr1:CON_Tr2:_TRA_2_D:7_M:9_Y:2023</v>
      </c>
      <c r="Q521">
        <v>2</v>
      </c>
      <c r="S521">
        <v>0.65</v>
      </c>
      <c r="T521">
        <v>24</v>
      </c>
      <c r="U521">
        <v>24</v>
      </c>
      <c r="V521" t="s">
        <v>23</v>
      </c>
      <c r="W521" s="1">
        <f t="shared" si="68"/>
        <v>0.40208333333333329</v>
      </c>
      <c r="X521">
        <v>30</v>
      </c>
      <c r="Y521" s="60" t="e">
        <f>VLOOKUP(C521,JN!$D$2:$J$1076,5,0)</f>
        <v>#N/A</v>
      </c>
      <c r="Z521" s="61" t="e">
        <f>VLOOKUP(C521,JN!$D$2:$J$1076,6,0)</f>
        <v>#N/A</v>
      </c>
      <c r="AA521" s="62" t="e">
        <f>VLOOKUP(C521,JN!$D$2:$J$1076,7,0)</f>
        <v>#N/A</v>
      </c>
      <c r="AB521">
        <v>24.7</v>
      </c>
    </row>
    <row r="522" spans="1:28" x14ac:dyDescent="0.3">
      <c r="A522">
        <v>521</v>
      </c>
      <c r="B522" s="63">
        <v>45176</v>
      </c>
      <c r="C522" t="str">
        <f t="shared" ref="C522:C529" si="70">F522&amp;"_"&amp;V521&amp;"_"&amp;IF(DAY(B522)&lt;10,0&amp;DAY(B522),DAY(B522))&amp;"-"&amp;IF(MONTH(B522)&lt;10,0&amp;MONTH(B522),MONTH(B522))&amp;"-"&amp;MOD(YEAR(B522),100)</f>
        <v>P08_T3_07-09-23</v>
      </c>
      <c r="E522" t="s">
        <v>25</v>
      </c>
      <c r="F522" t="s">
        <v>33</v>
      </c>
      <c r="G522" t="s">
        <v>19</v>
      </c>
      <c r="H522">
        <f t="shared" si="65"/>
        <v>2023</v>
      </c>
      <c r="I522">
        <f t="shared" si="66"/>
        <v>9</v>
      </c>
      <c r="J522">
        <f t="shared" si="67"/>
        <v>7</v>
      </c>
      <c r="K522" t="str">
        <f>VLOOKUP(F522,Treats!$A$1:$C$9,2,0)</f>
        <v>CON</v>
      </c>
      <c r="M522">
        <v>3</v>
      </c>
      <c r="N522">
        <v>1</v>
      </c>
      <c r="O522" t="s">
        <v>54</v>
      </c>
      <c r="P522" t="str">
        <f t="shared" si="69"/>
        <v>E:CER_P:P08_Tr1:CON_Tr2:_TRA_3_D:7_M:9_Y:2023</v>
      </c>
      <c r="Q522">
        <v>2</v>
      </c>
      <c r="S522">
        <v>0.5</v>
      </c>
      <c r="T522">
        <v>24</v>
      </c>
      <c r="U522">
        <v>24</v>
      </c>
      <c r="V522" t="s">
        <v>20</v>
      </c>
      <c r="W522" s="1">
        <v>0.40763888888888888</v>
      </c>
      <c r="X522">
        <v>0</v>
      </c>
      <c r="Y522" s="60" t="e">
        <f>VLOOKUP(C522,JN!$D$2:$J$1076,5,0)</f>
        <v>#N/A</v>
      </c>
      <c r="Z522" s="61" t="e">
        <f>VLOOKUP(C522,JN!$D$2:$J$1076,6,0)</f>
        <v>#N/A</v>
      </c>
      <c r="AA522" s="62" t="e">
        <f>VLOOKUP(C522,JN!$D$2:$J$1076,7,0)</f>
        <v>#N/A</v>
      </c>
      <c r="AB522">
        <v>24.9</v>
      </c>
    </row>
    <row r="523" spans="1:28" x14ac:dyDescent="0.3">
      <c r="A523">
        <v>522</v>
      </c>
      <c r="B523" s="63">
        <v>45176</v>
      </c>
      <c r="C523" t="str">
        <f t="shared" si="70"/>
        <v>P08_T0_07-09-23</v>
      </c>
      <c r="E523" t="s">
        <v>25</v>
      </c>
      <c r="F523" t="s">
        <v>33</v>
      </c>
      <c r="G523" t="s">
        <v>19</v>
      </c>
      <c r="H523">
        <f t="shared" si="65"/>
        <v>2023</v>
      </c>
      <c r="I523">
        <f t="shared" si="66"/>
        <v>9</v>
      </c>
      <c r="J523">
        <f t="shared" si="67"/>
        <v>7</v>
      </c>
      <c r="K523" t="str">
        <f>VLOOKUP(F523,Treats!$A$1:$C$9,2,0)</f>
        <v>CON</v>
      </c>
      <c r="M523">
        <v>3</v>
      </c>
      <c r="N523">
        <v>1</v>
      </c>
      <c r="O523" t="s">
        <v>54</v>
      </c>
      <c r="P523" t="str">
        <f t="shared" si="69"/>
        <v>E:CER_P:P08_Tr1:CON_Tr2:_TRA_3_D:7_M:9_Y:2023</v>
      </c>
      <c r="Q523">
        <v>2</v>
      </c>
      <c r="S523">
        <v>0.5</v>
      </c>
      <c r="T523">
        <v>24</v>
      </c>
      <c r="U523">
        <v>24</v>
      </c>
      <c r="V523" t="s">
        <v>21</v>
      </c>
      <c r="W523" s="1">
        <f t="shared" si="68"/>
        <v>0.4145833333333333</v>
      </c>
      <c r="X523">
        <v>10</v>
      </c>
      <c r="Y523" s="60" t="e">
        <f>VLOOKUP(C523,JN!$D$2:$J$1076,5,0)</f>
        <v>#N/A</v>
      </c>
      <c r="Z523" s="61" t="e">
        <f>VLOOKUP(C523,JN!$D$2:$J$1076,6,0)</f>
        <v>#N/A</v>
      </c>
      <c r="AA523" s="62" t="e">
        <f>VLOOKUP(C523,JN!$D$2:$J$1076,7,0)</f>
        <v>#N/A</v>
      </c>
      <c r="AB523">
        <v>27.5</v>
      </c>
    </row>
    <row r="524" spans="1:28" x14ac:dyDescent="0.3">
      <c r="A524">
        <v>523</v>
      </c>
      <c r="B524" s="63">
        <v>45176</v>
      </c>
      <c r="C524" t="str">
        <f t="shared" si="70"/>
        <v>P08_T1_07-09-23</v>
      </c>
      <c r="E524" t="s">
        <v>25</v>
      </c>
      <c r="F524" t="s">
        <v>33</v>
      </c>
      <c r="G524" t="s">
        <v>19</v>
      </c>
      <c r="H524">
        <f t="shared" si="65"/>
        <v>2023</v>
      </c>
      <c r="I524">
        <f t="shared" si="66"/>
        <v>9</v>
      </c>
      <c r="J524">
        <f t="shared" si="67"/>
        <v>7</v>
      </c>
      <c r="K524" t="str">
        <f>VLOOKUP(F524,Treats!$A$1:$C$9,2,0)</f>
        <v>CON</v>
      </c>
      <c r="M524">
        <v>3</v>
      </c>
      <c r="N524">
        <v>1</v>
      </c>
      <c r="O524" t="s">
        <v>54</v>
      </c>
      <c r="P524" t="str">
        <f t="shared" si="69"/>
        <v>E:CER_P:P08_Tr1:CON_Tr2:_TRA_3_D:7_M:9_Y:2023</v>
      </c>
      <c r="Q524">
        <v>2</v>
      </c>
      <c r="S524">
        <v>0.5</v>
      </c>
      <c r="T524">
        <v>24</v>
      </c>
      <c r="U524">
        <v>24</v>
      </c>
      <c r="V524" t="s">
        <v>22</v>
      </c>
      <c r="W524" s="1">
        <f t="shared" si="68"/>
        <v>0.42152777777777772</v>
      </c>
      <c r="X524">
        <v>20</v>
      </c>
      <c r="Y524" s="60" t="e">
        <f>VLOOKUP(C524,JN!$D$2:$J$1076,5,0)</f>
        <v>#N/A</v>
      </c>
      <c r="Z524" s="61" t="e">
        <f>VLOOKUP(C524,JN!$D$2:$J$1076,6,0)</f>
        <v>#N/A</v>
      </c>
      <c r="AA524" s="62" t="e">
        <f>VLOOKUP(C524,JN!$D$2:$J$1076,7,0)</f>
        <v>#N/A</v>
      </c>
      <c r="AB524">
        <v>28.5</v>
      </c>
    </row>
    <row r="525" spans="1:28" x14ac:dyDescent="0.3">
      <c r="A525">
        <v>524</v>
      </c>
      <c r="B525" s="63">
        <v>45176</v>
      </c>
      <c r="C525" t="str">
        <f t="shared" si="70"/>
        <v>P08_T2_07-09-23</v>
      </c>
      <c r="E525" t="s">
        <v>25</v>
      </c>
      <c r="F525" t="s">
        <v>33</v>
      </c>
      <c r="G525" t="s">
        <v>19</v>
      </c>
      <c r="H525">
        <f t="shared" si="65"/>
        <v>2023</v>
      </c>
      <c r="I525">
        <f t="shared" si="66"/>
        <v>9</v>
      </c>
      <c r="J525">
        <f t="shared" si="67"/>
        <v>7</v>
      </c>
      <c r="K525" t="str">
        <f>VLOOKUP(F525,Treats!$A$1:$C$9,2,0)</f>
        <v>CON</v>
      </c>
      <c r="M525">
        <v>3</v>
      </c>
      <c r="N525">
        <v>1</v>
      </c>
      <c r="O525" t="s">
        <v>54</v>
      </c>
      <c r="P525" t="str">
        <f t="shared" si="69"/>
        <v>E:CER_P:P08_Tr1:CON_Tr2:_TRA_3_D:7_M:9_Y:2023</v>
      </c>
      <c r="Q525">
        <v>2</v>
      </c>
      <c r="S525">
        <v>0.5</v>
      </c>
      <c r="T525">
        <v>24</v>
      </c>
      <c r="U525">
        <v>24</v>
      </c>
      <c r="V525" t="s">
        <v>23</v>
      </c>
      <c r="W525" s="1">
        <f t="shared" si="68"/>
        <v>0.42847222222222214</v>
      </c>
      <c r="X525">
        <v>30</v>
      </c>
      <c r="Y525" s="60" t="e">
        <f>VLOOKUP(C525,JN!$D$2:$J$1076,5,0)</f>
        <v>#N/A</v>
      </c>
      <c r="Z525" s="61" t="e">
        <f>VLOOKUP(C525,JN!$D$2:$J$1076,6,0)</f>
        <v>#N/A</v>
      </c>
      <c r="AA525" s="62" t="e">
        <f>VLOOKUP(C525,JN!$D$2:$J$1076,7,0)</f>
        <v>#N/A</v>
      </c>
      <c r="AB525">
        <v>29.8</v>
      </c>
    </row>
    <row r="526" spans="1:28" x14ac:dyDescent="0.3">
      <c r="A526">
        <v>525</v>
      </c>
      <c r="B526" s="63">
        <v>45176</v>
      </c>
      <c r="C526" t="str">
        <f t="shared" si="70"/>
        <v>P09_T3_07-09-23</v>
      </c>
      <c r="E526" t="s">
        <v>25</v>
      </c>
      <c r="F526" t="s">
        <v>34</v>
      </c>
      <c r="G526" t="s">
        <v>19</v>
      </c>
      <c r="H526">
        <f t="shared" si="65"/>
        <v>2023</v>
      </c>
      <c r="I526">
        <f t="shared" si="66"/>
        <v>9</v>
      </c>
      <c r="J526">
        <f t="shared" si="67"/>
        <v>7</v>
      </c>
      <c r="K526" t="str">
        <f>VLOOKUP(F526,Treats!$A$1:$C$9,2,0)</f>
        <v>AWD</v>
      </c>
      <c r="M526">
        <v>3</v>
      </c>
      <c r="N526">
        <v>4</v>
      </c>
      <c r="O526" t="s">
        <v>57</v>
      </c>
      <c r="P526" t="str">
        <f t="shared" si="69"/>
        <v>E:CER_P:P09_Tr1:AWD_Tr2:_TRA_3_D:7_M:9_Y:2023</v>
      </c>
      <c r="Q526">
        <v>0</v>
      </c>
      <c r="S526">
        <v>0.8</v>
      </c>
      <c r="T526">
        <v>24</v>
      </c>
      <c r="V526" t="s">
        <v>20</v>
      </c>
      <c r="W526" s="1">
        <v>0.40902777777777777</v>
      </c>
      <c r="X526">
        <v>0</v>
      </c>
      <c r="Y526" s="60" t="e">
        <f>VLOOKUP(C526,JN!$D$2:$J$1076,5,0)</f>
        <v>#N/A</v>
      </c>
      <c r="Z526" s="61" t="e">
        <f>VLOOKUP(C526,JN!$D$2:$J$1076,6,0)</f>
        <v>#N/A</v>
      </c>
      <c r="AA526" s="62" t="e">
        <f>VLOOKUP(C526,JN!$D$2:$J$1076,7,0)</f>
        <v>#N/A</v>
      </c>
      <c r="AB526">
        <v>25</v>
      </c>
    </row>
    <row r="527" spans="1:28" x14ac:dyDescent="0.3">
      <c r="A527">
        <v>526</v>
      </c>
      <c r="B527" s="63">
        <v>45176</v>
      </c>
      <c r="C527" t="str">
        <f t="shared" si="70"/>
        <v>P09_T0_07-09-23</v>
      </c>
      <c r="E527" t="s">
        <v>25</v>
      </c>
      <c r="F527" t="s">
        <v>34</v>
      </c>
      <c r="G527" t="s">
        <v>19</v>
      </c>
      <c r="H527">
        <f t="shared" si="65"/>
        <v>2023</v>
      </c>
      <c r="I527">
        <f t="shared" si="66"/>
        <v>9</v>
      </c>
      <c r="J527">
        <f t="shared" si="67"/>
        <v>7</v>
      </c>
      <c r="K527" t="str">
        <f>VLOOKUP(F527,Treats!$A$1:$C$9,2,0)</f>
        <v>AWD</v>
      </c>
      <c r="M527">
        <v>3</v>
      </c>
      <c r="N527">
        <v>4</v>
      </c>
      <c r="O527" t="s">
        <v>57</v>
      </c>
      <c r="P527" t="str">
        <f t="shared" si="69"/>
        <v>E:CER_P:P09_Tr1:AWD_Tr2:_TRA_3_D:7_M:9_Y:2023</v>
      </c>
      <c r="Q527">
        <v>0</v>
      </c>
      <c r="S527">
        <v>0.8</v>
      </c>
      <c r="T527">
        <v>24</v>
      </c>
      <c r="V527" t="s">
        <v>21</v>
      </c>
      <c r="W527" s="1">
        <f t="shared" si="68"/>
        <v>0.41597222222222219</v>
      </c>
      <c r="X527">
        <v>10</v>
      </c>
      <c r="Y527" s="60" t="e">
        <f>VLOOKUP(C527,JN!$D$2:$J$1076,5,0)</f>
        <v>#N/A</v>
      </c>
      <c r="Z527" s="61" t="e">
        <f>VLOOKUP(C527,JN!$D$2:$J$1076,6,0)</f>
        <v>#N/A</v>
      </c>
      <c r="AA527" s="62" t="e">
        <f>VLOOKUP(C527,JN!$D$2:$J$1076,7,0)</f>
        <v>#N/A</v>
      </c>
      <c r="AB527">
        <v>30.1</v>
      </c>
    </row>
    <row r="528" spans="1:28" x14ac:dyDescent="0.3">
      <c r="A528">
        <v>527</v>
      </c>
      <c r="B528" s="63">
        <v>45176</v>
      </c>
      <c r="C528" t="str">
        <f t="shared" si="70"/>
        <v>P09_T1_07-09-23</v>
      </c>
      <c r="E528" t="s">
        <v>25</v>
      </c>
      <c r="F528" t="s">
        <v>34</v>
      </c>
      <c r="G528" t="s">
        <v>19</v>
      </c>
      <c r="H528">
        <f t="shared" si="65"/>
        <v>2023</v>
      </c>
      <c r="I528">
        <f t="shared" si="66"/>
        <v>9</v>
      </c>
      <c r="J528">
        <f t="shared" si="67"/>
        <v>7</v>
      </c>
      <c r="K528" t="str">
        <f>VLOOKUP(F528,Treats!$A$1:$C$9,2,0)</f>
        <v>AWD</v>
      </c>
      <c r="M528">
        <v>3</v>
      </c>
      <c r="N528">
        <v>4</v>
      </c>
      <c r="O528" t="s">
        <v>57</v>
      </c>
      <c r="P528" t="str">
        <f t="shared" si="69"/>
        <v>E:CER_P:P09_Tr1:AWD_Tr2:_TRA_3_D:7_M:9_Y:2023</v>
      </c>
      <c r="Q528">
        <v>0</v>
      </c>
      <c r="S528">
        <v>0.8</v>
      </c>
      <c r="T528">
        <v>24</v>
      </c>
      <c r="V528" t="s">
        <v>22</v>
      </c>
      <c r="W528" s="1">
        <f t="shared" si="68"/>
        <v>0.42291666666666661</v>
      </c>
      <c r="X528">
        <v>20</v>
      </c>
      <c r="Y528" s="60" t="e">
        <f>VLOOKUP(C528,JN!$D$2:$J$1076,5,0)</f>
        <v>#N/A</v>
      </c>
      <c r="Z528" s="61" t="e">
        <f>VLOOKUP(C528,JN!$D$2:$J$1076,6,0)</f>
        <v>#N/A</v>
      </c>
      <c r="AA528" s="62" t="e">
        <f>VLOOKUP(C528,JN!$D$2:$J$1076,7,0)</f>
        <v>#N/A</v>
      </c>
      <c r="AB528">
        <v>31.6</v>
      </c>
    </row>
    <row r="529" spans="1:28" x14ac:dyDescent="0.3">
      <c r="A529">
        <v>528</v>
      </c>
      <c r="B529" s="63">
        <v>45176</v>
      </c>
      <c r="C529" t="str">
        <f t="shared" si="70"/>
        <v>P09_T2_07-09-23</v>
      </c>
      <c r="E529" t="s">
        <v>25</v>
      </c>
      <c r="F529" t="s">
        <v>34</v>
      </c>
      <c r="G529" t="s">
        <v>19</v>
      </c>
      <c r="H529">
        <f t="shared" si="65"/>
        <v>2023</v>
      </c>
      <c r="I529">
        <f t="shared" si="66"/>
        <v>9</v>
      </c>
      <c r="J529">
        <f t="shared" si="67"/>
        <v>7</v>
      </c>
      <c r="K529" t="str">
        <f>VLOOKUP(F529,Treats!$A$1:$C$9,2,0)</f>
        <v>AWD</v>
      </c>
      <c r="M529">
        <v>3</v>
      </c>
      <c r="N529">
        <v>4</v>
      </c>
      <c r="O529" t="s">
        <v>57</v>
      </c>
      <c r="P529" t="str">
        <f t="shared" si="69"/>
        <v>E:CER_P:P09_Tr1:AWD_Tr2:_TRA_3_D:7_M:9_Y:2023</v>
      </c>
      <c r="Q529">
        <v>0</v>
      </c>
      <c r="S529">
        <v>0.8</v>
      </c>
      <c r="T529">
        <v>24</v>
      </c>
      <c r="V529" t="s">
        <v>23</v>
      </c>
      <c r="W529" s="1">
        <f t="shared" si="68"/>
        <v>0.42986111111111103</v>
      </c>
      <c r="X529">
        <v>30</v>
      </c>
      <c r="Y529" s="60" t="e">
        <f>VLOOKUP(C529,JN!$D$2:$J$1076,5,0)</f>
        <v>#N/A</v>
      </c>
      <c r="Z529" s="61" t="e">
        <f>VLOOKUP(C529,JN!$D$2:$J$1076,6,0)</f>
        <v>#N/A</v>
      </c>
      <c r="AA529" s="62" t="e">
        <f>VLOOKUP(C529,JN!$D$2:$J$1076,7,0)</f>
        <v>#N/A</v>
      </c>
      <c r="AB529">
        <v>32.700000000000003</v>
      </c>
    </row>
    <row r="530" spans="1:28" x14ac:dyDescent="0.3">
      <c r="A530">
        <v>529</v>
      </c>
      <c r="B530" s="63">
        <v>45183</v>
      </c>
      <c r="C530" t="str">
        <f t="shared" ref="C530:C565" si="71">F530&amp;"_"&amp;V530&amp;"_"&amp;IF(DAY(B530)&lt;10,0&amp;DAY(B530),DAY(B530))&amp;"-"&amp;IF(MONTH(B530)&lt;10,0&amp;MONTH(B530),MONTH(B530))&amp;"-"&amp;MOD(YEAR(B530),100)</f>
        <v>P01_T0_14-09-23</v>
      </c>
      <c r="E530" t="s">
        <v>25</v>
      </c>
      <c r="F530" t="s">
        <v>26</v>
      </c>
      <c r="G530" t="s">
        <v>19</v>
      </c>
      <c r="H530">
        <f t="shared" si="65"/>
        <v>2023</v>
      </c>
      <c r="I530">
        <f t="shared" si="66"/>
        <v>9</v>
      </c>
      <c r="J530">
        <f t="shared" si="67"/>
        <v>14</v>
      </c>
      <c r="K530" t="str">
        <f>VLOOKUP(F530,Treats!$A$1:$C$9,2,0)</f>
        <v>AWD</v>
      </c>
      <c r="M530">
        <v>1</v>
      </c>
      <c r="N530">
        <v>6</v>
      </c>
      <c r="O530" t="s">
        <v>57</v>
      </c>
      <c r="P530" t="str">
        <f t="shared" si="69"/>
        <v>E:CER_P:P01_Tr1:AWD_Tr2:_TRA_1_D:14_M:9_Y:2023</v>
      </c>
      <c r="Q530">
        <v>2</v>
      </c>
      <c r="S530">
        <v>0.6</v>
      </c>
      <c r="T530">
        <v>21</v>
      </c>
      <c r="U530">
        <v>22</v>
      </c>
      <c r="V530" t="s">
        <v>20</v>
      </c>
      <c r="W530" s="1">
        <v>0.38530092592592591</v>
      </c>
      <c r="X530">
        <v>0</v>
      </c>
      <c r="Y530" s="60" t="e">
        <f>VLOOKUP(C530,JN!$D$2:$J$1076,5,0)</f>
        <v>#N/A</v>
      </c>
      <c r="Z530" s="61" t="e">
        <f>VLOOKUP(C530,JN!$D$2:$J$1076,6,0)</f>
        <v>#N/A</v>
      </c>
      <c r="AA530" s="62" t="e">
        <f>VLOOKUP(C530,JN!$D$2:$J$1076,7,0)</f>
        <v>#N/A</v>
      </c>
      <c r="AB530">
        <v>23.2</v>
      </c>
    </row>
    <row r="531" spans="1:28" x14ac:dyDescent="0.3">
      <c r="A531">
        <v>530</v>
      </c>
      <c r="B531" s="63">
        <v>45183</v>
      </c>
      <c r="C531" t="str">
        <f t="shared" si="71"/>
        <v>P01_T1_14-09-23</v>
      </c>
      <c r="E531" t="s">
        <v>25</v>
      </c>
      <c r="F531" t="s">
        <v>26</v>
      </c>
      <c r="G531" t="s">
        <v>19</v>
      </c>
      <c r="H531">
        <f t="shared" si="65"/>
        <v>2023</v>
      </c>
      <c r="I531">
        <f t="shared" si="66"/>
        <v>9</v>
      </c>
      <c r="J531">
        <f t="shared" si="67"/>
        <v>14</v>
      </c>
      <c r="K531" t="str">
        <f>VLOOKUP(F531,Treats!$A$1:$C$9,2,0)</f>
        <v>AWD</v>
      </c>
      <c r="M531">
        <v>1</v>
      </c>
      <c r="N531">
        <v>6</v>
      </c>
      <c r="O531" t="s">
        <v>57</v>
      </c>
      <c r="P531" t="str">
        <f t="shared" si="69"/>
        <v>E:CER_P:P01_Tr1:AWD_Tr2:_TRA_1_D:14_M:9_Y:2023</v>
      </c>
      <c r="Q531">
        <v>2</v>
      </c>
      <c r="S531">
        <v>0.6</v>
      </c>
      <c r="T531">
        <v>21</v>
      </c>
      <c r="U531">
        <v>22</v>
      </c>
      <c r="V531" t="s">
        <v>21</v>
      </c>
      <c r="W531" s="1">
        <f t="shared" si="68"/>
        <v>0.39224537037037033</v>
      </c>
      <c r="X531">
        <v>10</v>
      </c>
      <c r="Y531" s="60" t="e">
        <f>VLOOKUP(C531,JN!$D$2:$J$1076,5,0)</f>
        <v>#N/A</v>
      </c>
      <c r="Z531" s="61" t="e">
        <f>VLOOKUP(C531,JN!$D$2:$J$1076,6,0)</f>
        <v>#N/A</v>
      </c>
      <c r="AA531" s="62" t="e">
        <f>VLOOKUP(C531,JN!$D$2:$J$1076,7,0)</f>
        <v>#N/A</v>
      </c>
      <c r="AB531">
        <v>25</v>
      </c>
    </row>
    <row r="532" spans="1:28" x14ac:dyDescent="0.3">
      <c r="A532">
        <v>531</v>
      </c>
      <c r="B532" s="63">
        <v>45183</v>
      </c>
      <c r="C532" t="str">
        <f t="shared" si="71"/>
        <v>P01_T2_14-09-23</v>
      </c>
      <c r="E532" t="s">
        <v>25</v>
      </c>
      <c r="F532" t="s">
        <v>26</v>
      </c>
      <c r="G532" t="s">
        <v>19</v>
      </c>
      <c r="H532">
        <f t="shared" si="65"/>
        <v>2023</v>
      </c>
      <c r="I532">
        <f t="shared" si="66"/>
        <v>9</v>
      </c>
      <c r="J532">
        <f t="shared" si="67"/>
        <v>14</v>
      </c>
      <c r="K532" t="str">
        <f>VLOOKUP(F532,Treats!$A$1:$C$9,2,0)</f>
        <v>AWD</v>
      </c>
      <c r="M532">
        <v>1</v>
      </c>
      <c r="N532">
        <v>6</v>
      </c>
      <c r="O532" t="s">
        <v>57</v>
      </c>
      <c r="P532" t="str">
        <f t="shared" si="69"/>
        <v>E:CER_P:P01_Tr1:AWD_Tr2:_TRA_1_D:14_M:9_Y:2023</v>
      </c>
      <c r="Q532">
        <v>2</v>
      </c>
      <c r="S532">
        <v>0.6</v>
      </c>
      <c r="T532">
        <v>21</v>
      </c>
      <c r="U532">
        <v>22</v>
      </c>
      <c r="V532" t="s">
        <v>22</v>
      </c>
      <c r="W532" s="1">
        <f t="shared" si="68"/>
        <v>0.39918981481481475</v>
      </c>
      <c r="X532">
        <v>20</v>
      </c>
      <c r="Y532" s="60" t="e">
        <f>VLOOKUP(C532,JN!$D$2:$J$1076,5,0)</f>
        <v>#N/A</v>
      </c>
      <c r="Z532" s="61" t="e">
        <f>VLOOKUP(C532,JN!$D$2:$J$1076,6,0)</f>
        <v>#N/A</v>
      </c>
      <c r="AA532" s="62" t="e">
        <f>VLOOKUP(C532,JN!$D$2:$J$1076,7,0)</f>
        <v>#N/A</v>
      </c>
      <c r="AB532">
        <v>28.7</v>
      </c>
    </row>
    <row r="533" spans="1:28" x14ac:dyDescent="0.3">
      <c r="A533">
        <v>532</v>
      </c>
      <c r="B533" s="63">
        <v>45183</v>
      </c>
      <c r="C533" t="str">
        <f t="shared" si="71"/>
        <v>P01_T3_14-09-23</v>
      </c>
      <c r="E533" t="s">
        <v>25</v>
      </c>
      <c r="F533" t="s">
        <v>26</v>
      </c>
      <c r="G533" t="s">
        <v>19</v>
      </c>
      <c r="H533">
        <f t="shared" si="65"/>
        <v>2023</v>
      </c>
      <c r="I533">
        <f t="shared" si="66"/>
        <v>9</v>
      </c>
      <c r="J533">
        <f t="shared" si="67"/>
        <v>14</v>
      </c>
      <c r="K533" t="str">
        <f>VLOOKUP(F533,Treats!$A$1:$C$9,2,0)</f>
        <v>AWD</v>
      </c>
      <c r="M533">
        <v>1</v>
      </c>
      <c r="N533">
        <v>6</v>
      </c>
      <c r="O533" t="s">
        <v>57</v>
      </c>
      <c r="P533" t="str">
        <f t="shared" si="69"/>
        <v>E:CER_P:P01_Tr1:AWD_Tr2:_TRA_1_D:14_M:9_Y:2023</v>
      </c>
      <c r="Q533">
        <v>2</v>
      </c>
      <c r="S533">
        <v>0.6</v>
      </c>
      <c r="T533">
        <v>21</v>
      </c>
      <c r="U533">
        <v>22</v>
      </c>
      <c r="V533" t="s">
        <v>23</v>
      </c>
      <c r="W533" s="1">
        <f t="shared" si="68"/>
        <v>0.40613425925925917</v>
      </c>
      <c r="X533">
        <v>30</v>
      </c>
      <c r="Y533" s="60" t="e">
        <f>VLOOKUP(C533,JN!$D$2:$J$1076,5,0)</f>
        <v>#N/A</v>
      </c>
      <c r="Z533" s="61" t="e">
        <f>VLOOKUP(C533,JN!$D$2:$J$1076,6,0)</f>
        <v>#N/A</v>
      </c>
      <c r="AA533" s="62" t="e">
        <f>VLOOKUP(C533,JN!$D$2:$J$1076,7,0)</f>
        <v>#N/A</v>
      </c>
      <c r="AB533">
        <v>30.1</v>
      </c>
    </row>
    <row r="534" spans="1:28" x14ac:dyDescent="0.3">
      <c r="A534">
        <v>533</v>
      </c>
      <c r="B534" s="63">
        <v>45183</v>
      </c>
      <c r="C534" t="str">
        <f t="shared" si="71"/>
        <v>P03_T0_14-09-23</v>
      </c>
      <c r="E534" t="s">
        <v>25</v>
      </c>
      <c r="F534" t="s">
        <v>28</v>
      </c>
      <c r="G534" t="s">
        <v>19</v>
      </c>
      <c r="H534">
        <f t="shared" si="65"/>
        <v>2023</v>
      </c>
      <c r="I534">
        <f t="shared" si="66"/>
        <v>9</v>
      </c>
      <c r="J534">
        <f t="shared" si="67"/>
        <v>14</v>
      </c>
      <c r="K534" t="str">
        <f>VLOOKUP(F534,Treats!$A$1:$C$9,2,0)</f>
        <v>CON</v>
      </c>
      <c r="M534">
        <v>1</v>
      </c>
      <c r="N534">
        <v>7</v>
      </c>
      <c r="O534" t="s">
        <v>57</v>
      </c>
      <c r="P534" t="str">
        <f t="shared" si="69"/>
        <v>E:CER_P:P03_Tr1:CON_Tr2:_TRA_1_D:14_M:9_Y:2023</v>
      </c>
      <c r="Q534">
        <v>3</v>
      </c>
      <c r="S534">
        <v>0.5</v>
      </c>
      <c r="T534">
        <v>21</v>
      </c>
      <c r="U534">
        <v>22</v>
      </c>
      <c r="V534" t="s">
        <v>20</v>
      </c>
      <c r="W534" s="1">
        <v>0.38634259259259257</v>
      </c>
      <c r="X534">
        <v>0</v>
      </c>
      <c r="Y534" s="60" t="e">
        <f>VLOOKUP(C534,JN!$D$2:$J$1076,5,0)</f>
        <v>#N/A</v>
      </c>
      <c r="Z534" s="61" t="e">
        <f>VLOOKUP(C534,JN!$D$2:$J$1076,6,0)</f>
        <v>#N/A</v>
      </c>
      <c r="AA534" s="62" t="e">
        <f>VLOOKUP(C534,JN!$D$2:$J$1076,7,0)</f>
        <v>#N/A</v>
      </c>
      <c r="AB534">
        <v>22.4</v>
      </c>
    </row>
    <row r="535" spans="1:28" x14ac:dyDescent="0.3">
      <c r="A535">
        <v>534</v>
      </c>
      <c r="B535" s="63">
        <v>45183</v>
      </c>
      <c r="C535" t="str">
        <f t="shared" si="71"/>
        <v>P03_T1_14-09-23</v>
      </c>
      <c r="E535" t="s">
        <v>25</v>
      </c>
      <c r="F535" t="s">
        <v>28</v>
      </c>
      <c r="G535" t="s">
        <v>19</v>
      </c>
      <c r="H535">
        <f t="shared" si="65"/>
        <v>2023</v>
      </c>
      <c r="I535">
        <f t="shared" si="66"/>
        <v>9</v>
      </c>
      <c r="J535">
        <f t="shared" si="67"/>
        <v>14</v>
      </c>
      <c r="K535" t="str">
        <f>VLOOKUP(F535,Treats!$A$1:$C$9,2,0)</f>
        <v>CON</v>
      </c>
      <c r="M535">
        <v>1</v>
      </c>
      <c r="N535">
        <v>7</v>
      </c>
      <c r="O535" t="s">
        <v>57</v>
      </c>
      <c r="P535" t="str">
        <f t="shared" si="69"/>
        <v>E:CER_P:P03_Tr1:CON_Tr2:_TRA_1_D:14_M:9_Y:2023</v>
      </c>
      <c r="Q535">
        <v>3</v>
      </c>
      <c r="S535">
        <v>0.5</v>
      </c>
      <c r="T535">
        <v>21</v>
      </c>
      <c r="U535">
        <v>22</v>
      </c>
      <c r="V535" t="s">
        <v>21</v>
      </c>
      <c r="W535" s="1">
        <f t="shared" si="68"/>
        <v>0.39328703703703699</v>
      </c>
      <c r="X535">
        <v>10</v>
      </c>
      <c r="Y535" s="60" t="e">
        <f>VLOOKUP(C535,JN!$D$2:$J$1076,5,0)</f>
        <v>#N/A</v>
      </c>
      <c r="Z535" s="61" t="e">
        <f>VLOOKUP(C535,JN!$D$2:$J$1076,6,0)</f>
        <v>#N/A</v>
      </c>
      <c r="AA535" s="62" t="e">
        <f>VLOOKUP(C535,JN!$D$2:$J$1076,7,0)</f>
        <v>#N/A</v>
      </c>
      <c r="AB535">
        <v>25.3</v>
      </c>
    </row>
    <row r="536" spans="1:28" x14ac:dyDescent="0.3">
      <c r="A536">
        <v>535</v>
      </c>
      <c r="B536" s="63">
        <v>45183</v>
      </c>
      <c r="C536" t="str">
        <f t="shared" si="71"/>
        <v>P03_T2_14-09-23</v>
      </c>
      <c r="E536" t="s">
        <v>25</v>
      </c>
      <c r="F536" t="s">
        <v>28</v>
      </c>
      <c r="G536" t="s">
        <v>19</v>
      </c>
      <c r="H536">
        <f t="shared" si="65"/>
        <v>2023</v>
      </c>
      <c r="I536">
        <f t="shared" si="66"/>
        <v>9</v>
      </c>
      <c r="J536">
        <f t="shared" si="67"/>
        <v>14</v>
      </c>
      <c r="K536" t="str">
        <f>VLOOKUP(F536,Treats!$A$1:$C$9,2,0)</f>
        <v>CON</v>
      </c>
      <c r="M536">
        <v>1</v>
      </c>
      <c r="N536">
        <v>7</v>
      </c>
      <c r="O536" t="s">
        <v>57</v>
      </c>
      <c r="P536" t="str">
        <f t="shared" si="69"/>
        <v>E:CER_P:P03_Tr1:CON_Tr2:_TRA_1_D:14_M:9_Y:2023</v>
      </c>
      <c r="Q536">
        <v>3</v>
      </c>
      <c r="S536">
        <v>0.5</v>
      </c>
      <c r="T536">
        <v>21</v>
      </c>
      <c r="U536">
        <v>22</v>
      </c>
      <c r="V536" t="s">
        <v>22</v>
      </c>
      <c r="W536" s="1">
        <f t="shared" si="68"/>
        <v>0.40023148148148141</v>
      </c>
      <c r="X536">
        <v>20</v>
      </c>
      <c r="Y536" s="60" t="e">
        <f>VLOOKUP(C536,JN!$D$2:$J$1076,5,0)</f>
        <v>#N/A</v>
      </c>
      <c r="Z536" s="61" t="e">
        <f>VLOOKUP(C536,JN!$D$2:$J$1076,6,0)</f>
        <v>#N/A</v>
      </c>
      <c r="AA536" s="62" t="e">
        <f>VLOOKUP(C536,JN!$D$2:$J$1076,7,0)</f>
        <v>#N/A</v>
      </c>
      <c r="AB536">
        <v>28</v>
      </c>
    </row>
    <row r="537" spans="1:28" x14ac:dyDescent="0.3">
      <c r="A537">
        <v>536</v>
      </c>
      <c r="B537" s="63">
        <v>45183</v>
      </c>
      <c r="C537" t="str">
        <f t="shared" si="71"/>
        <v>P03_T3_14-09-23</v>
      </c>
      <c r="E537" t="s">
        <v>25</v>
      </c>
      <c r="F537" t="s">
        <v>28</v>
      </c>
      <c r="G537" t="s">
        <v>19</v>
      </c>
      <c r="H537">
        <f t="shared" si="65"/>
        <v>2023</v>
      </c>
      <c r="I537">
        <f t="shared" si="66"/>
        <v>9</v>
      </c>
      <c r="J537">
        <f t="shared" si="67"/>
        <v>14</v>
      </c>
      <c r="K537" t="str">
        <f>VLOOKUP(F537,Treats!$A$1:$C$9,2,0)</f>
        <v>CON</v>
      </c>
      <c r="M537">
        <v>1</v>
      </c>
      <c r="N537">
        <v>7</v>
      </c>
      <c r="O537" t="s">
        <v>57</v>
      </c>
      <c r="P537" t="str">
        <f t="shared" si="69"/>
        <v>E:CER_P:P03_Tr1:CON_Tr2:_TRA_1_D:14_M:9_Y:2023</v>
      </c>
      <c r="Q537">
        <v>3</v>
      </c>
      <c r="S537">
        <v>0.5</v>
      </c>
      <c r="T537">
        <v>21</v>
      </c>
      <c r="U537">
        <v>22</v>
      </c>
      <c r="V537" t="s">
        <v>23</v>
      </c>
      <c r="W537" s="1">
        <f t="shared" si="68"/>
        <v>0.40717592592592583</v>
      </c>
      <c r="X537">
        <v>30</v>
      </c>
      <c r="Y537" s="60" t="e">
        <f>VLOOKUP(C537,JN!$D$2:$J$1076,5,0)</f>
        <v>#N/A</v>
      </c>
      <c r="Z537" s="61" t="e">
        <f>VLOOKUP(C537,JN!$D$2:$J$1076,6,0)</f>
        <v>#N/A</v>
      </c>
      <c r="AA537" s="62" t="e">
        <f>VLOOKUP(C537,JN!$D$2:$J$1076,7,0)</f>
        <v>#N/A</v>
      </c>
      <c r="AB537">
        <v>30.2</v>
      </c>
    </row>
    <row r="538" spans="1:28" x14ac:dyDescent="0.3">
      <c r="A538">
        <v>537</v>
      </c>
      <c r="B538" s="63">
        <v>45183</v>
      </c>
      <c r="C538" t="str">
        <f t="shared" si="71"/>
        <v>P02_T0_14-09-23</v>
      </c>
      <c r="E538" t="s">
        <v>25</v>
      </c>
      <c r="F538" t="s">
        <v>27</v>
      </c>
      <c r="G538" t="s">
        <v>19</v>
      </c>
      <c r="H538">
        <f t="shared" si="65"/>
        <v>2023</v>
      </c>
      <c r="I538">
        <f t="shared" si="66"/>
        <v>9</v>
      </c>
      <c r="J538">
        <f t="shared" si="67"/>
        <v>14</v>
      </c>
      <c r="K538" t="str">
        <f>VLOOKUP(F538,Treats!$A$1:$C$9,2,0)</f>
        <v>MSD</v>
      </c>
      <c r="M538">
        <v>1</v>
      </c>
      <c r="N538">
        <v>1</v>
      </c>
      <c r="O538" t="s">
        <v>54</v>
      </c>
      <c r="P538" t="str">
        <f t="shared" si="69"/>
        <v>E:CER_P:P02_Tr1:MSD_Tr2:_TRA_1_D:14_M:9_Y:2023</v>
      </c>
      <c r="Q538">
        <v>1</v>
      </c>
      <c r="T538">
        <v>21</v>
      </c>
      <c r="U538">
        <v>22.5</v>
      </c>
      <c r="V538" t="s">
        <v>20</v>
      </c>
      <c r="W538" s="1">
        <v>0.38530092592592591</v>
      </c>
      <c r="X538">
        <v>0</v>
      </c>
      <c r="Y538" s="60" t="e">
        <f>VLOOKUP(C538,JN!$D$2:$J$1076,5,0)</f>
        <v>#N/A</v>
      </c>
      <c r="Z538" s="61" t="e">
        <f>VLOOKUP(C538,JN!$D$2:$J$1076,6,0)</f>
        <v>#N/A</v>
      </c>
      <c r="AA538" s="62" t="e">
        <f>VLOOKUP(C538,JN!$D$2:$J$1076,7,0)</f>
        <v>#N/A</v>
      </c>
      <c r="AB538">
        <v>22.9</v>
      </c>
    </row>
    <row r="539" spans="1:28" x14ac:dyDescent="0.3">
      <c r="A539">
        <v>538</v>
      </c>
      <c r="B539" s="63">
        <v>45183</v>
      </c>
      <c r="C539" t="str">
        <f t="shared" si="71"/>
        <v>P02_T1_14-09-23</v>
      </c>
      <c r="E539" t="s">
        <v>25</v>
      </c>
      <c r="F539" t="s">
        <v>27</v>
      </c>
      <c r="G539" t="s">
        <v>19</v>
      </c>
      <c r="H539">
        <f t="shared" si="65"/>
        <v>2023</v>
      </c>
      <c r="I539">
        <f t="shared" si="66"/>
        <v>9</v>
      </c>
      <c r="J539">
        <f t="shared" si="67"/>
        <v>14</v>
      </c>
      <c r="K539" t="str">
        <f>VLOOKUP(F539,Treats!$A$1:$C$9,2,0)</f>
        <v>MSD</v>
      </c>
      <c r="M539">
        <v>1</v>
      </c>
      <c r="N539">
        <v>1</v>
      </c>
      <c r="O539" t="s">
        <v>54</v>
      </c>
      <c r="P539" t="str">
        <f t="shared" si="69"/>
        <v>E:CER_P:P02_Tr1:MSD_Tr2:_TRA_1_D:14_M:9_Y:2023</v>
      </c>
      <c r="Q539">
        <v>1</v>
      </c>
      <c r="T539">
        <v>21</v>
      </c>
      <c r="U539">
        <v>22.5</v>
      </c>
      <c r="V539" t="s">
        <v>21</v>
      </c>
      <c r="W539" s="1">
        <f t="shared" si="68"/>
        <v>0.39224537037037033</v>
      </c>
      <c r="X539">
        <v>10</v>
      </c>
      <c r="Y539" s="60" t="e">
        <f>VLOOKUP(C539,JN!$D$2:$J$1076,5,0)</f>
        <v>#N/A</v>
      </c>
      <c r="Z539" s="61" t="e">
        <f>VLOOKUP(C539,JN!$D$2:$J$1076,6,0)</f>
        <v>#N/A</v>
      </c>
      <c r="AA539" s="62" t="e">
        <f>VLOOKUP(C539,JN!$D$2:$J$1076,7,0)</f>
        <v>#N/A</v>
      </c>
      <c r="AB539">
        <v>23.3</v>
      </c>
    </row>
    <row r="540" spans="1:28" x14ac:dyDescent="0.3">
      <c r="A540">
        <v>539</v>
      </c>
      <c r="B540" s="63">
        <v>45183</v>
      </c>
      <c r="C540" t="str">
        <f t="shared" si="71"/>
        <v>P02_T2_14-09-23</v>
      </c>
      <c r="E540" t="s">
        <v>25</v>
      </c>
      <c r="F540" t="s">
        <v>27</v>
      </c>
      <c r="G540" t="s">
        <v>19</v>
      </c>
      <c r="H540">
        <f t="shared" si="65"/>
        <v>2023</v>
      </c>
      <c r="I540">
        <f t="shared" si="66"/>
        <v>9</v>
      </c>
      <c r="J540">
        <f t="shared" si="67"/>
        <v>14</v>
      </c>
      <c r="K540" t="str">
        <f>VLOOKUP(F540,Treats!$A$1:$C$9,2,0)</f>
        <v>MSD</v>
      </c>
      <c r="M540">
        <v>1</v>
      </c>
      <c r="N540">
        <v>1</v>
      </c>
      <c r="O540" t="s">
        <v>54</v>
      </c>
      <c r="P540" t="str">
        <f t="shared" si="69"/>
        <v>E:CER_P:P02_Tr1:MSD_Tr2:_TRA_1_D:14_M:9_Y:2023</v>
      </c>
      <c r="Q540">
        <v>1</v>
      </c>
      <c r="T540">
        <v>21</v>
      </c>
      <c r="U540">
        <v>22.5</v>
      </c>
      <c r="V540" t="s">
        <v>22</v>
      </c>
      <c r="W540" s="1">
        <f t="shared" si="68"/>
        <v>0.39918981481481475</v>
      </c>
      <c r="X540">
        <v>20</v>
      </c>
      <c r="Y540" s="60" t="e">
        <f>VLOOKUP(C540,JN!$D$2:$J$1076,5,0)</f>
        <v>#N/A</v>
      </c>
      <c r="Z540" s="61" t="e">
        <f>VLOOKUP(C540,JN!$D$2:$J$1076,6,0)</f>
        <v>#N/A</v>
      </c>
      <c r="AA540" s="62" t="e">
        <f>VLOOKUP(C540,JN!$D$2:$J$1076,7,0)</f>
        <v>#N/A</v>
      </c>
      <c r="AB540">
        <v>25.3</v>
      </c>
    </row>
    <row r="541" spans="1:28" x14ac:dyDescent="0.3">
      <c r="A541">
        <v>540</v>
      </c>
      <c r="B541" s="63">
        <v>45183</v>
      </c>
      <c r="C541" t="str">
        <f t="shared" si="71"/>
        <v>P02_T3_14-09-23</v>
      </c>
      <c r="E541" t="s">
        <v>25</v>
      </c>
      <c r="F541" t="s">
        <v>27</v>
      </c>
      <c r="G541" t="s">
        <v>19</v>
      </c>
      <c r="H541">
        <f t="shared" si="65"/>
        <v>2023</v>
      </c>
      <c r="I541">
        <f t="shared" si="66"/>
        <v>9</v>
      </c>
      <c r="J541">
        <f t="shared" si="67"/>
        <v>14</v>
      </c>
      <c r="K541" t="str">
        <f>VLOOKUP(F541,Treats!$A$1:$C$9,2,0)</f>
        <v>MSD</v>
      </c>
      <c r="M541">
        <v>1</v>
      </c>
      <c r="N541">
        <v>1</v>
      </c>
      <c r="O541" t="s">
        <v>54</v>
      </c>
      <c r="P541" t="str">
        <f t="shared" si="69"/>
        <v>E:CER_P:P02_Tr1:MSD_Tr2:_TRA_1_D:14_M:9_Y:2023</v>
      </c>
      <c r="Q541">
        <v>1</v>
      </c>
      <c r="T541">
        <v>21</v>
      </c>
      <c r="U541">
        <v>22.5</v>
      </c>
      <c r="V541" t="s">
        <v>23</v>
      </c>
      <c r="W541" s="1">
        <f t="shared" si="68"/>
        <v>0.40613425925925917</v>
      </c>
      <c r="X541">
        <v>30</v>
      </c>
      <c r="Y541" s="60" t="e">
        <f>VLOOKUP(C541,JN!$D$2:$J$1076,5,0)</f>
        <v>#N/A</v>
      </c>
      <c r="Z541" s="61" t="e">
        <f>VLOOKUP(C541,JN!$D$2:$J$1076,6,0)</f>
        <v>#N/A</v>
      </c>
      <c r="AA541" s="62" t="e">
        <f>VLOOKUP(C541,JN!$D$2:$J$1076,7,0)</f>
        <v>#N/A</v>
      </c>
      <c r="AB541">
        <v>26.3</v>
      </c>
    </row>
    <row r="542" spans="1:28" x14ac:dyDescent="0.3">
      <c r="A542">
        <v>541</v>
      </c>
      <c r="B542" s="63">
        <v>45183</v>
      </c>
      <c r="C542" t="str">
        <f t="shared" si="71"/>
        <v>P04_T0_14-09-23</v>
      </c>
      <c r="E542" t="s">
        <v>25</v>
      </c>
      <c r="F542" t="s">
        <v>29</v>
      </c>
      <c r="G542" t="s">
        <v>19</v>
      </c>
      <c r="H542">
        <f t="shared" si="65"/>
        <v>2023</v>
      </c>
      <c r="I542">
        <f t="shared" si="66"/>
        <v>9</v>
      </c>
      <c r="J542">
        <f t="shared" si="67"/>
        <v>14</v>
      </c>
      <c r="K542" t="str">
        <f>VLOOKUP(F542,Treats!$A$1:$C$9,2,0)</f>
        <v>MSD</v>
      </c>
      <c r="M542">
        <v>2</v>
      </c>
      <c r="N542">
        <v>3</v>
      </c>
      <c r="O542" t="s">
        <v>54</v>
      </c>
      <c r="P542" t="str">
        <f t="shared" si="69"/>
        <v>E:CER_P:P04_Tr1:MSD_Tr2:_TRA_2_D:14_M:9_Y:2023</v>
      </c>
      <c r="Q542">
        <v>2</v>
      </c>
      <c r="T542">
        <v>21</v>
      </c>
      <c r="U542">
        <v>22.5</v>
      </c>
      <c r="V542" t="s">
        <v>20</v>
      </c>
      <c r="W542" s="1">
        <v>0.38634259259259257</v>
      </c>
      <c r="X542">
        <v>0</v>
      </c>
      <c r="Y542" s="60" t="e">
        <f>VLOOKUP(C542,JN!$D$2:$J$1076,5,0)</f>
        <v>#N/A</v>
      </c>
      <c r="Z542" s="61" t="e">
        <f>VLOOKUP(C542,JN!$D$2:$J$1076,6,0)</f>
        <v>#N/A</v>
      </c>
      <c r="AA542" s="62" t="e">
        <f>VLOOKUP(C542,JN!$D$2:$J$1076,7,0)</f>
        <v>#N/A</v>
      </c>
      <c r="AB542">
        <v>23.4</v>
      </c>
    </row>
    <row r="543" spans="1:28" x14ac:dyDescent="0.3">
      <c r="A543">
        <v>542</v>
      </c>
      <c r="B543" s="63">
        <v>45183</v>
      </c>
      <c r="C543" t="str">
        <f t="shared" si="71"/>
        <v>P04_T1_14-09-23</v>
      </c>
      <c r="E543" t="s">
        <v>25</v>
      </c>
      <c r="F543" t="s">
        <v>29</v>
      </c>
      <c r="G543" t="s">
        <v>19</v>
      </c>
      <c r="H543">
        <f t="shared" si="65"/>
        <v>2023</v>
      </c>
      <c r="I543">
        <f t="shared" si="66"/>
        <v>9</v>
      </c>
      <c r="J543">
        <f t="shared" si="67"/>
        <v>14</v>
      </c>
      <c r="K543" t="str">
        <f>VLOOKUP(F543,Treats!$A$1:$C$9,2,0)</f>
        <v>MSD</v>
      </c>
      <c r="M543">
        <v>2</v>
      </c>
      <c r="N543">
        <v>3</v>
      </c>
      <c r="O543" t="s">
        <v>54</v>
      </c>
      <c r="P543" t="str">
        <f t="shared" si="69"/>
        <v>E:CER_P:P04_Tr1:MSD_Tr2:_TRA_2_D:14_M:9_Y:2023</v>
      </c>
      <c r="Q543">
        <v>2</v>
      </c>
      <c r="T543">
        <v>21</v>
      </c>
      <c r="U543">
        <v>22.5</v>
      </c>
      <c r="V543" t="s">
        <v>21</v>
      </c>
      <c r="W543" s="1">
        <f t="shared" si="68"/>
        <v>0.39328703703703699</v>
      </c>
      <c r="X543">
        <v>10</v>
      </c>
      <c r="Y543" s="60" t="e">
        <f>VLOOKUP(C543,JN!$D$2:$J$1076,5,0)</f>
        <v>#N/A</v>
      </c>
      <c r="Z543" s="61" t="e">
        <f>VLOOKUP(C543,JN!$D$2:$J$1076,6,0)</f>
        <v>#N/A</v>
      </c>
      <c r="AA543" s="62" t="e">
        <f>VLOOKUP(C543,JN!$D$2:$J$1076,7,0)</f>
        <v>#N/A</v>
      </c>
      <c r="AB543">
        <v>24.4</v>
      </c>
    </row>
    <row r="544" spans="1:28" x14ac:dyDescent="0.3">
      <c r="A544">
        <v>543</v>
      </c>
      <c r="B544" s="63">
        <v>45183</v>
      </c>
      <c r="C544" t="str">
        <f t="shared" si="71"/>
        <v>P04_T2_14-09-23</v>
      </c>
      <c r="E544" t="s">
        <v>25</v>
      </c>
      <c r="F544" t="s">
        <v>29</v>
      </c>
      <c r="G544" t="s">
        <v>19</v>
      </c>
      <c r="H544">
        <f t="shared" si="65"/>
        <v>2023</v>
      </c>
      <c r="I544">
        <f t="shared" si="66"/>
        <v>9</v>
      </c>
      <c r="J544">
        <f t="shared" si="67"/>
        <v>14</v>
      </c>
      <c r="K544" t="str">
        <f>VLOOKUP(F544,Treats!$A$1:$C$9,2,0)</f>
        <v>MSD</v>
      </c>
      <c r="M544">
        <v>2</v>
      </c>
      <c r="N544">
        <v>3</v>
      </c>
      <c r="O544" t="s">
        <v>54</v>
      </c>
      <c r="P544" t="str">
        <f t="shared" si="69"/>
        <v>E:CER_P:P04_Tr1:MSD_Tr2:_TRA_2_D:14_M:9_Y:2023</v>
      </c>
      <c r="Q544">
        <v>2</v>
      </c>
      <c r="T544">
        <v>21</v>
      </c>
      <c r="U544">
        <v>22.5</v>
      </c>
      <c r="V544" t="s">
        <v>22</v>
      </c>
      <c r="W544" s="1">
        <f t="shared" si="68"/>
        <v>0.40023148148148141</v>
      </c>
      <c r="X544">
        <v>20</v>
      </c>
      <c r="Y544" s="60" t="e">
        <f>VLOOKUP(C544,JN!$D$2:$J$1076,5,0)</f>
        <v>#N/A</v>
      </c>
      <c r="Z544" s="61" t="e">
        <f>VLOOKUP(C544,JN!$D$2:$J$1076,6,0)</f>
        <v>#N/A</v>
      </c>
      <c r="AA544" s="62" t="e">
        <f>VLOOKUP(C544,JN!$D$2:$J$1076,7,0)</f>
        <v>#N/A</v>
      </c>
      <c r="AB544">
        <v>26.1</v>
      </c>
    </row>
    <row r="545" spans="1:28" x14ac:dyDescent="0.3">
      <c r="A545">
        <v>544</v>
      </c>
      <c r="B545" s="63">
        <v>45183</v>
      </c>
      <c r="C545" t="str">
        <f t="shared" si="71"/>
        <v>P04_T3_14-09-23</v>
      </c>
      <c r="E545" t="s">
        <v>25</v>
      </c>
      <c r="F545" t="s">
        <v>29</v>
      </c>
      <c r="G545" t="s">
        <v>19</v>
      </c>
      <c r="H545">
        <f t="shared" si="65"/>
        <v>2023</v>
      </c>
      <c r="I545">
        <f t="shared" si="66"/>
        <v>9</v>
      </c>
      <c r="J545">
        <f t="shared" si="67"/>
        <v>14</v>
      </c>
      <c r="K545" t="str">
        <f>VLOOKUP(F545,Treats!$A$1:$C$9,2,0)</f>
        <v>MSD</v>
      </c>
      <c r="M545">
        <v>2</v>
      </c>
      <c r="N545">
        <v>3</v>
      </c>
      <c r="O545" t="s">
        <v>54</v>
      </c>
      <c r="P545" t="str">
        <f t="shared" si="69"/>
        <v>E:CER_P:P04_Tr1:MSD_Tr2:_TRA_2_D:14_M:9_Y:2023</v>
      </c>
      <c r="Q545">
        <v>2</v>
      </c>
      <c r="T545">
        <v>21</v>
      </c>
      <c r="U545">
        <v>22.5</v>
      </c>
      <c r="V545" t="s">
        <v>23</v>
      </c>
      <c r="W545" s="1">
        <f t="shared" si="68"/>
        <v>0.40717592592592583</v>
      </c>
      <c r="X545">
        <v>30</v>
      </c>
      <c r="Y545" s="60" t="e">
        <f>VLOOKUP(C545,JN!$D$2:$J$1076,5,0)</f>
        <v>#N/A</v>
      </c>
      <c r="Z545" s="61" t="e">
        <f>VLOOKUP(C545,JN!$D$2:$J$1076,6,0)</f>
        <v>#N/A</v>
      </c>
      <c r="AA545" s="62" t="e">
        <f>VLOOKUP(C545,JN!$D$2:$J$1076,7,0)</f>
        <v>#N/A</v>
      </c>
      <c r="AB545">
        <v>27.5</v>
      </c>
    </row>
    <row r="546" spans="1:28" x14ac:dyDescent="0.3">
      <c r="A546">
        <v>545</v>
      </c>
      <c r="B546" s="63">
        <v>45183</v>
      </c>
      <c r="C546" t="str">
        <f t="shared" si="71"/>
        <v>P05_T0_14-09-23</v>
      </c>
      <c r="E546" t="s">
        <v>25</v>
      </c>
      <c r="F546" t="s">
        <v>30</v>
      </c>
      <c r="G546" t="s">
        <v>19</v>
      </c>
      <c r="H546">
        <f t="shared" si="65"/>
        <v>2023</v>
      </c>
      <c r="I546">
        <f t="shared" si="66"/>
        <v>9</v>
      </c>
      <c r="J546">
        <f t="shared" si="67"/>
        <v>14</v>
      </c>
      <c r="K546" t="str">
        <f>VLOOKUP(F546,Treats!$A$1:$C$9,2,0)</f>
        <v>AWD</v>
      </c>
      <c r="M546">
        <v>2</v>
      </c>
      <c r="N546">
        <v>2</v>
      </c>
      <c r="O546" t="s">
        <v>57</v>
      </c>
      <c r="P546" t="str">
        <f t="shared" si="69"/>
        <v>E:CER_P:P05_Tr1:AWD_Tr2:_TRA_2_D:14_M:9_Y:2023</v>
      </c>
      <c r="Q546">
        <v>4</v>
      </c>
      <c r="S546">
        <v>0.4</v>
      </c>
      <c r="T546">
        <v>21</v>
      </c>
      <c r="U546">
        <v>22</v>
      </c>
      <c r="V546" t="s">
        <v>20</v>
      </c>
      <c r="W546" s="1">
        <v>0.38778935185185182</v>
      </c>
      <c r="X546">
        <v>0</v>
      </c>
      <c r="Y546" s="60" t="e">
        <f>VLOOKUP(C546,JN!$D$2:$J$1076,5,0)</f>
        <v>#N/A</v>
      </c>
      <c r="Z546" s="61" t="e">
        <f>VLOOKUP(C546,JN!$D$2:$J$1076,6,0)</f>
        <v>#N/A</v>
      </c>
      <c r="AA546" s="62" t="e">
        <f>VLOOKUP(C546,JN!$D$2:$J$1076,7,0)</f>
        <v>#N/A</v>
      </c>
      <c r="AB546">
        <v>23.7</v>
      </c>
    </row>
    <row r="547" spans="1:28" x14ac:dyDescent="0.3">
      <c r="A547">
        <v>546</v>
      </c>
      <c r="B547" s="63">
        <v>45183</v>
      </c>
      <c r="C547" t="str">
        <f t="shared" si="71"/>
        <v>P05_T1_14-09-23</v>
      </c>
      <c r="E547" t="s">
        <v>25</v>
      </c>
      <c r="F547" t="s">
        <v>30</v>
      </c>
      <c r="G547" t="s">
        <v>19</v>
      </c>
      <c r="H547">
        <f t="shared" si="65"/>
        <v>2023</v>
      </c>
      <c r="I547">
        <f t="shared" si="66"/>
        <v>9</v>
      </c>
      <c r="J547">
        <f t="shared" si="67"/>
        <v>14</v>
      </c>
      <c r="K547" t="str">
        <f>VLOOKUP(F547,Treats!$A$1:$C$9,2,0)</f>
        <v>AWD</v>
      </c>
      <c r="M547">
        <v>2</v>
      </c>
      <c r="N547">
        <v>2</v>
      </c>
      <c r="O547" t="s">
        <v>57</v>
      </c>
      <c r="P547" t="str">
        <f t="shared" si="69"/>
        <v>E:CER_P:P05_Tr1:AWD_Tr2:_TRA_2_D:14_M:9_Y:2023</v>
      </c>
      <c r="Q547">
        <v>4</v>
      </c>
      <c r="S547">
        <v>0.4</v>
      </c>
      <c r="T547">
        <v>21</v>
      </c>
      <c r="U547">
        <v>22</v>
      </c>
      <c r="V547" t="s">
        <v>21</v>
      </c>
      <c r="W547" s="1">
        <f t="shared" si="68"/>
        <v>0.39473379629629624</v>
      </c>
      <c r="X547">
        <v>10</v>
      </c>
      <c r="Y547" s="60" t="e">
        <f>VLOOKUP(C547,JN!$D$2:$J$1076,5,0)</f>
        <v>#N/A</v>
      </c>
      <c r="Z547" s="61" t="e">
        <f>VLOOKUP(C547,JN!$D$2:$J$1076,6,0)</f>
        <v>#N/A</v>
      </c>
      <c r="AA547" s="62" t="e">
        <f>VLOOKUP(C547,JN!$D$2:$J$1076,7,0)</f>
        <v>#N/A</v>
      </c>
      <c r="AB547">
        <v>25.5</v>
      </c>
    </row>
    <row r="548" spans="1:28" x14ac:dyDescent="0.3">
      <c r="A548">
        <v>547</v>
      </c>
      <c r="B548" s="63">
        <v>45183</v>
      </c>
      <c r="C548" t="str">
        <f t="shared" si="71"/>
        <v>P05_T2_14-09-23</v>
      </c>
      <c r="E548" t="s">
        <v>25</v>
      </c>
      <c r="F548" t="s">
        <v>30</v>
      </c>
      <c r="G548" t="s">
        <v>19</v>
      </c>
      <c r="H548">
        <f t="shared" si="65"/>
        <v>2023</v>
      </c>
      <c r="I548">
        <f t="shared" si="66"/>
        <v>9</v>
      </c>
      <c r="J548">
        <f t="shared" si="67"/>
        <v>14</v>
      </c>
      <c r="K548" t="str">
        <f>VLOOKUP(F548,Treats!$A$1:$C$9,2,0)</f>
        <v>AWD</v>
      </c>
      <c r="M548">
        <v>2</v>
      </c>
      <c r="N548">
        <v>2</v>
      </c>
      <c r="O548" t="s">
        <v>57</v>
      </c>
      <c r="P548" t="str">
        <f t="shared" si="69"/>
        <v>E:CER_P:P05_Tr1:AWD_Tr2:_TRA_2_D:14_M:9_Y:2023</v>
      </c>
      <c r="Q548">
        <v>4</v>
      </c>
      <c r="S548">
        <v>0.4</v>
      </c>
      <c r="T548">
        <v>21</v>
      </c>
      <c r="U548">
        <v>22</v>
      </c>
      <c r="V548" t="s">
        <v>22</v>
      </c>
      <c r="W548" s="1">
        <f t="shared" si="68"/>
        <v>0.40167824074074066</v>
      </c>
      <c r="X548">
        <v>20</v>
      </c>
      <c r="Y548" s="60" t="e">
        <f>VLOOKUP(C548,JN!$D$2:$J$1076,5,0)</f>
        <v>#N/A</v>
      </c>
      <c r="Z548" s="61" t="e">
        <f>VLOOKUP(C548,JN!$D$2:$J$1076,6,0)</f>
        <v>#N/A</v>
      </c>
      <c r="AA548" s="62" t="e">
        <f>VLOOKUP(C548,JN!$D$2:$J$1076,7,0)</f>
        <v>#N/A</v>
      </c>
      <c r="AB548">
        <v>28.7</v>
      </c>
    </row>
    <row r="549" spans="1:28" x14ac:dyDescent="0.3">
      <c r="A549">
        <v>548</v>
      </c>
      <c r="B549" s="63">
        <v>45183</v>
      </c>
      <c r="C549" t="str">
        <f t="shared" si="71"/>
        <v>P05_T3_14-09-23</v>
      </c>
      <c r="E549" t="s">
        <v>25</v>
      </c>
      <c r="F549" t="s">
        <v>30</v>
      </c>
      <c r="G549" t="s">
        <v>19</v>
      </c>
      <c r="H549">
        <f t="shared" si="65"/>
        <v>2023</v>
      </c>
      <c r="I549">
        <f t="shared" si="66"/>
        <v>9</v>
      </c>
      <c r="J549">
        <f t="shared" si="67"/>
        <v>14</v>
      </c>
      <c r="K549" t="str">
        <f>VLOOKUP(F549,Treats!$A$1:$C$9,2,0)</f>
        <v>AWD</v>
      </c>
      <c r="M549">
        <v>2</v>
      </c>
      <c r="N549">
        <v>2</v>
      </c>
      <c r="O549" t="s">
        <v>57</v>
      </c>
      <c r="P549" t="str">
        <f t="shared" si="69"/>
        <v>E:CER_P:P05_Tr1:AWD_Tr2:_TRA_2_D:14_M:9_Y:2023</v>
      </c>
      <c r="Q549">
        <v>4</v>
      </c>
      <c r="S549">
        <v>0.4</v>
      </c>
      <c r="T549">
        <v>21</v>
      </c>
      <c r="U549">
        <v>22</v>
      </c>
      <c r="V549" t="s">
        <v>23</v>
      </c>
      <c r="W549" s="1">
        <f t="shared" si="68"/>
        <v>0.40862268518518507</v>
      </c>
      <c r="X549">
        <v>30</v>
      </c>
      <c r="Y549" s="60" t="e">
        <f>VLOOKUP(C549,JN!$D$2:$J$1076,5,0)</f>
        <v>#N/A</v>
      </c>
      <c r="Z549" s="61" t="e">
        <f>VLOOKUP(C549,JN!$D$2:$J$1076,6,0)</f>
        <v>#N/A</v>
      </c>
      <c r="AA549" s="62" t="e">
        <f>VLOOKUP(C549,JN!$D$2:$J$1076,7,0)</f>
        <v>#N/A</v>
      </c>
      <c r="AB549">
        <v>31.3</v>
      </c>
    </row>
    <row r="550" spans="1:28" x14ac:dyDescent="0.3">
      <c r="A550">
        <v>549</v>
      </c>
      <c r="B550" s="63">
        <v>45183</v>
      </c>
      <c r="C550" t="str">
        <f t="shared" si="71"/>
        <v>P07_T0_14-09-23</v>
      </c>
      <c r="E550" t="s">
        <v>25</v>
      </c>
      <c r="F550" t="s">
        <v>32</v>
      </c>
      <c r="G550" t="s">
        <v>19</v>
      </c>
      <c r="H550">
        <f t="shared" si="65"/>
        <v>2023</v>
      </c>
      <c r="I550">
        <f t="shared" si="66"/>
        <v>9</v>
      </c>
      <c r="J550">
        <f t="shared" si="67"/>
        <v>14</v>
      </c>
      <c r="K550" t="str">
        <f>VLOOKUP(F550,Treats!$A$1:$C$9,2,0)</f>
        <v>MSD</v>
      </c>
      <c r="M550">
        <v>3</v>
      </c>
      <c r="N550">
        <v>2</v>
      </c>
      <c r="O550" t="s">
        <v>57</v>
      </c>
      <c r="P550" t="str">
        <f t="shared" si="69"/>
        <v>E:CER_P:P07_Tr1:MSD_Tr2:_TRA_3_D:14_M:9_Y:2023</v>
      </c>
      <c r="Q550">
        <v>2</v>
      </c>
      <c r="S550">
        <v>0.5</v>
      </c>
      <c r="T550">
        <v>22</v>
      </c>
      <c r="U550">
        <v>24</v>
      </c>
      <c r="V550" t="s">
        <v>20</v>
      </c>
      <c r="W550" s="1">
        <v>0.41597222222222219</v>
      </c>
      <c r="X550">
        <v>0</v>
      </c>
      <c r="Y550" s="60" t="e">
        <f>VLOOKUP(C550,JN!$D$2:$J$1076,5,0)</f>
        <v>#N/A</v>
      </c>
      <c r="Z550" s="61" t="e">
        <f>VLOOKUP(C550,JN!$D$2:$J$1076,6,0)</f>
        <v>#N/A</v>
      </c>
      <c r="AA550" s="62" t="e">
        <f>VLOOKUP(C550,JN!$D$2:$J$1076,7,0)</f>
        <v>#N/A</v>
      </c>
      <c r="AB550">
        <v>27.1</v>
      </c>
    </row>
    <row r="551" spans="1:28" x14ac:dyDescent="0.3">
      <c r="A551">
        <v>550</v>
      </c>
      <c r="B551" s="63">
        <v>45183</v>
      </c>
      <c r="C551" t="str">
        <f t="shared" si="71"/>
        <v>P07_T1_14-09-23</v>
      </c>
      <c r="E551" t="s">
        <v>25</v>
      </c>
      <c r="F551" t="s">
        <v>32</v>
      </c>
      <c r="G551" t="s">
        <v>19</v>
      </c>
      <c r="H551">
        <f t="shared" si="65"/>
        <v>2023</v>
      </c>
      <c r="I551">
        <f t="shared" si="66"/>
        <v>9</v>
      </c>
      <c r="J551">
        <f t="shared" si="67"/>
        <v>14</v>
      </c>
      <c r="K551" t="str">
        <f>VLOOKUP(F551,Treats!$A$1:$C$9,2,0)</f>
        <v>MSD</v>
      </c>
      <c r="M551">
        <v>3</v>
      </c>
      <c r="N551">
        <v>2</v>
      </c>
      <c r="O551" t="s">
        <v>57</v>
      </c>
      <c r="P551" t="str">
        <f t="shared" si="69"/>
        <v>E:CER_P:P07_Tr1:MSD_Tr2:_TRA_3_D:14_M:9_Y:2023</v>
      </c>
      <c r="Q551">
        <v>2</v>
      </c>
      <c r="S551">
        <v>0.5</v>
      </c>
      <c r="T551">
        <v>22</v>
      </c>
      <c r="U551">
        <v>24</v>
      </c>
      <c r="V551" t="s">
        <v>21</v>
      </c>
      <c r="W551" s="1">
        <f t="shared" si="68"/>
        <v>0.42291666666666661</v>
      </c>
      <c r="X551">
        <v>10</v>
      </c>
      <c r="Y551" s="60" t="e">
        <f>VLOOKUP(C551,JN!$D$2:$J$1076,5,0)</f>
        <v>#N/A</v>
      </c>
      <c r="Z551" s="61" t="e">
        <f>VLOOKUP(C551,JN!$D$2:$J$1076,6,0)</f>
        <v>#N/A</v>
      </c>
      <c r="AA551" s="62" t="e">
        <f>VLOOKUP(C551,JN!$D$2:$J$1076,7,0)</f>
        <v>#N/A</v>
      </c>
      <c r="AB551">
        <v>31.3</v>
      </c>
    </row>
    <row r="552" spans="1:28" x14ac:dyDescent="0.3">
      <c r="A552">
        <v>551</v>
      </c>
      <c r="B552" s="63">
        <v>45183</v>
      </c>
      <c r="C552" t="str">
        <f t="shared" si="71"/>
        <v>P07_T2_14-09-23</v>
      </c>
      <c r="E552" t="s">
        <v>25</v>
      </c>
      <c r="F552" t="s">
        <v>32</v>
      </c>
      <c r="G552" t="s">
        <v>19</v>
      </c>
      <c r="H552">
        <f t="shared" si="65"/>
        <v>2023</v>
      </c>
      <c r="I552">
        <f t="shared" si="66"/>
        <v>9</v>
      </c>
      <c r="J552">
        <f t="shared" si="67"/>
        <v>14</v>
      </c>
      <c r="K552" t="str">
        <f>VLOOKUP(F552,Treats!$A$1:$C$9,2,0)</f>
        <v>MSD</v>
      </c>
      <c r="M552">
        <v>3</v>
      </c>
      <c r="N552">
        <v>2</v>
      </c>
      <c r="O552" t="s">
        <v>57</v>
      </c>
      <c r="P552" t="str">
        <f t="shared" si="69"/>
        <v>E:CER_P:P07_Tr1:MSD_Tr2:_TRA_3_D:14_M:9_Y:2023</v>
      </c>
      <c r="Q552">
        <v>2</v>
      </c>
      <c r="S552">
        <v>0.5</v>
      </c>
      <c r="T552">
        <v>22</v>
      </c>
      <c r="U552">
        <v>24</v>
      </c>
      <c r="V552" t="s">
        <v>22</v>
      </c>
      <c r="W552" s="1">
        <f t="shared" si="68"/>
        <v>0.42986111111111103</v>
      </c>
      <c r="X552">
        <v>20</v>
      </c>
      <c r="Y552" s="60" t="e">
        <f>VLOOKUP(C552,JN!$D$2:$J$1076,5,0)</f>
        <v>#N/A</v>
      </c>
      <c r="Z552" s="61" t="e">
        <f>VLOOKUP(C552,JN!$D$2:$J$1076,6,0)</f>
        <v>#N/A</v>
      </c>
      <c r="AA552" s="62" t="e">
        <f>VLOOKUP(C552,JN!$D$2:$J$1076,7,0)</f>
        <v>#N/A</v>
      </c>
      <c r="AB552">
        <v>32.6</v>
      </c>
    </row>
    <row r="553" spans="1:28" x14ac:dyDescent="0.3">
      <c r="A553">
        <v>552</v>
      </c>
      <c r="B553" s="63">
        <v>45183</v>
      </c>
      <c r="C553" t="str">
        <f t="shared" si="71"/>
        <v>P07_T3_14-09-23</v>
      </c>
      <c r="E553" t="s">
        <v>25</v>
      </c>
      <c r="F553" t="s">
        <v>32</v>
      </c>
      <c r="G553" t="s">
        <v>19</v>
      </c>
      <c r="H553">
        <f t="shared" si="65"/>
        <v>2023</v>
      </c>
      <c r="I553">
        <f t="shared" si="66"/>
        <v>9</v>
      </c>
      <c r="J553">
        <f t="shared" si="67"/>
        <v>14</v>
      </c>
      <c r="K553" t="str">
        <f>VLOOKUP(F553,Treats!$A$1:$C$9,2,0)</f>
        <v>MSD</v>
      </c>
      <c r="M553">
        <v>3</v>
      </c>
      <c r="N553">
        <v>2</v>
      </c>
      <c r="O553" t="s">
        <v>57</v>
      </c>
      <c r="P553" t="str">
        <f t="shared" si="69"/>
        <v>E:CER_P:P07_Tr1:MSD_Tr2:_TRA_3_D:14_M:9_Y:2023</v>
      </c>
      <c r="Q553">
        <v>2</v>
      </c>
      <c r="S553">
        <v>0.5</v>
      </c>
      <c r="T553">
        <v>22</v>
      </c>
      <c r="U553">
        <v>24</v>
      </c>
      <c r="V553" t="s">
        <v>23</v>
      </c>
      <c r="W553" s="1">
        <f t="shared" si="68"/>
        <v>0.43680555555555545</v>
      </c>
      <c r="X553">
        <v>30</v>
      </c>
      <c r="Y553" s="60" t="e">
        <f>VLOOKUP(C553,JN!$D$2:$J$1076,5,0)</f>
        <v>#N/A</v>
      </c>
      <c r="Z553" s="61" t="e">
        <f>VLOOKUP(C553,JN!$D$2:$J$1076,6,0)</f>
        <v>#N/A</v>
      </c>
      <c r="AA553" s="62" t="e">
        <f>VLOOKUP(C553,JN!$D$2:$J$1076,7,0)</f>
        <v>#N/A</v>
      </c>
      <c r="AB553">
        <v>33.799999999999997</v>
      </c>
    </row>
    <row r="554" spans="1:28" x14ac:dyDescent="0.3">
      <c r="A554">
        <v>553</v>
      </c>
      <c r="B554" s="63">
        <v>45183</v>
      </c>
      <c r="C554" t="str">
        <f t="shared" si="71"/>
        <v>P06_T0_14-09-23</v>
      </c>
      <c r="E554" t="s">
        <v>25</v>
      </c>
      <c r="F554" t="s">
        <v>31</v>
      </c>
      <c r="G554" t="s">
        <v>19</v>
      </c>
      <c r="H554">
        <f t="shared" si="65"/>
        <v>2023</v>
      </c>
      <c r="I554">
        <f t="shared" si="66"/>
        <v>9</v>
      </c>
      <c r="J554">
        <f t="shared" si="67"/>
        <v>14</v>
      </c>
      <c r="K554" t="str">
        <f>VLOOKUP(F554,Treats!$A$1:$C$9,2,0)</f>
        <v>CON</v>
      </c>
      <c r="M554">
        <v>2</v>
      </c>
      <c r="N554">
        <v>4</v>
      </c>
      <c r="O554" t="s">
        <v>54</v>
      </c>
      <c r="P554" t="str">
        <f t="shared" si="69"/>
        <v>E:CER_P:P06_Tr1:CON_Tr2:_TRA_2_D:14_M:9_Y:2023</v>
      </c>
      <c r="Q554">
        <v>3</v>
      </c>
      <c r="T554">
        <v>21</v>
      </c>
      <c r="U554">
        <v>22.5</v>
      </c>
      <c r="V554" t="s">
        <v>20</v>
      </c>
      <c r="W554" s="1">
        <v>0.38778935185185182</v>
      </c>
      <c r="X554">
        <v>0</v>
      </c>
      <c r="Y554" s="60" t="e">
        <f>VLOOKUP(C554,JN!$D$2:$J$1076,5,0)</f>
        <v>#N/A</v>
      </c>
      <c r="Z554" s="61" t="e">
        <f>VLOOKUP(C554,JN!$D$2:$J$1076,6,0)</f>
        <v>#N/A</v>
      </c>
      <c r="AA554" s="62" t="e">
        <f>VLOOKUP(C554,JN!$D$2:$J$1076,7,0)</f>
        <v>#N/A</v>
      </c>
      <c r="AB554">
        <v>23</v>
      </c>
    </row>
    <row r="555" spans="1:28" x14ac:dyDescent="0.3">
      <c r="A555">
        <v>554</v>
      </c>
      <c r="B555" s="63">
        <v>45183</v>
      </c>
      <c r="C555" t="str">
        <f t="shared" si="71"/>
        <v>P06_T1_14-09-23</v>
      </c>
      <c r="E555" t="s">
        <v>25</v>
      </c>
      <c r="F555" t="s">
        <v>31</v>
      </c>
      <c r="G555" t="s">
        <v>19</v>
      </c>
      <c r="H555">
        <f t="shared" si="65"/>
        <v>2023</v>
      </c>
      <c r="I555">
        <f t="shared" si="66"/>
        <v>9</v>
      </c>
      <c r="J555">
        <f t="shared" si="67"/>
        <v>14</v>
      </c>
      <c r="K555" t="str">
        <f>VLOOKUP(F555,Treats!$A$1:$C$9,2,0)</f>
        <v>CON</v>
      </c>
      <c r="M555">
        <v>2</v>
      </c>
      <c r="N555">
        <v>4</v>
      </c>
      <c r="O555" t="s">
        <v>54</v>
      </c>
      <c r="P555" t="str">
        <f t="shared" si="69"/>
        <v>E:CER_P:P06_Tr1:CON_Tr2:_TRA_2_D:14_M:9_Y:2023</v>
      </c>
      <c r="Q555">
        <v>3</v>
      </c>
      <c r="T555">
        <v>21</v>
      </c>
      <c r="U555">
        <v>22.5</v>
      </c>
      <c r="V555" t="s">
        <v>21</v>
      </c>
      <c r="W555" s="1">
        <f t="shared" si="68"/>
        <v>0.39473379629629624</v>
      </c>
      <c r="X555">
        <v>10</v>
      </c>
      <c r="Y555" s="60" t="e">
        <f>VLOOKUP(C555,JN!$D$2:$J$1076,5,0)</f>
        <v>#N/A</v>
      </c>
      <c r="Z555" s="61" t="e">
        <f>VLOOKUP(C555,JN!$D$2:$J$1076,6,0)</f>
        <v>#N/A</v>
      </c>
      <c r="AA555" s="62" t="e">
        <f>VLOOKUP(C555,JN!$D$2:$J$1076,7,0)</f>
        <v>#N/A</v>
      </c>
      <c r="AB555">
        <v>24.8</v>
      </c>
    </row>
    <row r="556" spans="1:28" x14ac:dyDescent="0.3">
      <c r="A556">
        <v>555</v>
      </c>
      <c r="B556" s="63">
        <v>45183</v>
      </c>
      <c r="C556" t="str">
        <f t="shared" si="71"/>
        <v>P06_T2_14-09-23</v>
      </c>
      <c r="E556" t="s">
        <v>25</v>
      </c>
      <c r="F556" t="s">
        <v>31</v>
      </c>
      <c r="G556" t="s">
        <v>19</v>
      </c>
      <c r="H556">
        <f t="shared" si="65"/>
        <v>2023</v>
      </c>
      <c r="I556">
        <f t="shared" si="66"/>
        <v>9</v>
      </c>
      <c r="J556">
        <f t="shared" si="67"/>
        <v>14</v>
      </c>
      <c r="K556" t="str">
        <f>VLOOKUP(F556,Treats!$A$1:$C$9,2,0)</f>
        <v>CON</v>
      </c>
      <c r="M556">
        <v>2</v>
      </c>
      <c r="N556">
        <v>4</v>
      </c>
      <c r="O556" t="s">
        <v>54</v>
      </c>
      <c r="P556" t="str">
        <f t="shared" si="69"/>
        <v>E:CER_P:P06_Tr1:CON_Tr2:_TRA_2_D:14_M:9_Y:2023</v>
      </c>
      <c r="Q556">
        <v>3</v>
      </c>
      <c r="T556">
        <v>21</v>
      </c>
      <c r="U556">
        <v>22.5</v>
      </c>
      <c r="V556" t="s">
        <v>22</v>
      </c>
      <c r="W556" s="1">
        <f t="shared" si="68"/>
        <v>0.40167824074074066</v>
      </c>
      <c r="X556">
        <v>20</v>
      </c>
      <c r="Y556" s="60" t="e">
        <f>VLOOKUP(C556,JN!$D$2:$J$1076,5,0)</f>
        <v>#N/A</v>
      </c>
      <c r="Z556" s="61" t="e">
        <f>VLOOKUP(C556,JN!$D$2:$J$1076,6,0)</f>
        <v>#N/A</v>
      </c>
      <c r="AA556" s="62" t="e">
        <f>VLOOKUP(C556,JN!$D$2:$J$1076,7,0)</f>
        <v>#N/A</v>
      </c>
      <c r="AB556">
        <v>26.4</v>
      </c>
    </row>
    <row r="557" spans="1:28" x14ac:dyDescent="0.3">
      <c r="A557">
        <v>556</v>
      </c>
      <c r="B557" s="63">
        <v>45183</v>
      </c>
      <c r="C557" t="str">
        <f t="shared" si="71"/>
        <v>P06_T3_14-09-23</v>
      </c>
      <c r="E557" t="s">
        <v>25</v>
      </c>
      <c r="F557" t="s">
        <v>31</v>
      </c>
      <c r="G557" t="s">
        <v>19</v>
      </c>
      <c r="H557">
        <f t="shared" si="65"/>
        <v>2023</v>
      </c>
      <c r="I557">
        <f t="shared" si="66"/>
        <v>9</v>
      </c>
      <c r="J557">
        <f t="shared" si="67"/>
        <v>14</v>
      </c>
      <c r="K557" t="str">
        <f>VLOOKUP(F557,Treats!$A$1:$C$9,2,0)</f>
        <v>CON</v>
      </c>
      <c r="M557">
        <v>2</v>
      </c>
      <c r="N557">
        <v>4</v>
      </c>
      <c r="O557" t="s">
        <v>54</v>
      </c>
      <c r="P557" t="str">
        <f t="shared" si="69"/>
        <v>E:CER_P:P06_Tr1:CON_Tr2:_TRA_2_D:14_M:9_Y:2023</v>
      </c>
      <c r="Q557">
        <v>3</v>
      </c>
      <c r="T557">
        <v>21</v>
      </c>
      <c r="U557">
        <v>22.5</v>
      </c>
      <c r="V557" t="s">
        <v>23</v>
      </c>
      <c r="W557" s="1">
        <f t="shared" si="68"/>
        <v>0.40862268518518507</v>
      </c>
      <c r="X557">
        <v>30</v>
      </c>
      <c r="Y557" s="60" t="e">
        <f>VLOOKUP(C557,JN!$D$2:$J$1076,5,0)</f>
        <v>#N/A</v>
      </c>
      <c r="Z557" s="61" t="e">
        <f>VLOOKUP(C557,JN!$D$2:$J$1076,6,0)</f>
        <v>#N/A</v>
      </c>
      <c r="AA557" s="62" t="e">
        <f>VLOOKUP(C557,JN!$D$2:$J$1076,7,0)</f>
        <v>#N/A</v>
      </c>
      <c r="AB557">
        <v>27.4</v>
      </c>
    </row>
    <row r="558" spans="1:28" x14ac:dyDescent="0.3">
      <c r="A558">
        <v>557</v>
      </c>
      <c r="B558" s="63">
        <v>45183</v>
      </c>
      <c r="C558" t="str">
        <f t="shared" si="71"/>
        <v>P08_T0_14-09-23</v>
      </c>
      <c r="E558" t="s">
        <v>25</v>
      </c>
      <c r="F558" t="s">
        <v>33</v>
      </c>
      <c r="G558" t="s">
        <v>19</v>
      </c>
      <c r="H558">
        <f t="shared" ref="H558:H593" si="72">YEAR(B558)</f>
        <v>2023</v>
      </c>
      <c r="I558">
        <f t="shared" ref="I558:I593" si="73">MONTH(B558)</f>
        <v>9</v>
      </c>
      <c r="J558">
        <f t="shared" ref="J558:J593" si="74">DAY(B558)</f>
        <v>14</v>
      </c>
      <c r="K558" t="str">
        <f>VLOOKUP(F558,Treats!$A$1:$C$9,2,0)</f>
        <v>CON</v>
      </c>
      <c r="M558">
        <v>3</v>
      </c>
      <c r="N558">
        <v>4</v>
      </c>
      <c r="O558" t="s">
        <v>54</v>
      </c>
      <c r="P558" t="str">
        <f t="shared" si="69"/>
        <v>E:CER_P:P08_Tr1:CON_Tr2:_TRA_3_D:14_M:9_Y:2023</v>
      </c>
      <c r="Q558">
        <v>5</v>
      </c>
      <c r="T558">
        <v>22.5</v>
      </c>
      <c r="U558">
        <v>24</v>
      </c>
      <c r="V558" t="s">
        <v>20</v>
      </c>
      <c r="W558" s="1">
        <v>0.41597222222222219</v>
      </c>
      <c r="X558">
        <v>0</v>
      </c>
      <c r="Y558" s="60" t="e">
        <f>VLOOKUP(C558,JN!$D$2:$J$1076,5,0)</f>
        <v>#N/A</v>
      </c>
      <c r="Z558" s="61" t="e">
        <f>VLOOKUP(C558,JN!$D$2:$J$1076,6,0)</f>
        <v>#N/A</v>
      </c>
      <c r="AA558" s="62" t="e">
        <f>VLOOKUP(C558,JN!$D$2:$J$1076,7,0)</f>
        <v>#N/A</v>
      </c>
      <c r="AB558">
        <v>26.8</v>
      </c>
    </row>
    <row r="559" spans="1:28" x14ac:dyDescent="0.3">
      <c r="A559">
        <v>558</v>
      </c>
      <c r="B559" s="63">
        <v>45183</v>
      </c>
      <c r="C559" t="str">
        <f t="shared" si="71"/>
        <v>P08_T1_14-09-23</v>
      </c>
      <c r="E559" t="s">
        <v>25</v>
      </c>
      <c r="F559" t="s">
        <v>33</v>
      </c>
      <c r="G559" t="s">
        <v>19</v>
      </c>
      <c r="H559">
        <f t="shared" si="72"/>
        <v>2023</v>
      </c>
      <c r="I559">
        <f t="shared" si="73"/>
        <v>9</v>
      </c>
      <c r="J559">
        <f t="shared" si="74"/>
        <v>14</v>
      </c>
      <c r="K559" t="str">
        <f>VLOOKUP(F559,Treats!$A$1:$C$9,2,0)</f>
        <v>CON</v>
      </c>
      <c r="M559">
        <v>3</v>
      </c>
      <c r="N559">
        <v>4</v>
      </c>
      <c r="O559" t="s">
        <v>54</v>
      </c>
      <c r="P559" t="str">
        <f t="shared" si="69"/>
        <v>E:CER_P:P08_Tr1:CON_Tr2:_TRA_3_D:14_M:9_Y:2023</v>
      </c>
      <c r="Q559">
        <v>5</v>
      </c>
      <c r="T559">
        <v>22.5</v>
      </c>
      <c r="U559">
        <v>24</v>
      </c>
      <c r="V559" t="s">
        <v>21</v>
      </c>
      <c r="W559" s="1">
        <f t="shared" si="68"/>
        <v>0.42291666666666661</v>
      </c>
      <c r="X559">
        <v>10</v>
      </c>
      <c r="Y559" s="60" t="e">
        <f>VLOOKUP(C559,JN!$D$2:$J$1076,5,0)</f>
        <v>#N/A</v>
      </c>
      <c r="Z559" s="61" t="e">
        <f>VLOOKUP(C559,JN!$D$2:$J$1076,6,0)</f>
        <v>#N/A</v>
      </c>
      <c r="AA559" s="62" t="e">
        <f>VLOOKUP(C559,JN!$D$2:$J$1076,7,0)</f>
        <v>#N/A</v>
      </c>
      <c r="AB559">
        <v>28.7</v>
      </c>
    </row>
    <row r="560" spans="1:28" x14ac:dyDescent="0.3">
      <c r="A560">
        <v>559</v>
      </c>
      <c r="B560" s="63">
        <v>45183</v>
      </c>
      <c r="C560" t="str">
        <f t="shared" si="71"/>
        <v>P08_T2_14-09-23</v>
      </c>
      <c r="E560" t="s">
        <v>25</v>
      </c>
      <c r="F560" t="s">
        <v>33</v>
      </c>
      <c r="G560" t="s">
        <v>19</v>
      </c>
      <c r="H560">
        <f t="shared" si="72"/>
        <v>2023</v>
      </c>
      <c r="I560">
        <f t="shared" si="73"/>
        <v>9</v>
      </c>
      <c r="J560">
        <f t="shared" si="74"/>
        <v>14</v>
      </c>
      <c r="K560" t="str">
        <f>VLOOKUP(F560,Treats!$A$1:$C$9,2,0)</f>
        <v>CON</v>
      </c>
      <c r="M560">
        <v>3</v>
      </c>
      <c r="N560">
        <v>4</v>
      </c>
      <c r="O560" t="s">
        <v>54</v>
      </c>
      <c r="P560" t="str">
        <f t="shared" si="69"/>
        <v>E:CER_P:P08_Tr1:CON_Tr2:_TRA_3_D:14_M:9_Y:2023</v>
      </c>
      <c r="Q560">
        <v>5</v>
      </c>
      <c r="T560">
        <v>22.5</v>
      </c>
      <c r="U560">
        <v>24</v>
      </c>
      <c r="V560" t="s">
        <v>22</v>
      </c>
      <c r="W560" s="1">
        <f t="shared" si="68"/>
        <v>0.42986111111111103</v>
      </c>
      <c r="X560">
        <v>20</v>
      </c>
      <c r="Y560" s="60" t="e">
        <f>VLOOKUP(C560,JN!$D$2:$J$1076,5,0)</f>
        <v>#N/A</v>
      </c>
      <c r="Z560" s="61" t="e">
        <f>VLOOKUP(C560,JN!$D$2:$J$1076,6,0)</f>
        <v>#N/A</v>
      </c>
      <c r="AA560" s="62" t="e">
        <f>VLOOKUP(C560,JN!$D$2:$J$1076,7,0)</f>
        <v>#N/A</v>
      </c>
      <c r="AB560">
        <v>29.6</v>
      </c>
    </row>
    <row r="561" spans="1:28" x14ac:dyDescent="0.3">
      <c r="A561">
        <v>560</v>
      </c>
      <c r="B561" s="63">
        <v>45183</v>
      </c>
      <c r="C561" t="str">
        <f t="shared" si="71"/>
        <v>P08_T3_14-09-23</v>
      </c>
      <c r="E561" t="s">
        <v>25</v>
      </c>
      <c r="F561" t="s">
        <v>33</v>
      </c>
      <c r="G561" t="s">
        <v>19</v>
      </c>
      <c r="H561">
        <f t="shared" si="72"/>
        <v>2023</v>
      </c>
      <c r="I561">
        <f t="shared" si="73"/>
        <v>9</v>
      </c>
      <c r="J561">
        <f t="shared" si="74"/>
        <v>14</v>
      </c>
      <c r="K561" t="str">
        <f>VLOOKUP(F561,Treats!$A$1:$C$9,2,0)</f>
        <v>CON</v>
      </c>
      <c r="M561">
        <v>3</v>
      </c>
      <c r="N561">
        <v>4</v>
      </c>
      <c r="O561" t="s">
        <v>54</v>
      </c>
      <c r="P561" t="str">
        <f t="shared" si="69"/>
        <v>E:CER_P:P08_Tr1:CON_Tr2:_TRA_3_D:14_M:9_Y:2023</v>
      </c>
      <c r="Q561">
        <v>5</v>
      </c>
      <c r="T561">
        <v>22.5</v>
      </c>
      <c r="U561">
        <v>24</v>
      </c>
      <c r="V561" t="s">
        <v>23</v>
      </c>
      <c r="W561" s="1">
        <f t="shared" si="68"/>
        <v>0.43680555555555545</v>
      </c>
      <c r="X561">
        <v>30</v>
      </c>
      <c r="Y561" s="60" t="e">
        <f>VLOOKUP(C561,JN!$D$2:$J$1076,5,0)</f>
        <v>#N/A</v>
      </c>
      <c r="Z561" s="61" t="e">
        <f>VLOOKUP(C561,JN!$D$2:$J$1076,6,0)</f>
        <v>#N/A</v>
      </c>
      <c r="AA561" s="62" t="e">
        <f>VLOOKUP(C561,JN!$D$2:$J$1076,7,0)</f>
        <v>#N/A</v>
      </c>
      <c r="AB561">
        <v>30.9</v>
      </c>
    </row>
    <row r="562" spans="1:28" x14ac:dyDescent="0.3">
      <c r="A562">
        <v>561</v>
      </c>
      <c r="B562" s="63">
        <v>45183</v>
      </c>
      <c r="C562" t="str">
        <f t="shared" si="71"/>
        <v>P09_T0_14-09-23</v>
      </c>
      <c r="E562" t="s">
        <v>25</v>
      </c>
      <c r="F562" t="s">
        <v>34</v>
      </c>
      <c r="G562" t="s">
        <v>19</v>
      </c>
      <c r="H562">
        <f t="shared" si="72"/>
        <v>2023</v>
      </c>
      <c r="I562">
        <f t="shared" si="73"/>
        <v>9</v>
      </c>
      <c r="J562">
        <f t="shared" si="74"/>
        <v>14</v>
      </c>
      <c r="K562" t="str">
        <f>VLOOKUP(F562,Treats!$A$1:$C$9,2,0)</f>
        <v>AWD</v>
      </c>
      <c r="M562">
        <v>3</v>
      </c>
      <c r="N562">
        <v>7</v>
      </c>
      <c r="O562" t="s">
        <v>57</v>
      </c>
      <c r="P562" t="str">
        <f t="shared" si="69"/>
        <v>E:CER_P:P09_Tr1:AWD_Tr2:_TRA_3_D:14_M:9_Y:2023</v>
      </c>
      <c r="Q562">
        <v>2</v>
      </c>
      <c r="S562">
        <v>0.5</v>
      </c>
      <c r="T562">
        <v>23</v>
      </c>
      <c r="U562">
        <v>24</v>
      </c>
      <c r="V562" t="s">
        <v>20</v>
      </c>
      <c r="W562" s="1">
        <v>0.41736111111111113</v>
      </c>
      <c r="X562">
        <v>0</v>
      </c>
      <c r="Y562" s="60" t="e">
        <f>VLOOKUP(C562,JN!$D$2:$J$1076,5,0)</f>
        <v>#N/A</v>
      </c>
      <c r="Z562" s="61" t="e">
        <f>VLOOKUP(C562,JN!$D$2:$J$1076,6,0)</f>
        <v>#N/A</v>
      </c>
      <c r="AA562" s="62" t="e">
        <f>VLOOKUP(C562,JN!$D$2:$J$1076,7,0)</f>
        <v>#N/A</v>
      </c>
      <c r="AB562">
        <v>29.7</v>
      </c>
    </row>
    <row r="563" spans="1:28" x14ac:dyDescent="0.3">
      <c r="A563">
        <v>562</v>
      </c>
      <c r="B563" s="63">
        <v>45183</v>
      </c>
      <c r="C563" t="str">
        <f t="shared" si="71"/>
        <v>P09_T1_14-09-23</v>
      </c>
      <c r="E563" t="s">
        <v>25</v>
      </c>
      <c r="F563" t="s">
        <v>34</v>
      </c>
      <c r="G563" t="s">
        <v>19</v>
      </c>
      <c r="H563">
        <f t="shared" si="72"/>
        <v>2023</v>
      </c>
      <c r="I563">
        <f t="shared" si="73"/>
        <v>9</v>
      </c>
      <c r="J563">
        <f t="shared" si="74"/>
        <v>14</v>
      </c>
      <c r="K563" t="str">
        <f>VLOOKUP(F563,Treats!$A$1:$C$9,2,0)</f>
        <v>AWD</v>
      </c>
      <c r="M563">
        <v>3</v>
      </c>
      <c r="N563">
        <v>7</v>
      </c>
      <c r="O563" t="s">
        <v>57</v>
      </c>
      <c r="P563" t="str">
        <f t="shared" si="69"/>
        <v>E:CER_P:P09_Tr1:AWD_Tr2:_TRA_3_D:14_M:9_Y:2023</v>
      </c>
      <c r="Q563">
        <v>2</v>
      </c>
      <c r="S563">
        <v>0.5</v>
      </c>
      <c r="T563">
        <v>23</v>
      </c>
      <c r="U563">
        <v>24</v>
      </c>
      <c r="V563" t="s">
        <v>21</v>
      </c>
      <c r="W563" s="1">
        <f t="shared" si="68"/>
        <v>0.42430555555555555</v>
      </c>
      <c r="X563">
        <v>10</v>
      </c>
      <c r="Y563" s="60" t="e">
        <f>VLOOKUP(C563,JN!$D$2:$J$1076,5,0)</f>
        <v>#N/A</v>
      </c>
      <c r="Z563" s="61" t="e">
        <f>VLOOKUP(C563,JN!$D$2:$J$1076,6,0)</f>
        <v>#N/A</v>
      </c>
      <c r="AA563" s="62" t="e">
        <f>VLOOKUP(C563,JN!$D$2:$J$1076,7,0)</f>
        <v>#N/A</v>
      </c>
      <c r="AB563">
        <v>31</v>
      </c>
    </row>
    <row r="564" spans="1:28" x14ac:dyDescent="0.3">
      <c r="A564">
        <v>563</v>
      </c>
      <c r="B564" s="63">
        <v>45183</v>
      </c>
      <c r="C564" t="str">
        <f t="shared" si="71"/>
        <v>P09_T2_14-09-23</v>
      </c>
      <c r="E564" t="s">
        <v>25</v>
      </c>
      <c r="F564" t="s">
        <v>34</v>
      </c>
      <c r="G564" t="s">
        <v>19</v>
      </c>
      <c r="H564">
        <f t="shared" si="72"/>
        <v>2023</v>
      </c>
      <c r="I564">
        <f t="shared" si="73"/>
        <v>9</v>
      </c>
      <c r="J564">
        <f t="shared" si="74"/>
        <v>14</v>
      </c>
      <c r="K564" t="str">
        <f>VLOOKUP(F564,Treats!$A$1:$C$9,2,0)</f>
        <v>AWD</v>
      </c>
      <c r="M564">
        <v>3</v>
      </c>
      <c r="N564">
        <v>7</v>
      </c>
      <c r="O564" t="s">
        <v>57</v>
      </c>
      <c r="P564" t="str">
        <f t="shared" si="69"/>
        <v>E:CER_P:P09_Tr1:AWD_Tr2:_TRA_3_D:14_M:9_Y:2023</v>
      </c>
      <c r="Q564">
        <v>2</v>
      </c>
      <c r="S564">
        <v>0.5</v>
      </c>
      <c r="T564">
        <v>23</v>
      </c>
      <c r="U564">
        <v>24</v>
      </c>
      <c r="V564" t="s">
        <v>22</v>
      </c>
      <c r="W564" s="1">
        <f t="shared" si="68"/>
        <v>0.43124999999999997</v>
      </c>
      <c r="X564">
        <v>20</v>
      </c>
      <c r="Y564" s="60" t="e">
        <f>VLOOKUP(C564,JN!$D$2:$J$1076,5,0)</f>
        <v>#N/A</v>
      </c>
      <c r="Z564" s="61" t="e">
        <f>VLOOKUP(C564,JN!$D$2:$J$1076,6,0)</f>
        <v>#N/A</v>
      </c>
      <c r="AA564" s="62" t="e">
        <f>VLOOKUP(C564,JN!$D$2:$J$1076,7,0)</f>
        <v>#N/A</v>
      </c>
      <c r="AB564">
        <v>31.7</v>
      </c>
    </row>
    <row r="565" spans="1:28" x14ac:dyDescent="0.3">
      <c r="A565">
        <v>564</v>
      </c>
      <c r="B565" s="63">
        <v>45183</v>
      </c>
      <c r="C565" t="str">
        <f t="shared" si="71"/>
        <v>P09_T3_14-09-23</v>
      </c>
      <c r="E565" t="s">
        <v>25</v>
      </c>
      <c r="F565" t="s">
        <v>34</v>
      </c>
      <c r="G565" t="s">
        <v>19</v>
      </c>
      <c r="H565">
        <f t="shared" si="72"/>
        <v>2023</v>
      </c>
      <c r="I565">
        <f t="shared" si="73"/>
        <v>9</v>
      </c>
      <c r="J565">
        <f t="shared" si="74"/>
        <v>14</v>
      </c>
      <c r="K565" t="str">
        <f>VLOOKUP(F565,Treats!$A$1:$C$9,2,0)</f>
        <v>AWD</v>
      </c>
      <c r="M565">
        <v>3</v>
      </c>
      <c r="N565">
        <v>7</v>
      </c>
      <c r="O565" t="s">
        <v>57</v>
      </c>
      <c r="P565" t="str">
        <f t="shared" si="69"/>
        <v>E:CER_P:P09_Tr1:AWD_Tr2:_TRA_3_D:14_M:9_Y:2023</v>
      </c>
      <c r="Q565">
        <v>2</v>
      </c>
      <c r="S565">
        <v>0.5</v>
      </c>
      <c r="T565">
        <v>23</v>
      </c>
      <c r="U565">
        <v>24</v>
      </c>
      <c r="V565" t="s">
        <v>23</v>
      </c>
      <c r="W565" s="1">
        <f t="shared" si="68"/>
        <v>0.43819444444444439</v>
      </c>
      <c r="X565">
        <v>30</v>
      </c>
      <c r="Y565" s="60" t="e">
        <f>VLOOKUP(C565,JN!$D$2:$J$1076,5,0)</f>
        <v>#N/A</v>
      </c>
      <c r="Z565" s="61" t="e">
        <f>VLOOKUP(C565,JN!$D$2:$J$1076,6,0)</f>
        <v>#N/A</v>
      </c>
      <c r="AA565" s="62" t="e">
        <f>VLOOKUP(C565,JN!$D$2:$J$1076,7,0)</f>
        <v>#N/A</v>
      </c>
      <c r="AB565">
        <v>32.9</v>
      </c>
    </row>
    <row r="566" spans="1:28" x14ac:dyDescent="0.3">
      <c r="A566">
        <v>565</v>
      </c>
      <c r="B566" s="63">
        <v>45190</v>
      </c>
      <c r="C566" t="str">
        <f t="shared" ref="C566:C601" si="75">F566&amp;"_"&amp;V566&amp;"_"&amp;IF(DAY(B566)&lt;10,0&amp;DAY(B566),DAY(B566))&amp;"-"&amp;IF(MONTH(B566)&lt;10,0&amp;MONTH(B566),MONTH(B566))&amp;"-"&amp;MOD(YEAR(B566),100)</f>
        <v>P01_T0_21-09-23</v>
      </c>
      <c r="E566" t="s">
        <v>25</v>
      </c>
      <c r="F566" t="s">
        <v>26</v>
      </c>
      <c r="G566" t="s">
        <v>19</v>
      </c>
      <c r="H566">
        <f t="shared" si="72"/>
        <v>2023</v>
      </c>
      <c r="I566">
        <f t="shared" si="73"/>
        <v>9</v>
      </c>
      <c r="J566">
        <f t="shared" si="74"/>
        <v>21</v>
      </c>
      <c r="K566" t="str">
        <f>VLOOKUP(F566,Treats!$A$1:$C$9,2,0)</f>
        <v>AWD</v>
      </c>
      <c r="M566">
        <v>1</v>
      </c>
      <c r="N566">
        <v>1</v>
      </c>
      <c r="O566" t="s">
        <v>49</v>
      </c>
      <c r="P566" t="str">
        <f t="shared" si="69"/>
        <v>E:CER_P:P01_Tr1:AWD_Tr2:_TRA_1_D:21_M:9_Y:2023</v>
      </c>
      <c r="Q566">
        <v>0</v>
      </c>
      <c r="S566">
        <v>0.8</v>
      </c>
      <c r="T566">
        <v>18.5</v>
      </c>
      <c r="U566">
        <v>24</v>
      </c>
      <c r="V566" t="s">
        <v>20</v>
      </c>
      <c r="W566" s="1">
        <v>0.43940972222222219</v>
      </c>
      <c r="X566">
        <v>0</v>
      </c>
      <c r="Y566" s="60" t="e">
        <f>VLOOKUP(C566,JN!$D$2:$J$1076,5,0)</f>
        <v>#N/A</v>
      </c>
      <c r="Z566" s="61" t="e">
        <f>VLOOKUP(C566,JN!$D$2:$J$1076,6,0)</f>
        <v>#N/A</v>
      </c>
      <c r="AA566" s="62" t="e">
        <f>VLOOKUP(C566,JN!$D$2:$J$1076,7,0)</f>
        <v>#N/A</v>
      </c>
      <c r="AB566">
        <v>23.1</v>
      </c>
    </row>
    <row r="567" spans="1:28" x14ac:dyDescent="0.3">
      <c r="A567">
        <v>566</v>
      </c>
      <c r="B567" s="63">
        <v>45190</v>
      </c>
      <c r="C567" t="str">
        <f t="shared" si="75"/>
        <v>P01_T1_21-09-23</v>
      </c>
      <c r="E567" t="s">
        <v>25</v>
      </c>
      <c r="F567" t="s">
        <v>26</v>
      </c>
      <c r="G567" t="s">
        <v>19</v>
      </c>
      <c r="H567">
        <f t="shared" si="72"/>
        <v>2023</v>
      </c>
      <c r="I567">
        <f t="shared" si="73"/>
        <v>9</v>
      </c>
      <c r="J567">
        <f t="shared" si="74"/>
        <v>21</v>
      </c>
      <c r="K567" t="str">
        <f>VLOOKUP(F567,Treats!$A$1:$C$9,2,0)</f>
        <v>AWD</v>
      </c>
      <c r="M567">
        <v>1</v>
      </c>
      <c r="N567">
        <v>1</v>
      </c>
      <c r="O567" t="s">
        <v>49</v>
      </c>
      <c r="P567" t="str">
        <f t="shared" si="69"/>
        <v>E:CER_P:P01_Tr1:AWD_Tr2:_TRA_1_D:21_M:9_Y:2023</v>
      </c>
      <c r="Q567">
        <v>0</v>
      </c>
      <c r="S567">
        <v>0.8</v>
      </c>
      <c r="T567">
        <v>18.5</v>
      </c>
      <c r="U567">
        <v>24</v>
      </c>
      <c r="V567" t="s">
        <v>21</v>
      </c>
      <c r="W567" s="1">
        <f t="shared" ref="W567:W573" si="76">W566+TIME(0,10,0)</f>
        <v>0.44635416666666661</v>
      </c>
      <c r="X567">
        <v>10</v>
      </c>
      <c r="Y567" s="60" t="e">
        <f>VLOOKUP(C567,JN!$D$2:$J$1076,5,0)</f>
        <v>#N/A</v>
      </c>
      <c r="Z567" s="61" t="e">
        <f>VLOOKUP(C567,JN!$D$2:$J$1076,6,0)</f>
        <v>#N/A</v>
      </c>
      <c r="AA567" s="62" t="e">
        <f>VLOOKUP(C567,JN!$D$2:$J$1076,7,0)</f>
        <v>#N/A</v>
      </c>
      <c r="AB567">
        <v>29.1</v>
      </c>
    </row>
    <row r="568" spans="1:28" x14ac:dyDescent="0.3">
      <c r="A568">
        <v>567</v>
      </c>
      <c r="B568" s="63">
        <v>45190</v>
      </c>
      <c r="C568" t="str">
        <f t="shared" si="75"/>
        <v>P01_T2_21-09-23</v>
      </c>
      <c r="E568" t="s">
        <v>25</v>
      </c>
      <c r="F568" t="s">
        <v>26</v>
      </c>
      <c r="G568" t="s">
        <v>19</v>
      </c>
      <c r="H568">
        <f t="shared" si="72"/>
        <v>2023</v>
      </c>
      <c r="I568">
        <f t="shared" si="73"/>
        <v>9</v>
      </c>
      <c r="J568">
        <f t="shared" si="74"/>
        <v>21</v>
      </c>
      <c r="K568" t="str">
        <f>VLOOKUP(F568,Treats!$A$1:$C$9,2,0)</f>
        <v>AWD</v>
      </c>
      <c r="M568">
        <v>1</v>
      </c>
      <c r="N568">
        <v>1</v>
      </c>
      <c r="O568" t="s">
        <v>49</v>
      </c>
      <c r="P568" t="str">
        <f t="shared" si="69"/>
        <v>E:CER_P:P01_Tr1:AWD_Tr2:_TRA_1_D:21_M:9_Y:2023</v>
      </c>
      <c r="Q568">
        <v>0</v>
      </c>
      <c r="S568">
        <v>0.8</v>
      </c>
      <c r="T568">
        <v>18.5</v>
      </c>
      <c r="U568">
        <v>24</v>
      </c>
      <c r="V568" t="s">
        <v>22</v>
      </c>
      <c r="W568" s="1">
        <f t="shared" si="76"/>
        <v>0.45329861111111103</v>
      </c>
      <c r="X568">
        <v>20</v>
      </c>
      <c r="Y568" s="60" t="e">
        <f>VLOOKUP(C568,JN!$D$2:$J$1076,5,0)</f>
        <v>#N/A</v>
      </c>
      <c r="Z568" s="61" t="e">
        <f>VLOOKUP(C568,JN!$D$2:$J$1076,6,0)</f>
        <v>#N/A</v>
      </c>
      <c r="AA568" s="62" t="e">
        <f>VLOOKUP(C568,JN!$D$2:$J$1076,7,0)</f>
        <v>#N/A</v>
      </c>
      <c r="AB568">
        <v>32.4</v>
      </c>
    </row>
    <row r="569" spans="1:28" x14ac:dyDescent="0.3">
      <c r="A569">
        <v>568</v>
      </c>
      <c r="B569" s="63">
        <v>45190</v>
      </c>
      <c r="C569" t="str">
        <f t="shared" si="75"/>
        <v>P01_T3_21-09-23</v>
      </c>
      <c r="E569" t="s">
        <v>25</v>
      </c>
      <c r="F569" t="s">
        <v>26</v>
      </c>
      <c r="G569" t="s">
        <v>19</v>
      </c>
      <c r="H569">
        <f t="shared" si="72"/>
        <v>2023</v>
      </c>
      <c r="I569">
        <f t="shared" si="73"/>
        <v>9</v>
      </c>
      <c r="J569">
        <f t="shared" si="74"/>
        <v>21</v>
      </c>
      <c r="K569" t="str">
        <f>VLOOKUP(F569,Treats!$A$1:$C$9,2,0)</f>
        <v>AWD</v>
      </c>
      <c r="M569">
        <v>1</v>
      </c>
      <c r="N569">
        <v>1</v>
      </c>
      <c r="O569" t="s">
        <v>49</v>
      </c>
      <c r="P569" t="str">
        <f t="shared" si="69"/>
        <v>E:CER_P:P01_Tr1:AWD_Tr2:_TRA_1_D:21_M:9_Y:2023</v>
      </c>
      <c r="Q569">
        <v>0</v>
      </c>
      <c r="S569">
        <v>0.8</v>
      </c>
      <c r="T569">
        <v>18.5</v>
      </c>
      <c r="U569">
        <v>24</v>
      </c>
      <c r="V569" t="s">
        <v>23</v>
      </c>
      <c r="W569" s="1">
        <f t="shared" si="76"/>
        <v>0.46024305555555545</v>
      </c>
      <c r="X569">
        <v>30</v>
      </c>
      <c r="Y569" s="60" t="e">
        <f>VLOOKUP(C569,JN!$D$2:$J$1076,5,0)</f>
        <v>#N/A</v>
      </c>
      <c r="Z569" s="61" t="e">
        <f>VLOOKUP(C569,JN!$D$2:$J$1076,6,0)</f>
        <v>#N/A</v>
      </c>
      <c r="AA569" s="62" t="e">
        <f>VLOOKUP(C569,JN!$D$2:$J$1076,7,0)</f>
        <v>#N/A</v>
      </c>
      <c r="AB569">
        <v>34.200000000000003</v>
      </c>
    </row>
    <row r="570" spans="1:28" x14ac:dyDescent="0.3">
      <c r="A570">
        <v>569</v>
      </c>
      <c r="B570" s="63">
        <v>45190</v>
      </c>
      <c r="C570" t="str">
        <f t="shared" si="75"/>
        <v>P03_T0_21-09-23</v>
      </c>
      <c r="E570" t="s">
        <v>25</v>
      </c>
      <c r="F570" t="s">
        <v>28</v>
      </c>
      <c r="G570" t="s">
        <v>19</v>
      </c>
      <c r="H570">
        <f t="shared" si="72"/>
        <v>2023</v>
      </c>
      <c r="I570">
        <f t="shared" si="73"/>
        <v>9</v>
      </c>
      <c r="J570">
        <f t="shared" si="74"/>
        <v>21</v>
      </c>
      <c r="K570" t="str">
        <f>VLOOKUP(F570,Treats!$A$1:$C$9,2,0)</f>
        <v>CON</v>
      </c>
      <c r="M570">
        <v>1</v>
      </c>
      <c r="N570">
        <v>6</v>
      </c>
      <c r="O570" t="s">
        <v>49</v>
      </c>
      <c r="P570" t="str">
        <f t="shared" si="69"/>
        <v>E:CER_P:P03_Tr1:CON_Tr2:_TRA_1_D:21_M:9_Y:2023</v>
      </c>
      <c r="Q570">
        <v>0</v>
      </c>
      <c r="S570">
        <v>0.8</v>
      </c>
      <c r="T570">
        <v>18.5</v>
      </c>
      <c r="U570">
        <v>24</v>
      </c>
      <c r="V570" t="s">
        <v>20</v>
      </c>
      <c r="W570" s="1">
        <v>0.44143518518518521</v>
      </c>
      <c r="X570">
        <v>0</v>
      </c>
      <c r="Y570" s="60" t="e">
        <f>VLOOKUP(C570,JN!$D$2:$J$1076,5,0)</f>
        <v>#N/A</v>
      </c>
      <c r="Z570" s="61" t="e">
        <f>VLOOKUP(C570,JN!$D$2:$J$1076,6,0)</f>
        <v>#N/A</v>
      </c>
      <c r="AA570" s="62" t="e">
        <f>VLOOKUP(C570,JN!$D$2:$J$1076,7,0)</f>
        <v>#N/A</v>
      </c>
      <c r="AB570">
        <v>23</v>
      </c>
    </row>
    <row r="571" spans="1:28" x14ac:dyDescent="0.3">
      <c r="A571">
        <v>570</v>
      </c>
      <c r="B571" s="63">
        <v>45190</v>
      </c>
      <c r="C571" t="str">
        <f t="shared" si="75"/>
        <v>P03_T1_21-09-23</v>
      </c>
      <c r="E571" t="s">
        <v>25</v>
      </c>
      <c r="F571" t="s">
        <v>28</v>
      </c>
      <c r="G571" t="s">
        <v>19</v>
      </c>
      <c r="H571">
        <f t="shared" si="72"/>
        <v>2023</v>
      </c>
      <c r="I571">
        <f t="shared" si="73"/>
        <v>9</v>
      </c>
      <c r="J571">
        <f t="shared" si="74"/>
        <v>21</v>
      </c>
      <c r="K571" t="str">
        <f>VLOOKUP(F571,Treats!$A$1:$C$9,2,0)</f>
        <v>CON</v>
      </c>
      <c r="M571">
        <v>1</v>
      </c>
      <c r="N571">
        <v>6</v>
      </c>
      <c r="O571" t="s">
        <v>49</v>
      </c>
      <c r="P571" t="str">
        <f t="shared" si="69"/>
        <v>E:CER_P:P03_Tr1:CON_Tr2:_TRA_1_D:21_M:9_Y:2023</v>
      </c>
      <c r="Q571">
        <v>0</v>
      </c>
      <c r="S571">
        <v>0.8</v>
      </c>
      <c r="T571">
        <v>18.5</v>
      </c>
      <c r="U571">
        <v>24</v>
      </c>
      <c r="V571" t="s">
        <v>21</v>
      </c>
      <c r="W571" s="1">
        <f t="shared" si="76"/>
        <v>0.44837962962962963</v>
      </c>
      <c r="X571">
        <v>10</v>
      </c>
      <c r="Y571" s="60" t="e">
        <f>VLOOKUP(C571,JN!$D$2:$J$1076,5,0)</f>
        <v>#N/A</v>
      </c>
      <c r="Z571" s="61" t="e">
        <f>VLOOKUP(C571,JN!$D$2:$J$1076,6,0)</f>
        <v>#N/A</v>
      </c>
      <c r="AA571" s="62" t="e">
        <f>VLOOKUP(C571,JN!$D$2:$J$1076,7,0)</f>
        <v>#N/A</v>
      </c>
      <c r="AB571">
        <v>28.1</v>
      </c>
    </row>
    <row r="572" spans="1:28" x14ac:dyDescent="0.3">
      <c r="A572">
        <v>571</v>
      </c>
      <c r="B572" s="63">
        <v>45190</v>
      </c>
      <c r="C572" t="str">
        <f t="shared" si="75"/>
        <v>P03_T2_21-09-23</v>
      </c>
      <c r="E572" t="s">
        <v>25</v>
      </c>
      <c r="F572" t="s">
        <v>28</v>
      </c>
      <c r="G572" t="s">
        <v>19</v>
      </c>
      <c r="H572">
        <f t="shared" si="72"/>
        <v>2023</v>
      </c>
      <c r="I572">
        <f t="shared" si="73"/>
        <v>9</v>
      </c>
      <c r="J572">
        <f t="shared" si="74"/>
        <v>21</v>
      </c>
      <c r="K572" t="str">
        <f>VLOOKUP(F572,Treats!$A$1:$C$9,2,0)</f>
        <v>CON</v>
      </c>
      <c r="M572">
        <v>1</v>
      </c>
      <c r="N572">
        <v>6</v>
      </c>
      <c r="O572" t="s">
        <v>49</v>
      </c>
      <c r="P572" t="str">
        <f t="shared" ref="P572:P635" si="77">"E:"&amp;E572&amp;"_P:"&amp;F572&amp;"_Tr1:"&amp;K572&amp;"_Tr2:"&amp;L572&amp;"_"&amp;G572&amp;"_"&amp;M572&amp;"_D:"&amp;J572&amp;"_M:"&amp;I572&amp;"_Y:"&amp;H572</f>
        <v>E:CER_P:P03_Tr1:CON_Tr2:_TRA_1_D:21_M:9_Y:2023</v>
      </c>
      <c r="Q572">
        <v>0</v>
      </c>
      <c r="S572">
        <v>0.8</v>
      </c>
      <c r="T572">
        <v>18.5</v>
      </c>
      <c r="U572">
        <v>24</v>
      </c>
      <c r="V572" t="s">
        <v>22</v>
      </c>
      <c r="W572" s="1">
        <f t="shared" si="76"/>
        <v>0.45532407407407405</v>
      </c>
      <c r="X572">
        <v>20</v>
      </c>
      <c r="Y572" s="60" t="e">
        <f>VLOOKUP(C572,JN!$D$2:$J$1076,5,0)</f>
        <v>#N/A</v>
      </c>
      <c r="Z572" s="61" t="e">
        <f>VLOOKUP(C572,JN!$D$2:$J$1076,6,0)</f>
        <v>#N/A</v>
      </c>
      <c r="AA572" s="62" t="e">
        <f>VLOOKUP(C572,JN!$D$2:$J$1076,7,0)</f>
        <v>#N/A</v>
      </c>
      <c r="AB572">
        <v>30.9</v>
      </c>
    </row>
    <row r="573" spans="1:28" x14ac:dyDescent="0.3">
      <c r="A573">
        <v>572</v>
      </c>
      <c r="B573" s="63">
        <v>45190</v>
      </c>
      <c r="C573" t="str">
        <f t="shared" si="75"/>
        <v>P03_T3_21-09-23</v>
      </c>
      <c r="E573" t="s">
        <v>25</v>
      </c>
      <c r="F573" t="s">
        <v>28</v>
      </c>
      <c r="G573" t="s">
        <v>19</v>
      </c>
      <c r="H573">
        <f t="shared" si="72"/>
        <v>2023</v>
      </c>
      <c r="I573">
        <f t="shared" si="73"/>
        <v>9</v>
      </c>
      <c r="J573">
        <f t="shared" si="74"/>
        <v>21</v>
      </c>
      <c r="K573" t="str">
        <f>VLOOKUP(F573,Treats!$A$1:$C$9,2,0)</f>
        <v>CON</v>
      </c>
      <c r="M573">
        <v>1</v>
      </c>
      <c r="N573">
        <v>6</v>
      </c>
      <c r="O573" t="s">
        <v>49</v>
      </c>
      <c r="P573" t="str">
        <f t="shared" si="77"/>
        <v>E:CER_P:P03_Tr1:CON_Tr2:_TRA_1_D:21_M:9_Y:2023</v>
      </c>
      <c r="Q573">
        <v>0</v>
      </c>
      <c r="S573">
        <v>0.8</v>
      </c>
      <c r="T573">
        <v>18.5</v>
      </c>
      <c r="U573">
        <v>24</v>
      </c>
      <c r="V573" t="s">
        <v>23</v>
      </c>
      <c r="W573" s="1">
        <f t="shared" si="76"/>
        <v>0.46226851851851847</v>
      </c>
      <c r="X573">
        <v>30</v>
      </c>
      <c r="Y573" s="60" t="e">
        <f>VLOOKUP(C573,JN!$D$2:$J$1076,5,0)</f>
        <v>#N/A</v>
      </c>
      <c r="Z573" s="61" t="e">
        <f>VLOOKUP(C573,JN!$D$2:$J$1076,6,0)</f>
        <v>#N/A</v>
      </c>
      <c r="AA573" s="62" t="e">
        <f>VLOOKUP(C573,JN!$D$2:$J$1076,7,0)</f>
        <v>#N/A</v>
      </c>
      <c r="AB573">
        <f>AB572+(AB572-AB571)</f>
        <v>33.699999999999996</v>
      </c>
    </row>
    <row r="574" spans="1:28" x14ac:dyDescent="0.3">
      <c r="A574">
        <v>573</v>
      </c>
      <c r="B574" s="63">
        <v>45190</v>
      </c>
      <c r="C574" t="str">
        <f t="shared" si="75"/>
        <v>P02_T0_21-09-23</v>
      </c>
      <c r="E574" t="s">
        <v>25</v>
      </c>
      <c r="F574" t="s">
        <v>27</v>
      </c>
      <c r="G574" t="s">
        <v>19</v>
      </c>
      <c r="H574">
        <f t="shared" si="72"/>
        <v>2023</v>
      </c>
      <c r="I574">
        <f t="shared" si="73"/>
        <v>9</v>
      </c>
      <c r="J574">
        <f t="shared" si="74"/>
        <v>21</v>
      </c>
      <c r="K574" t="str">
        <f>VLOOKUP(F574,Treats!$A$1:$C$9,2,0)</f>
        <v>MSD</v>
      </c>
      <c r="M574">
        <v>1</v>
      </c>
      <c r="N574">
        <v>7</v>
      </c>
      <c r="O574" t="s">
        <v>54</v>
      </c>
      <c r="P574" t="str">
        <f t="shared" si="77"/>
        <v>E:CER_P:P02_Tr1:MSD_Tr2:_TRA_1_D:21_M:9_Y:2023</v>
      </c>
      <c r="Q574">
        <v>0</v>
      </c>
      <c r="S574">
        <v>0.5</v>
      </c>
      <c r="T574">
        <v>18.5</v>
      </c>
      <c r="U574">
        <v>24</v>
      </c>
      <c r="V574" t="s">
        <v>20</v>
      </c>
      <c r="W574" s="1">
        <v>0.43940972222222219</v>
      </c>
      <c r="X574">
        <v>0</v>
      </c>
      <c r="Y574" s="60" t="e">
        <f>VLOOKUP(C574,JN!$D$2:$J$1076,5,0)</f>
        <v>#N/A</v>
      </c>
      <c r="Z574" s="61" t="e">
        <f>VLOOKUP(C574,JN!$D$2:$J$1076,6,0)</f>
        <v>#N/A</v>
      </c>
      <c r="AA574" s="62" t="e">
        <f>VLOOKUP(C574,JN!$D$2:$J$1076,7,0)</f>
        <v>#N/A</v>
      </c>
      <c r="AB574">
        <v>19</v>
      </c>
    </row>
    <row r="575" spans="1:28" x14ac:dyDescent="0.3">
      <c r="A575">
        <v>574</v>
      </c>
      <c r="B575" s="63">
        <v>45190</v>
      </c>
      <c r="C575" t="str">
        <f t="shared" si="75"/>
        <v>P02_T1_21-09-23</v>
      </c>
      <c r="E575" t="s">
        <v>25</v>
      </c>
      <c r="F575" t="s">
        <v>27</v>
      </c>
      <c r="G575" t="s">
        <v>19</v>
      </c>
      <c r="H575">
        <f t="shared" si="72"/>
        <v>2023</v>
      </c>
      <c r="I575">
        <f t="shared" si="73"/>
        <v>9</v>
      </c>
      <c r="J575">
        <f t="shared" si="74"/>
        <v>21</v>
      </c>
      <c r="K575" t="str">
        <f>VLOOKUP(F575,Treats!$A$1:$C$9,2,0)</f>
        <v>MSD</v>
      </c>
      <c r="M575">
        <v>1</v>
      </c>
      <c r="N575">
        <v>7</v>
      </c>
      <c r="O575" t="s">
        <v>54</v>
      </c>
      <c r="P575" t="str">
        <f t="shared" si="77"/>
        <v>E:CER_P:P02_Tr1:MSD_Tr2:_TRA_1_D:21_M:9_Y:2023</v>
      </c>
      <c r="Q575">
        <v>0</v>
      </c>
      <c r="S575">
        <v>0.5</v>
      </c>
      <c r="T575">
        <v>18.5</v>
      </c>
      <c r="U575">
        <v>24</v>
      </c>
      <c r="V575" t="s">
        <v>21</v>
      </c>
      <c r="W575" s="1">
        <f t="shared" ref="W575:W581" si="78">W574+TIME(0,10,0)</f>
        <v>0.44635416666666661</v>
      </c>
      <c r="X575">
        <v>10</v>
      </c>
      <c r="Y575" s="60" t="e">
        <f>VLOOKUP(C575,JN!$D$2:$J$1076,5,0)</f>
        <v>#N/A</v>
      </c>
      <c r="Z575" s="61" t="e">
        <f>VLOOKUP(C575,JN!$D$2:$J$1076,6,0)</f>
        <v>#N/A</v>
      </c>
      <c r="AA575" s="62" t="e">
        <f>VLOOKUP(C575,JN!$D$2:$J$1076,7,0)</f>
        <v>#N/A</v>
      </c>
      <c r="AB575">
        <v>24.7</v>
      </c>
    </row>
    <row r="576" spans="1:28" x14ac:dyDescent="0.3">
      <c r="A576">
        <v>575</v>
      </c>
      <c r="B576" s="63">
        <v>45190</v>
      </c>
      <c r="C576" t="str">
        <f t="shared" si="75"/>
        <v>P02_T2_21-09-23</v>
      </c>
      <c r="E576" t="s">
        <v>25</v>
      </c>
      <c r="F576" t="s">
        <v>27</v>
      </c>
      <c r="G576" t="s">
        <v>19</v>
      </c>
      <c r="H576">
        <f t="shared" si="72"/>
        <v>2023</v>
      </c>
      <c r="I576">
        <f t="shared" si="73"/>
        <v>9</v>
      </c>
      <c r="J576">
        <f t="shared" si="74"/>
        <v>21</v>
      </c>
      <c r="K576" t="str">
        <f>VLOOKUP(F576,Treats!$A$1:$C$9,2,0)</f>
        <v>MSD</v>
      </c>
      <c r="M576">
        <v>1</v>
      </c>
      <c r="N576">
        <v>7</v>
      </c>
      <c r="O576" t="s">
        <v>54</v>
      </c>
      <c r="P576" t="str">
        <f t="shared" si="77"/>
        <v>E:CER_P:P02_Tr1:MSD_Tr2:_TRA_1_D:21_M:9_Y:2023</v>
      </c>
      <c r="Q576">
        <v>0</v>
      </c>
      <c r="S576">
        <v>0.5</v>
      </c>
      <c r="T576">
        <v>18.5</v>
      </c>
      <c r="U576">
        <v>24</v>
      </c>
      <c r="V576" t="s">
        <v>22</v>
      </c>
      <c r="W576" s="1">
        <f t="shared" si="78"/>
        <v>0.45329861111111103</v>
      </c>
      <c r="X576">
        <v>20</v>
      </c>
      <c r="Y576" s="60" t="e">
        <f>VLOOKUP(C576,JN!$D$2:$J$1076,5,0)</f>
        <v>#N/A</v>
      </c>
      <c r="Z576" s="61" t="e">
        <f>VLOOKUP(C576,JN!$D$2:$J$1076,6,0)</f>
        <v>#N/A</v>
      </c>
      <c r="AA576" s="62" t="e">
        <f>VLOOKUP(C576,JN!$D$2:$J$1076,7,0)</f>
        <v>#N/A</v>
      </c>
      <c r="AB576">
        <v>27</v>
      </c>
    </row>
    <row r="577" spans="1:28" x14ac:dyDescent="0.3">
      <c r="A577">
        <v>576</v>
      </c>
      <c r="B577" s="63">
        <v>45190</v>
      </c>
      <c r="C577" t="str">
        <f t="shared" si="75"/>
        <v>P02_T3_21-09-23</v>
      </c>
      <c r="E577" t="s">
        <v>25</v>
      </c>
      <c r="F577" t="s">
        <v>27</v>
      </c>
      <c r="G577" t="s">
        <v>19</v>
      </c>
      <c r="H577">
        <f t="shared" si="72"/>
        <v>2023</v>
      </c>
      <c r="I577">
        <f t="shared" si="73"/>
        <v>9</v>
      </c>
      <c r="J577">
        <f t="shared" si="74"/>
        <v>21</v>
      </c>
      <c r="K577" t="str">
        <f>VLOOKUP(F577,Treats!$A$1:$C$9,2,0)</f>
        <v>MSD</v>
      </c>
      <c r="M577">
        <v>1</v>
      </c>
      <c r="N577">
        <v>7</v>
      </c>
      <c r="O577" t="s">
        <v>54</v>
      </c>
      <c r="P577" t="str">
        <f t="shared" si="77"/>
        <v>E:CER_P:P02_Tr1:MSD_Tr2:_TRA_1_D:21_M:9_Y:2023</v>
      </c>
      <c r="Q577">
        <v>0</v>
      </c>
      <c r="S577">
        <v>0.5</v>
      </c>
      <c r="T577">
        <v>18.5</v>
      </c>
      <c r="U577">
        <v>24</v>
      </c>
      <c r="V577" t="s">
        <v>23</v>
      </c>
      <c r="W577" s="1">
        <f t="shared" si="78"/>
        <v>0.46024305555555545</v>
      </c>
      <c r="X577">
        <v>30</v>
      </c>
      <c r="Y577" s="60" t="e">
        <f>VLOOKUP(C577,JN!$D$2:$J$1076,5,0)</f>
        <v>#N/A</v>
      </c>
      <c r="Z577" s="61" t="e">
        <f>VLOOKUP(C577,JN!$D$2:$J$1076,6,0)</f>
        <v>#N/A</v>
      </c>
      <c r="AA577" s="62" t="e">
        <f>VLOOKUP(C577,JN!$D$2:$J$1076,7,0)</f>
        <v>#N/A</v>
      </c>
      <c r="AB577">
        <v>28</v>
      </c>
    </row>
    <row r="578" spans="1:28" x14ac:dyDescent="0.3">
      <c r="A578">
        <v>577</v>
      </c>
      <c r="B578" s="63">
        <v>45190</v>
      </c>
      <c r="C578" t="str">
        <f t="shared" si="75"/>
        <v>P04_T0_21-09-23</v>
      </c>
      <c r="E578" t="s">
        <v>25</v>
      </c>
      <c r="F578" t="s">
        <v>29</v>
      </c>
      <c r="G578" t="s">
        <v>19</v>
      </c>
      <c r="H578">
        <f t="shared" si="72"/>
        <v>2023</v>
      </c>
      <c r="I578">
        <f t="shared" si="73"/>
        <v>9</v>
      </c>
      <c r="J578">
        <f t="shared" si="74"/>
        <v>21</v>
      </c>
      <c r="K578" t="str">
        <f>VLOOKUP(F578,Treats!$A$1:$C$9,2,0)</f>
        <v>MSD</v>
      </c>
      <c r="M578">
        <v>2</v>
      </c>
      <c r="N578">
        <v>3</v>
      </c>
      <c r="O578" t="s">
        <v>54</v>
      </c>
      <c r="P578" t="str">
        <f t="shared" si="77"/>
        <v>E:CER_P:P04_Tr1:MSD_Tr2:_TRA_2_D:21_M:9_Y:2023</v>
      </c>
      <c r="Q578">
        <v>0</v>
      </c>
      <c r="S578">
        <v>0.5</v>
      </c>
      <c r="T578">
        <v>18.5</v>
      </c>
      <c r="U578">
        <v>24</v>
      </c>
      <c r="V578" t="s">
        <v>20</v>
      </c>
      <c r="W578" s="1">
        <v>0.44143518518518521</v>
      </c>
      <c r="X578">
        <v>0</v>
      </c>
      <c r="Y578" s="60" t="e">
        <f>VLOOKUP(C578,JN!$D$2:$J$1076,5,0)</f>
        <v>#N/A</v>
      </c>
      <c r="Z578" s="61" t="e">
        <f>VLOOKUP(C578,JN!$D$2:$J$1076,6,0)</f>
        <v>#N/A</v>
      </c>
      <c r="AA578" s="62" t="e">
        <f>VLOOKUP(C578,JN!$D$2:$J$1076,7,0)</f>
        <v>#N/A</v>
      </c>
      <c r="AB578">
        <v>21</v>
      </c>
    </row>
    <row r="579" spans="1:28" x14ac:dyDescent="0.3">
      <c r="A579">
        <v>578</v>
      </c>
      <c r="B579" s="63">
        <v>45190</v>
      </c>
      <c r="C579" t="str">
        <f t="shared" si="75"/>
        <v>P04_T1_21-09-23</v>
      </c>
      <c r="E579" t="s">
        <v>25</v>
      </c>
      <c r="F579" t="s">
        <v>29</v>
      </c>
      <c r="G579" t="s">
        <v>19</v>
      </c>
      <c r="H579">
        <f t="shared" si="72"/>
        <v>2023</v>
      </c>
      <c r="I579">
        <f t="shared" si="73"/>
        <v>9</v>
      </c>
      <c r="J579">
        <f t="shared" si="74"/>
        <v>21</v>
      </c>
      <c r="K579" t="str">
        <f>VLOOKUP(F579,Treats!$A$1:$C$9,2,0)</f>
        <v>MSD</v>
      </c>
      <c r="M579">
        <v>2</v>
      </c>
      <c r="N579">
        <v>3</v>
      </c>
      <c r="O579" t="s">
        <v>54</v>
      </c>
      <c r="P579" t="str">
        <f t="shared" si="77"/>
        <v>E:CER_P:P04_Tr1:MSD_Tr2:_TRA_2_D:21_M:9_Y:2023</v>
      </c>
      <c r="Q579">
        <v>0</v>
      </c>
      <c r="S579">
        <v>0.5</v>
      </c>
      <c r="T579">
        <v>18.5</v>
      </c>
      <c r="U579">
        <v>24</v>
      </c>
      <c r="V579" t="s">
        <v>21</v>
      </c>
      <c r="W579" s="1">
        <f t="shared" si="78"/>
        <v>0.44837962962962963</v>
      </c>
      <c r="X579">
        <v>10</v>
      </c>
      <c r="Y579" s="60" t="e">
        <f>VLOOKUP(C579,JN!$D$2:$J$1076,5,0)</f>
        <v>#N/A</v>
      </c>
      <c r="Z579" s="61" t="e">
        <f>VLOOKUP(C579,JN!$D$2:$J$1076,6,0)</f>
        <v>#N/A</v>
      </c>
      <c r="AA579" s="62" t="e">
        <f>VLOOKUP(C579,JN!$D$2:$J$1076,7,0)</f>
        <v>#N/A</v>
      </c>
      <c r="AB579">
        <v>25.3</v>
      </c>
    </row>
    <row r="580" spans="1:28" x14ac:dyDescent="0.3">
      <c r="A580">
        <v>579</v>
      </c>
      <c r="B580" s="63">
        <v>45190</v>
      </c>
      <c r="C580" t="str">
        <f t="shared" si="75"/>
        <v>P04_T2_21-09-23</v>
      </c>
      <c r="E580" t="s">
        <v>25</v>
      </c>
      <c r="F580" t="s">
        <v>29</v>
      </c>
      <c r="G580" t="s">
        <v>19</v>
      </c>
      <c r="H580">
        <f t="shared" si="72"/>
        <v>2023</v>
      </c>
      <c r="I580">
        <f t="shared" si="73"/>
        <v>9</v>
      </c>
      <c r="J580">
        <f t="shared" si="74"/>
        <v>21</v>
      </c>
      <c r="K580" t="str">
        <f>VLOOKUP(F580,Treats!$A$1:$C$9,2,0)</f>
        <v>MSD</v>
      </c>
      <c r="M580">
        <v>2</v>
      </c>
      <c r="N580">
        <v>3</v>
      </c>
      <c r="O580" t="s">
        <v>54</v>
      </c>
      <c r="P580" t="str">
        <f t="shared" si="77"/>
        <v>E:CER_P:P04_Tr1:MSD_Tr2:_TRA_2_D:21_M:9_Y:2023</v>
      </c>
      <c r="Q580">
        <v>0</v>
      </c>
      <c r="S580">
        <v>0.5</v>
      </c>
      <c r="T580">
        <v>18.5</v>
      </c>
      <c r="U580">
        <v>24</v>
      </c>
      <c r="V580" t="s">
        <v>22</v>
      </c>
      <c r="W580" s="1">
        <f t="shared" si="78"/>
        <v>0.45532407407407405</v>
      </c>
      <c r="X580">
        <v>20</v>
      </c>
      <c r="Y580" s="60" t="e">
        <f>VLOOKUP(C580,JN!$D$2:$J$1076,5,0)</f>
        <v>#N/A</v>
      </c>
      <c r="Z580" s="61" t="e">
        <f>VLOOKUP(C580,JN!$D$2:$J$1076,6,0)</f>
        <v>#N/A</v>
      </c>
      <c r="AA580" s="62" t="e">
        <f>VLOOKUP(C580,JN!$D$2:$J$1076,7,0)</f>
        <v>#N/A</v>
      </c>
      <c r="AB580">
        <v>26.6</v>
      </c>
    </row>
    <row r="581" spans="1:28" x14ac:dyDescent="0.3">
      <c r="A581">
        <v>580</v>
      </c>
      <c r="B581" s="63">
        <v>45190</v>
      </c>
      <c r="C581" t="str">
        <f t="shared" si="75"/>
        <v>P04_T3_21-09-23</v>
      </c>
      <c r="E581" t="s">
        <v>25</v>
      </c>
      <c r="F581" t="s">
        <v>29</v>
      </c>
      <c r="G581" t="s">
        <v>19</v>
      </c>
      <c r="H581">
        <f t="shared" si="72"/>
        <v>2023</v>
      </c>
      <c r="I581">
        <f t="shared" si="73"/>
        <v>9</v>
      </c>
      <c r="J581">
        <f t="shared" si="74"/>
        <v>21</v>
      </c>
      <c r="K581" t="str">
        <f>VLOOKUP(F581,Treats!$A$1:$C$9,2,0)</f>
        <v>MSD</v>
      </c>
      <c r="M581">
        <v>2</v>
      </c>
      <c r="N581">
        <v>3</v>
      </c>
      <c r="O581" t="s">
        <v>54</v>
      </c>
      <c r="P581" t="str">
        <f t="shared" si="77"/>
        <v>E:CER_P:P04_Tr1:MSD_Tr2:_TRA_2_D:21_M:9_Y:2023</v>
      </c>
      <c r="Q581">
        <v>0</v>
      </c>
      <c r="S581">
        <v>0.5</v>
      </c>
      <c r="T581">
        <v>18.5</v>
      </c>
      <c r="U581">
        <v>24</v>
      </c>
      <c r="V581" t="s">
        <v>23</v>
      </c>
      <c r="W581" s="1">
        <f t="shared" si="78"/>
        <v>0.46226851851851847</v>
      </c>
      <c r="X581">
        <v>30</v>
      </c>
      <c r="Y581" s="60" t="e">
        <f>VLOOKUP(C581,JN!$D$2:$J$1076,5,0)</f>
        <v>#N/A</v>
      </c>
      <c r="Z581" s="61" t="e">
        <f>VLOOKUP(C581,JN!$D$2:$J$1076,6,0)</f>
        <v>#N/A</v>
      </c>
      <c r="AA581" s="62" t="e">
        <f>VLOOKUP(C581,JN!$D$2:$J$1076,7,0)</f>
        <v>#N/A</v>
      </c>
      <c r="AB581">
        <v>27.8</v>
      </c>
    </row>
    <row r="582" spans="1:28" x14ac:dyDescent="0.3">
      <c r="A582">
        <v>581</v>
      </c>
      <c r="B582" s="63">
        <v>45190</v>
      </c>
      <c r="C582" t="str">
        <f t="shared" si="75"/>
        <v>P05_T0_21-09-23</v>
      </c>
      <c r="E582" t="s">
        <v>25</v>
      </c>
      <c r="F582" t="s">
        <v>30</v>
      </c>
      <c r="G582" t="s">
        <v>19</v>
      </c>
      <c r="H582">
        <f t="shared" si="72"/>
        <v>2023</v>
      </c>
      <c r="I582">
        <f t="shared" si="73"/>
        <v>9</v>
      </c>
      <c r="J582">
        <f t="shared" si="74"/>
        <v>21</v>
      </c>
      <c r="K582" t="str">
        <f>VLOOKUP(F582,Treats!$A$1:$C$9,2,0)</f>
        <v>AWD</v>
      </c>
      <c r="M582">
        <v>2</v>
      </c>
      <c r="N582">
        <v>2</v>
      </c>
      <c r="O582" t="s">
        <v>49</v>
      </c>
      <c r="P582" t="str">
        <f t="shared" si="77"/>
        <v>E:CER_P:P05_Tr1:AWD_Tr2:_TRA_2_D:21_M:9_Y:2023</v>
      </c>
      <c r="Q582">
        <v>0</v>
      </c>
      <c r="S582">
        <v>0.8</v>
      </c>
      <c r="T582">
        <v>18.5</v>
      </c>
      <c r="U582">
        <v>24</v>
      </c>
      <c r="V582" t="s">
        <v>20</v>
      </c>
      <c r="W582" s="1">
        <v>0.44328703703703703</v>
      </c>
      <c r="X582">
        <v>0</v>
      </c>
      <c r="Y582" s="60" t="e">
        <f>VLOOKUP(C582,JN!$D$2:$J$1076,5,0)</f>
        <v>#N/A</v>
      </c>
      <c r="Z582" s="61" t="e">
        <f>VLOOKUP(C582,JN!$D$2:$J$1076,6,0)</f>
        <v>#N/A</v>
      </c>
      <c r="AA582" s="62" t="e">
        <f>VLOOKUP(C582,JN!$D$2:$J$1076,7,0)</f>
        <v>#N/A</v>
      </c>
      <c r="AB582">
        <v>23.6</v>
      </c>
    </row>
    <row r="583" spans="1:28" x14ac:dyDescent="0.3">
      <c r="A583">
        <v>582</v>
      </c>
      <c r="B583" s="63">
        <v>45190</v>
      </c>
      <c r="C583" t="str">
        <f t="shared" si="75"/>
        <v>P05_T1_21-09-23</v>
      </c>
      <c r="E583" t="s">
        <v>25</v>
      </c>
      <c r="F583" t="s">
        <v>30</v>
      </c>
      <c r="G583" t="s">
        <v>19</v>
      </c>
      <c r="H583">
        <f t="shared" si="72"/>
        <v>2023</v>
      </c>
      <c r="I583">
        <f t="shared" si="73"/>
        <v>9</v>
      </c>
      <c r="J583">
        <f t="shared" si="74"/>
        <v>21</v>
      </c>
      <c r="K583" t="str">
        <f>VLOOKUP(F583,Treats!$A$1:$C$9,2,0)</f>
        <v>AWD</v>
      </c>
      <c r="M583">
        <v>2</v>
      </c>
      <c r="N583">
        <v>2</v>
      </c>
      <c r="O583" t="s">
        <v>49</v>
      </c>
      <c r="P583" t="str">
        <f t="shared" si="77"/>
        <v>E:CER_P:P05_Tr1:AWD_Tr2:_TRA_2_D:21_M:9_Y:2023</v>
      </c>
      <c r="Q583">
        <v>0</v>
      </c>
      <c r="S583">
        <v>0.8</v>
      </c>
      <c r="T583">
        <v>18.5</v>
      </c>
      <c r="U583">
        <v>24</v>
      </c>
      <c r="V583" t="s">
        <v>21</v>
      </c>
      <c r="W583" s="1">
        <f>W582+TIME(0,10,0)</f>
        <v>0.45023148148148145</v>
      </c>
      <c r="X583">
        <v>10</v>
      </c>
      <c r="Y583" s="60" t="e">
        <f>VLOOKUP(C583,JN!$D$2:$J$1076,5,0)</f>
        <v>#N/A</v>
      </c>
      <c r="Z583" s="61" t="e">
        <f>VLOOKUP(C583,JN!$D$2:$J$1076,6,0)</f>
        <v>#N/A</v>
      </c>
      <c r="AA583" s="62" t="e">
        <f>VLOOKUP(C583,JN!$D$2:$J$1076,7,0)</f>
        <v>#N/A</v>
      </c>
      <c r="AB583">
        <v>27.3</v>
      </c>
    </row>
    <row r="584" spans="1:28" x14ac:dyDescent="0.3">
      <c r="A584">
        <v>583</v>
      </c>
      <c r="B584" s="63">
        <v>45190</v>
      </c>
      <c r="C584" t="str">
        <f t="shared" si="75"/>
        <v>P05_T2_21-09-23</v>
      </c>
      <c r="E584" t="s">
        <v>25</v>
      </c>
      <c r="F584" t="s">
        <v>30</v>
      </c>
      <c r="G584" t="s">
        <v>19</v>
      </c>
      <c r="H584">
        <f t="shared" si="72"/>
        <v>2023</v>
      </c>
      <c r="I584">
        <f t="shared" si="73"/>
        <v>9</v>
      </c>
      <c r="J584">
        <f t="shared" si="74"/>
        <v>21</v>
      </c>
      <c r="K584" t="str">
        <f>VLOOKUP(F584,Treats!$A$1:$C$9,2,0)</f>
        <v>AWD</v>
      </c>
      <c r="M584">
        <v>2</v>
      </c>
      <c r="N584">
        <v>2</v>
      </c>
      <c r="O584" t="s">
        <v>49</v>
      </c>
      <c r="P584" t="str">
        <f t="shared" si="77"/>
        <v>E:CER_P:P05_Tr1:AWD_Tr2:_TRA_2_D:21_M:9_Y:2023</v>
      </c>
      <c r="Q584">
        <v>0</v>
      </c>
      <c r="S584">
        <v>0.8</v>
      </c>
      <c r="T584">
        <v>18.5</v>
      </c>
      <c r="U584">
        <v>24</v>
      </c>
      <c r="V584" t="s">
        <v>22</v>
      </c>
      <c r="W584" s="1">
        <f t="shared" ref="W584:W589" si="79">W583+TIME(0,10,0)</f>
        <v>0.45717592592592587</v>
      </c>
      <c r="X584">
        <v>20</v>
      </c>
      <c r="Y584" s="60" t="e">
        <f>VLOOKUP(C584,JN!$D$2:$J$1076,5,0)</f>
        <v>#N/A</v>
      </c>
      <c r="Z584" s="61" t="e">
        <f>VLOOKUP(C584,JN!$D$2:$J$1076,6,0)</f>
        <v>#N/A</v>
      </c>
      <c r="AA584" s="62" t="e">
        <f>VLOOKUP(C584,JN!$D$2:$J$1076,7,0)</f>
        <v>#N/A</v>
      </c>
      <c r="AB584">
        <v>29</v>
      </c>
    </row>
    <row r="585" spans="1:28" x14ac:dyDescent="0.3">
      <c r="A585">
        <v>584</v>
      </c>
      <c r="B585" s="63">
        <v>45190</v>
      </c>
      <c r="C585" t="str">
        <f t="shared" si="75"/>
        <v>P05_T3_21-09-23</v>
      </c>
      <c r="E585" t="s">
        <v>25</v>
      </c>
      <c r="F585" t="s">
        <v>30</v>
      </c>
      <c r="G585" t="s">
        <v>19</v>
      </c>
      <c r="H585">
        <f t="shared" si="72"/>
        <v>2023</v>
      </c>
      <c r="I585">
        <f t="shared" si="73"/>
        <v>9</v>
      </c>
      <c r="J585">
        <f t="shared" si="74"/>
        <v>21</v>
      </c>
      <c r="K585" t="str">
        <f>VLOOKUP(F585,Treats!$A$1:$C$9,2,0)</f>
        <v>AWD</v>
      </c>
      <c r="M585">
        <v>2</v>
      </c>
      <c r="N585">
        <v>2</v>
      </c>
      <c r="O585" t="s">
        <v>49</v>
      </c>
      <c r="P585" t="str">
        <f t="shared" si="77"/>
        <v>E:CER_P:P05_Tr1:AWD_Tr2:_TRA_2_D:21_M:9_Y:2023</v>
      </c>
      <c r="Q585">
        <v>0</v>
      </c>
      <c r="S585">
        <v>0.8</v>
      </c>
      <c r="T585">
        <v>18.5</v>
      </c>
      <c r="U585">
        <v>24</v>
      </c>
      <c r="V585" t="s">
        <v>23</v>
      </c>
      <c r="W585" s="1">
        <f t="shared" si="79"/>
        <v>0.46412037037037029</v>
      </c>
      <c r="X585">
        <v>30</v>
      </c>
      <c r="Y585" s="60" t="e">
        <f>VLOOKUP(C585,JN!$D$2:$J$1076,5,0)</f>
        <v>#N/A</v>
      </c>
      <c r="Z585" s="61" t="e">
        <f>VLOOKUP(C585,JN!$D$2:$J$1076,6,0)</f>
        <v>#N/A</v>
      </c>
      <c r="AA585" s="62" t="e">
        <f>VLOOKUP(C585,JN!$D$2:$J$1076,7,0)</f>
        <v>#N/A</v>
      </c>
      <c r="AB585">
        <v>34.200000000000003</v>
      </c>
    </row>
    <row r="586" spans="1:28" x14ac:dyDescent="0.3">
      <c r="A586">
        <v>585</v>
      </c>
      <c r="B586" s="63">
        <v>45190</v>
      </c>
      <c r="C586" t="str">
        <f t="shared" si="75"/>
        <v>P07_T0_21-09-23</v>
      </c>
      <c r="E586" t="s">
        <v>25</v>
      </c>
      <c r="F586" t="s">
        <v>32</v>
      </c>
      <c r="G586" t="s">
        <v>19</v>
      </c>
      <c r="H586">
        <f t="shared" si="72"/>
        <v>2023</v>
      </c>
      <c r="I586">
        <f t="shared" si="73"/>
        <v>9</v>
      </c>
      <c r="J586">
        <f t="shared" si="74"/>
        <v>21</v>
      </c>
      <c r="K586" t="str">
        <f>VLOOKUP(F586,Treats!$A$1:$C$9,2,0)</f>
        <v>MSD</v>
      </c>
      <c r="M586">
        <v>3</v>
      </c>
      <c r="N586">
        <v>6</v>
      </c>
      <c r="O586" t="s">
        <v>49</v>
      </c>
      <c r="P586" t="str">
        <f t="shared" si="77"/>
        <v>E:CER_P:P07_Tr1:MSD_Tr2:_TRA_3_D:21_M:9_Y:2023</v>
      </c>
      <c r="Q586">
        <v>0</v>
      </c>
      <c r="S586">
        <v>0.8</v>
      </c>
      <c r="T586">
        <v>24</v>
      </c>
      <c r="U586">
        <v>27</v>
      </c>
      <c r="V586" t="s">
        <v>20</v>
      </c>
      <c r="W586" s="1">
        <v>0.4704861111111111</v>
      </c>
      <c r="X586">
        <v>0</v>
      </c>
      <c r="Y586" s="60" t="e">
        <f>VLOOKUP(C586,JN!$D$2:$J$1076,5,0)</f>
        <v>#N/A</v>
      </c>
      <c r="Z586" s="61" t="e">
        <f>VLOOKUP(C586,JN!$D$2:$J$1076,6,0)</f>
        <v>#N/A</v>
      </c>
      <c r="AA586" s="62" t="e">
        <f>VLOOKUP(C586,JN!$D$2:$J$1076,7,0)</f>
        <v>#N/A</v>
      </c>
      <c r="AB586">
        <v>32.4</v>
      </c>
    </row>
    <row r="587" spans="1:28" x14ac:dyDescent="0.3">
      <c r="A587">
        <v>586</v>
      </c>
      <c r="B587" s="63">
        <v>45190</v>
      </c>
      <c r="C587" t="str">
        <f t="shared" si="75"/>
        <v>P07_T1_21-09-23</v>
      </c>
      <c r="E587" t="s">
        <v>25</v>
      </c>
      <c r="F587" t="s">
        <v>32</v>
      </c>
      <c r="G587" t="s">
        <v>19</v>
      </c>
      <c r="H587">
        <f t="shared" si="72"/>
        <v>2023</v>
      </c>
      <c r="I587">
        <f t="shared" si="73"/>
        <v>9</v>
      </c>
      <c r="J587">
        <f t="shared" si="74"/>
        <v>21</v>
      </c>
      <c r="K587" t="str">
        <f>VLOOKUP(F587,Treats!$A$1:$C$9,2,0)</f>
        <v>MSD</v>
      </c>
      <c r="M587">
        <v>3</v>
      </c>
      <c r="N587">
        <v>6</v>
      </c>
      <c r="O587" t="s">
        <v>49</v>
      </c>
      <c r="P587" t="str">
        <f t="shared" si="77"/>
        <v>E:CER_P:P07_Tr1:MSD_Tr2:_TRA_3_D:21_M:9_Y:2023</v>
      </c>
      <c r="Q587">
        <v>0</v>
      </c>
      <c r="S587">
        <v>0.8</v>
      </c>
      <c r="T587">
        <v>24</v>
      </c>
      <c r="U587">
        <v>27</v>
      </c>
      <c r="V587" t="s">
        <v>21</v>
      </c>
      <c r="W587" s="1">
        <f t="shared" si="79"/>
        <v>0.47743055555555552</v>
      </c>
      <c r="X587">
        <v>10</v>
      </c>
      <c r="Y587" s="60" t="e">
        <f>VLOOKUP(C587,JN!$D$2:$J$1076,5,0)</f>
        <v>#N/A</v>
      </c>
      <c r="Z587" s="61" t="e">
        <f>VLOOKUP(C587,JN!$D$2:$J$1076,6,0)</f>
        <v>#N/A</v>
      </c>
      <c r="AA587" s="62" t="e">
        <f>VLOOKUP(C587,JN!$D$2:$J$1076,7,0)</f>
        <v>#N/A</v>
      </c>
      <c r="AB587">
        <v>33.1</v>
      </c>
    </row>
    <row r="588" spans="1:28" x14ac:dyDescent="0.3">
      <c r="A588">
        <v>587</v>
      </c>
      <c r="B588" s="63">
        <v>45190</v>
      </c>
      <c r="C588" t="str">
        <f t="shared" si="75"/>
        <v>P07_T2_21-09-23</v>
      </c>
      <c r="E588" t="s">
        <v>25</v>
      </c>
      <c r="F588" t="s">
        <v>32</v>
      </c>
      <c r="G588" t="s">
        <v>19</v>
      </c>
      <c r="H588">
        <f t="shared" si="72"/>
        <v>2023</v>
      </c>
      <c r="I588">
        <f t="shared" si="73"/>
        <v>9</v>
      </c>
      <c r="J588">
        <f t="shared" si="74"/>
        <v>21</v>
      </c>
      <c r="K588" t="str">
        <f>VLOOKUP(F588,Treats!$A$1:$C$9,2,0)</f>
        <v>MSD</v>
      </c>
      <c r="M588">
        <v>3</v>
      </c>
      <c r="N588">
        <v>6</v>
      </c>
      <c r="O588" t="s">
        <v>49</v>
      </c>
      <c r="P588" t="str">
        <f t="shared" si="77"/>
        <v>E:CER_P:P07_Tr1:MSD_Tr2:_TRA_3_D:21_M:9_Y:2023</v>
      </c>
      <c r="Q588">
        <v>0</v>
      </c>
      <c r="S588">
        <v>0.8</v>
      </c>
      <c r="T588">
        <v>24</v>
      </c>
      <c r="U588">
        <v>27</v>
      </c>
      <c r="V588" t="s">
        <v>22</v>
      </c>
      <c r="W588" s="1">
        <f t="shared" si="79"/>
        <v>0.48437499999999994</v>
      </c>
      <c r="X588">
        <v>20</v>
      </c>
      <c r="Y588" s="60" t="e">
        <f>VLOOKUP(C588,JN!$D$2:$J$1076,5,0)</f>
        <v>#N/A</v>
      </c>
      <c r="Z588" s="61" t="e">
        <f>VLOOKUP(C588,JN!$D$2:$J$1076,6,0)</f>
        <v>#N/A</v>
      </c>
      <c r="AA588" s="62" t="e">
        <f>VLOOKUP(C588,JN!$D$2:$J$1076,7,0)</f>
        <v>#N/A</v>
      </c>
      <c r="AB588">
        <v>34.200000000000003</v>
      </c>
    </row>
    <row r="589" spans="1:28" x14ac:dyDescent="0.3">
      <c r="A589">
        <v>588</v>
      </c>
      <c r="B589" s="63">
        <v>45190</v>
      </c>
      <c r="C589" t="str">
        <f t="shared" si="75"/>
        <v>P07_T3_21-09-23</v>
      </c>
      <c r="E589" t="s">
        <v>25</v>
      </c>
      <c r="F589" t="s">
        <v>32</v>
      </c>
      <c r="G589" t="s">
        <v>19</v>
      </c>
      <c r="H589">
        <f t="shared" si="72"/>
        <v>2023</v>
      </c>
      <c r="I589">
        <f t="shared" si="73"/>
        <v>9</v>
      </c>
      <c r="J589">
        <f t="shared" si="74"/>
        <v>21</v>
      </c>
      <c r="K589" t="str">
        <f>VLOOKUP(F589,Treats!$A$1:$C$9,2,0)</f>
        <v>MSD</v>
      </c>
      <c r="M589">
        <v>3</v>
      </c>
      <c r="N589">
        <v>6</v>
      </c>
      <c r="O589" t="s">
        <v>49</v>
      </c>
      <c r="P589" t="str">
        <f t="shared" si="77"/>
        <v>E:CER_P:P07_Tr1:MSD_Tr2:_TRA_3_D:21_M:9_Y:2023</v>
      </c>
      <c r="Q589">
        <v>0</v>
      </c>
      <c r="S589">
        <v>0.8</v>
      </c>
      <c r="T589">
        <v>24</v>
      </c>
      <c r="U589">
        <v>27</v>
      </c>
      <c r="V589" t="s">
        <v>23</v>
      </c>
      <c r="W589" s="1">
        <f t="shared" si="79"/>
        <v>0.49131944444444436</v>
      </c>
      <c r="X589">
        <v>30</v>
      </c>
      <c r="Y589" s="60" t="e">
        <f>VLOOKUP(C589,JN!$D$2:$J$1076,5,0)</f>
        <v>#N/A</v>
      </c>
      <c r="Z589" s="61" t="e">
        <f>VLOOKUP(C589,JN!$D$2:$J$1076,6,0)</f>
        <v>#N/A</v>
      </c>
      <c r="AA589" s="62" t="e">
        <f>VLOOKUP(C589,JN!$D$2:$J$1076,7,0)</f>
        <v>#N/A</v>
      </c>
      <c r="AB589">
        <v>34.5</v>
      </c>
    </row>
    <row r="590" spans="1:28" x14ac:dyDescent="0.3">
      <c r="A590">
        <v>589</v>
      </c>
      <c r="B590" s="63">
        <v>45190</v>
      </c>
      <c r="C590" t="str">
        <f t="shared" si="75"/>
        <v>P06_T0_21-09-23</v>
      </c>
      <c r="E590" t="s">
        <v>25</v>
      </c>
      <c r="F590" t="s">
        <v>31</v>
      </c>
      <c r="G590" t="s">
        <v>19</v>
      </c>
      <c r="H590">
        <f t="shared" si="72"/>
        <v>2023</v>
      </c>
      <c r="I590">
        <f t="shared" si="73"/>
        <v>9</v>
      </c>
      <c r="J590">
        <f t="shared" si="74"/>
        <v>21</v>
      </c>
      <c r="K590" t="str">
        <f>VLOOKUP(F590,Treats!$A$1:$C$9,2,0)</f>
        <v>CON</v>
      </c>
      <c r="M590">
        <v>2</v>
      </c>
      <c r="N590">
        <v>4</v>
      </c>
      <c r="O590" t="s">
        <v>54</v>
      </c>
      <c r="P590" t="str">
        <f t="shared" si="77"/>
        <v>E:CER_P:P06_Tr1:CON_Tr2:_TRA_2_D:21_M:9_Y:2023</v>
      </c>
      <c r="Q590">
        <v>0</v>
      </c>
      <c r="S590">
        <v>0.5</v>
      </c>
      <c r="T590">
        <v>18.5</v>
      </c>
      <c r="U590">
        <v>24</v>
      </c>
      <c r="V590" t="s">
        <v>20</v>
      </c>
      <c r="W590" s="1">
        <v>0.44328703703703703</v>
      </c>
      <c r="X590">
        <v>0</v>
      </c>
      <c r="Y590" s="60" t="e">
        <f>VLOOKUP(C590,JN!$D$2:$J$1076,5,0)</f>
        <v>#N/A</v>
      </c>
      <c r="Z590" s="61" t="e">
        <f>VLOOKUP(C590,JN!$D$2:$J$1076,6,0)</f>
        <v>#N/A</v>
      </c>
      <c r="AA590" s="62" t="e">
        <f>VLOOKUP(C590,JN!$D$2:$J$1076,7,0)</f>
        <v>#N/A</v>
      </c>
      <c r="AB590">
        <v>22.4</v>
      </c>
    </row>
    <row r="591" spans="1:28" x14ac:dyDescent="0.3">
      <c r="A591">
        <v>590</v>
      </c>
      <c r="B591" s="63">
        <v>45190</v>
      </c>
      <c r="C591" t="str">
        <f t="shared" si="75"/>
        <v>P06_T1_21-09-23</v>
      </c>
      <c r="E591" t="s">
        <v>25</v>
      </c>
      <c r="F591" t="s">
        <v>31</v>
      </c>
      <c r="G591" t="s">
        <v>19</v>
      </c>
      <c r="H591">
        <f t="shared" si="72"/>
        <v>2023</v>
      </c>
      <c r="I591">
        <f t="shared" si="73"/>
        <v>9</v>
      </c>
      <c r="J591">
        <f t="shared" si="74"/>
        <v>21</v>
      </c>
      <c r="K591" t="str">
        <f>VLOOKUP(F591,Treats!$A$1:$C$9,2,0)</f>
        <v>CON</v>
      </c>
      <c r="M591">
        <v>2</v>
      </c>
      <c r="N591">
        <v>4</v>
      </c>
      <c r="O591" t="s">
        <v>54</v>
      </c>
      <c r="P591" t="str">
        <f t="shared" si="77"/>
        <v>E:CER_P:P06_Tr1:CON_Tr2:_TRA_2_D:21_M:9_Y:2023</v>
      </c>
      <c r="Q591">
        <v>0</v>
      </c>
      <c r="S591">
        <v>0.5</v>
      </c>
      <c r="T591">
        <v>18.5</v>
      </c>
      <c r="U591">
        <v>24</v>
      </c>
      <c r="V591" t="s">
        <v>21</v>
      </c>
      <c r="W591" s="1">
        <f>W590+TIME(0,10,0)</f>
        <v>0.45023148148148145</v>
      </c>
      <c r="X591">
        <v>10</v>
      </c>
      <c r="Y591" s="60" t="e">
        <f>VLOOKUP(C591,JN!$D$2:$J$1076,5,0)</f>
        <v>#N/A</v>
      </c>
      <c r="Z591" s="61" t="e">
        <f>VLOOKUP(C591,JN!$D$2:$J$1076,6,0)</f>
        <v>#N/A</v>
      </c>
      <c r="AA591" s="62" t="e">
        <f>VLOOKUP(C591,JN!$D$2:$J$1076,7,0)</f>
        <v>#N/A</v>
      </c>
      <c r="AB591">
        <v>26.3</v>
      </c>
    </row>
    <row r="592" spans="1:28" x14ac:dyDescent="0.3">
      <c r="A592">
        <v>591</v>
      </c>
      <c r="B592" s="63">
        <v>45190</v>
      </c>
      <c r="C592" t="str">
        <f t="shared" si="75"/>
        <v>P06_T2_21-09-23</v>
      </c>
      <c r="E592" t="s">
        <v>25</v>
      </c>
      <c r="F592" t="s">
        <v>31</v>
      </c>
      <c r="G592" t="s">
        <v>19</v>
      </c>
      <c r="H592">
        <f t="shared" si="72"/>
        <v>2023</v>
      </c>
      <c r="I592">
        <f t="shared" si="73"/>
        <v>9</v>
      </c>
      <c r="J592">
        <f t="shared" si="74"/>
        <v>21</v>
      </c>
      <c r="K592" t="str">
        <f>VLOOKUP(F592,Treats!$A$1:$C$9,2,0)</f>
        <v>CON</v>
      </c>
      <c r="M592">
        <v>2</v>
      </c>
      <c r="N592">
        <v>4</v>
      </c>
      <c r="O592" t="s">
        <v>54</v>
      </c>
      <c r="P592" t="str">
        <f t="shared" si="77"/>
        <v>E:CER_P:P06_Tr1:CON_Tr2:_TRA_2_D:21_M:9_Y:2023</v>
      </c>
      <c r="Q592">
        <v>0</v>
      </c>
      <c r="S592">
        <v>0.5</v>
      </c>
      <c r="T592">
        <v>18.5</v>
      </c>
      <c r="U592">
        <v>24</v>
      </c>
      <c r="V592" t="s">
        <v>22</v>
      </c>
      <c r="W592" s="1">
        <f t="shared" ref="W592:W655" si="80">W591+TIME(0,10,0)</f>
        <v>0.45717592592592587</v>
      </c>
      <c r="X592">
        <v>20</v>
      </c>
      <c r="Y592" s="60" t="e">
        <f>VLOOKUP(C592,JN!$D$2:$J$1076,5,0)</f>
        <v>#N/A</v>
      </c>
      <c r="Z592" s="61" t="e">
        <f>VLOOKUP(C592,JN!$D$2:$J$1076,6,0)</f>
        <v>#N/A</v>
      </c>
      <c r="AA592" s="62" t="e">
        <f>VLOOKUP(C592,JN!$D$2:$J$1076,7,0)</f>
        <v>#N/A</v>
      </c>
      <c r="AB592">
        <v>27.6</v>
      </c>
    </row>
    <row r="593" spans="1:28" x14ac:dyDescent="0.3">
      <c r="A593">
        <v>592</v>
      </c>
      <c r="B593" s="63">
        <v>45190</v>
      </c>
      <c r="C593" t="str">
        <f t="shared" si="75"/>
        <v>P06_T3_21-09-23</v>
      </c>
      <c r="E593" t="s">
        <v>25</v>
      </c>
      <c r="F593" t="s">
        <v>31</v>
      </c>
      <c r="G593" t="s">
        <v>19</v>
      </c>
      <c r="H593">
        <f t="shared" si="72"/>
        <v>2023</v>
      </c>
      <c r="I593">
        <f t="shared" si="73"/>
        <v>9</v>
      </c>
      <c r="J593">
        <f t="shared" si="74"/>
        <v>21</v>
      </c>
      <c r="K593" t="str">
        <f>VLOOKUP(F593,Treats!$A$1:$C$9,2,0)</f>
        <v>CON</v>
      </c>
      <c r="M593">
        <v>2</v>
      </c>
      <c r="N593">
        <v>4</v>
      </c>
      <c r="O593" t="s">
        <v>54</v>
      </c>
      <c r="P593" t="str">
        <f t="shared" si="77"/>
        <v>E:CER_P:P06_Tr1:CON_Tr2:_TRA_2_D:21_M:9_Y:2023</v>
      </c>
      <c r="Q593">
        <v>0</v>
      </c>
      <c r="S593">
        <v>0.5</v>
      </c>
      <c r="T593">
        <v>18.5</v>
      </c>
      <c r="U593">
        <v>24</v>
      </c>
      <c r="V593" t="s">
        <v>23</v>
      </c>
      <c r="W593" s="1">
        <f t="shared" si="80"/>
        <v>0.46412037037037029</v>
      </c>
      <c r="X593">
        <v>30</v>
      </c>
      <c r="Y593" s="60" t="e">
        <f>VLOOKUP(C593,JN!$D$2:$J$1076,5,0)</f>
        <v>#N/A</v>
      </c>
      <c r="Z593" s="61" t="e">
        <f>VLOOKUP(C593,JN!$D$2:$J$1076,6,0)</f>
        <v>#N/A</v>
      </c>
      <c r="AA593" s="62" t="e">
        <f>VLOOKUP(C593,JN!$D$2:$J$1076,7,0)</f>
        <v>#N/A</v>
      </c>
      <c r="AB593">
        <v>28.6</v>
      </c>
    </row>
    <row r="594" spans="1:28" x14ac:dyDescent="0.3">
      <c r="A594">
        <v>593</v>
      </c>
      <c r="B594" s="63">
        <v>45190</v>
      </c>
      <c r="C594" t="str">
        <f t="shared" si="75"/>
        <v>P08_T0_21-09-23</v>
      </c>
      <c r="E594" t="s">
        <v>25</v>
      </c>
      <c r="F594" t="s">
        <v>33</v>
      </c>
      <c r="G594" t="s">
        <v>19</v>
      </c>
      <c r="H594">
        <f t="shared" ref="H594:H629" si="81">YEAR(B594)</f>
        <v>2023</v>
      </c>
      <c r="I594">
        <f t="shared" ref="I594:I629" si="82">MONTH(B594)</f>
        <v>9</v>
      </c>
      <c r="J594">
        <f t="shared" ref="J594:J629" si="83">DAY(B594)</f>
        <v>21</v>
      </c>
      <c r="K594" t="str">
        <f>VLOOKUP(F594,Treats!$A$1:$C$9,2,0)</f>
        <v>CON</v>
      </c>
      <c r="M594">
        <v>3</v>
      </c>
      <c r="O594" t="s">
        <v>54</v>
      </c>
      <c r="P594" t="str">
        <f t="shared" si="77"/>
        <v>E:CER_P:P08_Tr1:CON_Tr2:_TRA_3_D:21_M:9_Y:2023</v>
      </c>
      <c r="Q594">
        <v>0</v>
      </c>
      <c r="T594">
        <v>24</v>
      </c>
      <c r="U594">
        <v>27</v>
      </c>
      <c r="V594" t="s">
        <v>20</v>
      </c>
      <c r="W594" s="1">
        <v>0.47135416666666669</v>
      </c>
      <c r="X594">
        <v>0</v>
      </c>
      <c r="Y594" s="60" t="e">
        <f>VLOOKUP(C594,JN!$D$2:$J$1076,5,0)</f>
        <v>#N/A</v>
      </c>
      <c r="Z594" s="61" t="e">
        <f>VLOOKUP(C594,JN!$D$2:$J$1076,6,0)</f>
        <v>#N/A</v>
      </c>
      <c r="AA594" s="62" t="e">
        <f>VLOOKUP(C594,JN!$D$2:$J$1076,7,0)</f>
        <v>#N/A</v>
      </c>
      <c r="AB594">
        <v>29</v>
      </c>
    </row>
    <row r="595" spans="1:28" x14ac:dyDescent="0.3">
      <c r="A595">
        <v>594</v>
      </c>
      <c r="B595" s="63">
        <v>45190</v>
      </c>
      <c r="C595" t="str">
        <f t="shared" si="75"/>
        <v>P08_T1_21-09-23</v>
      </c>
      <c r="E595" t="s">
        <v>25</v>
      </c>
      <c r="F595" t="s">
        <v>33</v>
      </c>
      <c r="G595" t="s">
        <v>19</v>
      </c>
      <c r="H595">
        <f t="shared" si="81"/>
        <v>2023</v>
      </c>
      <c r="I595">
        <f t="shared" si="82"/>
        <v>9</v>
      </c>
      <c r="J595">
        <f t="shared" si="83"/>
        <v>21</v>
      </c>
      <c r="K595" t="str">
        <f>VLOOKUP(F595,Treats!$A$1:$C$9,2,0)</f>
        <v>CON</v>
      </c>
      <c r="M595">
        <v>3</v>
      </c>
      <c r="O595" t="s">
        <v>54</v>
      </c>
      <c r="P595" t="str">
        <f t="shared" si="77"/>
        <v>E:CER_P:P08_Tr1:CON_Tr2:_TRA_3_D:21_M:9_Y:2023</v>
      </c>
      <c r="Q595">
        <v>0</v>
      </c>
      <c r="T595">
        <v>24</v>
      </c>
      <c r="U595">
        <v>27</v>
      </c>
      <c r="V595" t="s">
        <v>21</v>
      </c>
      <c r="W595" s="1">
        <f t="shared" si="80"/>
        <v>0.4782986111111111</v>
      </c>
      <c r="X595">
        <v>10</v>
      </c>
      <c r="Y595" s="60" t="e">
        <f>VLOOKUP(C595,JN!$D$2:$J$1076,5,0)</f>
        <v>#N/A</v>
      </c>
      <c r="Z595" s="61" t="e">
        <f>VLOOKUP(C595,JN!$D$2:$J$1076,6,0)</f>
        <v>#N/A</v>
      </c>
      <c r="AA595" s="62" t="e">
        <f>VLOOKUP(C595,JN!$D$2:$J$1076,7,0)</f>
        <v>#N/A</v>
      </c>
      <c r="AB595">
        <v>31.6</v>
      </c>
    </row>
    <row r="596" spans="1:28" x14ac:dyDescent="0.3">
      <c r="A596">
        <v>595</v>
      </c>
      <c r="B596" s="63">
        <v>45190</v>
      </c>
      <c r="C596" t="str">
        <f t="shared" si="75"/>
        <v>P08_T2_21-09-23</v>
      </c>
      <c r="E596" t="s">
        <v>25</v>
      </c>
      <c r="F596" t="s">
        <v>33</v>
      </c>
      <c r="G596" t="s">
        <v>19</v>
      </c>
      <c r="H596">
        <f t="shared" si="81"/>
        <v>2023</v>
      </c>
      <c r="I596">
        <f t="shared" si="82"/>
        <v>9</v>
      </c>
      <c r="J596">
        <f t="shared" si="83"/>
        <v>21</v>
      </c>
      <c r="K596" t="str">
        <f>VLOOKUP(F596,Treats!$A$1:$C$9,2,0)</f>
        <v>CON</v>
      </c>
      <c r="M596">
        <v>3</v>
      </c>
      <c r="O596" t="s">
        <v>54</v>
      </c>
      <c r="P596" t="str">
        <f t="shared" si="77"/>
        <v>E:CER_P:P08_Tr1:CON_Tr2:_TRA_3_D:21_M:9_Y:2023</v>
      </c>
      <c r="Q596">
        <v>0</v>
      </c>
      <c r="T596">
        <v>24</v>
      </c>
      <c r="U596">
        <v>27</v>
      </c>
      <c r="V596" t="s">
        <v>22</v>
      </c>
      <c r="W596" s="1">
        <f t="shared" si="80"/>
        <v>0.48524305555555552</v>
      </c>
      <c r="X596">
        <v>20</v>
      </c>
      <c r="Y596" s="60" t="e">
        <f>VLOOKUP(C596,JN!$D$2:$J$1076,5,0)</f>
        <v>#N/A</v>
      </c>
      <c r="Z596" s="61" t="e">
        <f>VLOOKUP(C596,JN!$D$2:$J$1076,6,0)</f>
        <v>#N/A</v>
      </c>
      <c r="AA596" s="62" t="e">
        <f>VLOOKUP(C596,JN!$D$2:$J$1076,7,0)</f>
        <v>#N/A</v>
      </c>
      <c r="AB596">
        <v>32.200000000000003</v>
      </c>
    </row>
    <row r="597" spans="1:28" x14ac:dyDescent="0.3">
      <c r="A597">
        <v>596</v>
      </c>
      <c r="B597" s="63">
        <v>45190</v>
      </c>
      <c r="C597" t="str">
        <f t="shared" si="75"/>
        <v>P08_T3_21-09-23</v>
      </c>
      <c r="E597" t="s">
        <v>25</v>
      </c>
      <c r="F597" t="s">
        <v>33</v>
      </c>
      <c r="G597" t="s">
        <v>19</v>
      </c>
      <c r="H597">
        <f t="shared" si="81"/>
        <v>2023</v>
      </c>
      <c r="I597">
        <f t="shared" si="82"/>
        <v>9</v>
      </c>
      <c r="J597">
        <f t="shared" si="83"/>
        <v>21</v>
      </c>
      <c r="K597" t="str">
        <f>VLOOKUP(F597,Treats!$A$1:$C$9,2,0)</f>
        <v>CON</v>
      </c>
      <c r="M597">
        <v>3</v>
      </c>
      <c r="O597" t="s">
        <v>54</v>
      </c>
      <c r="P597" t="str">
        <f t="shared" si="77"/>
        <v>E:CER_P:P08_Tr1:CON_Tr2:_TRA_3_D:21_M:9_Y:2023</v>
      </c>
      <c r="Q597">
        <v>0</v>
      </c>
      <c r="T597">
        <v>24</v>
      </c>
      <c r="U597">
        <v>27</v>
      </c>
      <c r="V597" t="s">
        <v>23</v>
      </c>
      <c r="W597" s="1">
        <f t="shared" si="80"/>
        <v>0.49218749999999994</v>
      </c>
      <c r="X597">
        <v>30</v>
      </c>
      <c r="Y597" s="60" t="e">
        <f>VLOOKUP(C597,JN!$D$2:$J$1076,5,0)</f>
        <v>#N/A</v>
      </c>
      <c r="Z597" s="61" t="e">
        <f>VLOOKUP(C597,JN!$D$2:$J$1076,6,0)</f>
        <v>#N/A</v>
      </c>
      <c r="AA597" s="62" t="e">
        <f>VLOOKUP(C597,JN!$D$2:$J$1076,7,0)</f>
        <v>#N/A</v>
      </c>
      <c r="AB597">
        <v>33.4</v>
      </c>
    </row>
    <row r="598" spans="1:28" x14ac:dyDescent="0.3">
      <c r="A598">
        <v>597</v>
      </c>
      <c r="B598" s="63">
        <v>45190</v>
      </c>
      <c r="C598" t="str">
        <f t="shared" si="75"/>
        <v>P09_T0_21-09-23</v>
      </c>
      <c r="E598" t="s">
        <v>25</v>
      </c>
      <c r="F598" t="s">
        <v>34</v>
      </c>
      <c r="G598" t="s">
        <v>19</v>
      </c>
      <c r="H598">
        <f t="shared" si="81"/>
        <v>2023</v>
      </c>
      <c r="I598">
        <f t="shared" si="82"/>
        <v>9</v>
      </c>
      <c r="J598">
        <f t="shared" si="83"/>
        <v>21</v>
      </c>
      <c r="K598" t="str">
        <f>VLOOKUP(F598,Treats!$A$1:$C$9,2,0)</f>
        <v>AWD</v>
      </c>
      <c r="M598">
        <v>3</v>
      </c>
      <c r="N598">
        <v>1</v>
      </c>
      <c r="O598" t="s">
        <v>49</v>
      </c>
      <c r="P598" t="str">
        <f t="shared" si="77"/>
        <v>E:CER_P:P09_Tr1:AWD_Tr2:_TRA_3_D:21_M:9_Y:2023</v>
      </c>
      <c r="Q598">
        <v>0</v>
      </c>
      <c r="S598">
        <v>0.8</v>
      </c>
      <c r="T598">
        <v>24</v>
      </c>
      <c r="U598">
        <v>27</v>
      </c>
      <c r="V598" t="s">
        <v>20</v>
      </c>
      <c r="W598" s="1">
        <v>0.47245370370370371</v>
      </c>
      <c r="X598">
        <v>0</v>
      </c>
      <c r="Y598" s="60" t="e">
        <f>VLOOKUP(C598,JN!$D$2:$J$1076,5,0)</f>
        <v>#N/A</v>
      </c>
      <c r="Z598" s="61" t="e">
        <f>VLOOKUP(C598,JN!$D$2:$J$1076,6,0)</f>
        <v>#N/A</v>
      </c>
      <c r="AA598" s="62" t="e">
        <f>VLOOKUP(C598,JN!$D$2:$J$1076,7,0)</f>
        <v>#N/A</v>
      </c>
      <c r="AB598">
        <v>30.7</v>
      </c>
    </row>
    <row r="599" spans="1:28" x14ac:dyDescent="0.3">
      <c r="A599">
        <v>598</v>
      </c>
      <c r="B599" s="63">
        <v>45190</v>
      </c>
      <c r="C599" t="str">
        <f t="shared" si="75"/>
        <v>P09_T1_21-09-23</v>
      </c>
      <c r="E599" t="s">
        <v>25</v>
      </c>
      <c r="F599" t="s">
        <v>34</v>
      </c>
      <c r="G599" t="s">
        <v>19</v>
      </c>
      <c r="H599">
        <f t="shared" si="81"/>
        <v>2023</v>
      </c>
      <c r="I599">
        <f t="shared" si="82"/>
        <v>9</v>
      </c>
      <c r="J599">
        <f t="shared" si="83"/>
        <v>21</v>
      </c>
      <c r="K599" t="str">
        <f>VLOOKUP(F599,Treats!$A$1:$C$9,2,0)</f>
        <v>AWD</v>
      </c>
      <c r="M599">
        <v>3</v>
      </c>
      <c r="N599">
        <v>1</v>
      </c>
      <c r="O599" t="s">
        <v>49</v>
      </c>
      <c r="P599" t="str">
        <f t="shared" si="77"/>
        <v>E:CER_P:P09_Tr1:AWD_Tr2:_TRA_3_D:21_M:9_Y:2023</v>
      </c>
      <c r="Q599">
        <v>0</v>
      </c>
      <c r="S599">
        <v>0.8</v>
      </c>
      <c r="T599">
        <v>24</v>
      </c>
      <c r="U599">
        <v>27</v>
      </c>
      <c r="V599" t="s">
        <v>21</v>
      </c>
      <c r="W599" s="1">
        <f t="shared" si="80"/>
        <v>0.47939814814814813</v>
      </c>
      <c r="X599">
        <v>10</v>
      </c>
      <c r="Y599" s="60" t="e">
        <f>VLOOKUP(C599,JN!$D$2:$J$1076,5,0)</f>
        <v>#N/A</v>
      </c>
      <c r="Z599" s="61" t="e">
        <f>VLOOKUP(C599,JN!$D$2:$J$1076,6,0)</f>
        <v>#N/A</v>
      </c>
      <c r="AA599" s="62" t="e">
        <f>VLOOKUP(C599,JN!$D$2:$J$1076,7,0)</f>
        <v>#N/A</v>
      </c>
      <c r="AB599">
        <v>33.700000000000003</v>
      </c>
    </row>
    <row r="600" spans="1:28" x14ac:dyDescent="0.3">
      <c r="A600">
        <v>599</v>
      </c>
      <c r="B600" s="63">
        <v>45190</v>
      </c>
      <c r="C600" t="str">
        <f t="shared" si="75"/>
        <v>P09_T2_21-09-23</v>
      </c>
      <c r="E600" t="s">
        <v>25</v>
      </c>
      <c r="F600" t="s">
        <v>34</v>
      </c>
      <c r="G600" t="s">
        <v>19</v>
      </c>
      <c r="H600">
        <f t="shared" si="81"/>
        <v>2023</v>
      </c>
      <c r="I600">
        <f t="shared" si="82"/>
        <v>9</v>
      </c>
      <c r="J600">
        <f t="shared" si="83"/>
        <v>21</v>
      </c>
      <c r="K600" t="str">
        <f>VLOOKUP(F600,Treats!$A$1:$C$9,2,0)</f>
        <v>AWD</v>
      </c>
      <c r="M600">
        <v>3</v>
      </c>
      <c r="N600">
        <v>1</v>
      </c>
      <c r="O600" t="s">
        <v>49</v>
      </c>
      <c r="P600" t="str">
        <f t="shared" si="77"/>
        <v>E:CER_P:P09_Tr1:AWD_Tr2:_TRA_3_D:21_M:9_Y:2023</v>
      </c>
      <c r="Q600">
        <v>0</v>
      </c>
      <c r="S600">
        <v>0.8</v>
      </c>
      <c r="T600">
        <v>24</v>
      </c>
      <c r="U600">
        <v>27</v>
      </c>
      <c r="V600" t="s">
        <v>22</v>
      </c>
      <c r="W600" s="1">
        <f t="shared" si="80"/>
        <v>0.48634259259259255</v>
      </c>
      <c r="X600">
        <v>20</v>
      </c>
      <c r="Y600" s="60" t="e">
        <f>VLOOKUP(C600,JN!$D$2:$J$1076,5,0)</f>
        <v>#N/A</v>
      </c>
      <c r="Z600" s="61" t="e">
        <f>VLOOKUP(C600,JN!$D$2:$J$1076,6,0)</f>
        <v>#N/A</v>
      </c>
      <c r="AA600" s="62" t="e">
        <f>VLOOKUP(C600,JN!$D$2:$J$1076,7,0)</f>
        <v>#N/A</v>
      </c>
      <c r="AB600">
        <v>34.200000000000003</v>
      </c>
    </row>
    <row r="601" spans="1:28" x14ac:dyDescent="0.3">
      <c r="A601">
        <v>600</v>
      </c>
      <c r="B601" s="63">
        <v>45190</v>
      </c>
      <c r="C601" t="str">
        <f t="shared" si="75"/>
        <v>P09_T3_21-09-23</v>
      </c>
      <c r="E601" t="s">
        <v>25</v>
      </c>
      <c r="F601" t="s">
        <v>34</v>
      </c>
      <c r="G601" t="s">
        <v>19</v>
      </c>
      <c r="H601">
        <f t="shared" si="81"/>
        <v>2023</v>
      </c>
      <c r="I601">
        <f t="shared" si="82"/>
        <v>9</v>
      </c>
      <c r="J601">
        <f t="shared" si="83"/>
        <v>21</v>
      </c>
      <c r="K601" t="str">
        <f>VLOOKUP(F601,Treats!$A$1:$C$9,2,0)</f>
        <v>AWD</v>
      </c>
      <c r="M601">
        <v>3</v>
      </c>
      <c r="N601">
        <v>1</v>
      </c>
      <c r="O601" t="s">
        <v>49</v>
      </c>
      <c r="P601" t="str">
        <f t="shared" si="77"/>
        <v>E:CER_P:P09_Tr1:AWD_Tr2:_TRA_3_D:21_M:9_Y:2023</v>
      </c>
      <c r="Q601">
        <v>0</v>
      </c>
      <c r="S601">
        <v>0.8</v>
      </c>
      <c r="T601">
        <v>24</v>
      </c>
      <c r="U601">
        <v>27</v>
      </c>
      <c r="V601" t="s">
        <v>23</v>
      </c>
      <c r="W601" s="1">
        <f t="shared" si="80"/>
        <v>0.49328703703703697</v>
      </c>
      <c r="X601">
        <v>30</v>
      </c>
      <c r="Y601" s="60" t="e">
        <f>VLOOKUP(C601,JN!$D$2:$J$1076,5,0)</f>
        <v>#N/A</v>
      </c>
      <c r="Z601" s="61" t="e">
        <f>VLOOKUP(C601,JN!$D$2:$J$1076,6,0)</f>
        <v>#N/A</v>
      </c>
      <c r="AA601" s="62" t="e">
        <f>VLOOKUP(C601,JN!$D$2:$J$1076,7,0)</f>
        <v>#N/A</v>
      </c>
      <c r="AB601">
        <v>34.1</v>
      </c>
    </row>
    <row r="602" spans="1:28" x14ac:dyDescent="0.3">
      <c r="A602">
        <v>601</v>
      </c>
      <c r="B602" s="63">
        <v>45196</v>
      </c>
      <c r="C602" t="str">
        <f t="shared" ref="C602:C665" si="84">F602&amp;"_"&amp;V602&amp;"_"&amp;IF(DAY(B602)&lt;10,0&amp;DAY(B602),DAY(B602))&amp;"-"&amp;IF(MONTH(B602)&lt;10,0&amp;MONTH(B602),MONTH(B602))&amp;"-"&amp;MOD(YEAR(B602),100)</f>
        <v>P01_T0_27-09-23</v>
      </c>
      <c r="E602" t="s">
        <v>25</v>
      </c>
      <c r="F602" t="s">
        <v>26</v>
      </c>
      <c r="G602" t="s">
        <v>19</v>
      </c>
      <c r="H602">
        <f t="shared" si="81"/>
        <v>2023</v>
      </c>
      <c r="I602">
        <f t="shared" si="82"/>
        <v>9</v>
      </c>
      <c r="J602">
        <f t="shared" si="83"/>
        <v>27</v>
      </c>
      <c r="K602" t="str">
        <f>VLOOKUP(F602,Treats!$A$1:$C$9,2,0)</f>
        <v>AWD</v>
      </c>
      <c r="M602">
        <v>1</v>
      </c>
      <c r="N602">
        <v>2</v>
      </c>
      <c r="O602" t="s">
        <v>54</v>
      </c>
      <c r="P602" t="str">
        <f t="shared" si="77"/>
        <v>E:CER_P:P01_Tr1:AWD_Tr2:_TRA_1_D:27_M:9_Y:2023</v>
      </c>
      <c r="Q602">
        <v>0</v>
      </c>
      <c r="T602">
        <v>20</v>
      </c>
      <c r="U602">
        <v>22</v>
      </c>
      <c r="V602" t="s">
        <v>20</v>
      </c>
      <c r="W602" s="1">
        <v>0.40179398148148149</v>
      </c>
      <c r="X602">
        <v>0</v>
      </c>
      <c r="Y602" s="60" t="e">
        <f>VLOOKUP(C602,JN!$D$2:$J$1076,5,0)</f>
        <v>#N/A</v>
      </c>
      <c r="Z602" s="61" t="e">
        <f>VLOOKUP(C602,JN!$D$2:$J$1076,6,0)</f>
        <v>#N/A</v>
      </c>
      <c r="AA602" s="62" t="e">
        <f>VLOOKUP(C602,JN!$D$2:$J$1076,7,0)</f>
        <v>#N/A</v>
      </c>
      <c r="AB602">
        <v>25.6</v>
      </c>
    </row>
    <row r="603" spans="1:28" x14ac:dyDescent="0.3">
      <c r="A603">
        <v>602</v>
      </c>
      <c r="B603" s="63">
        <v>45196</v>
      </c>
      <c r="C603" t="str">
        <f t="shared" si="84"/>
        <v>P01_T1_27-09-23</v>
      </c>
      <c r="E603" t="s">
        <v>25</v>
      </c>
      <c r="F603" t="s">
        <v>26</v>
      </c>
      <c r="G603" t="s">
        <v>19</v>
      </c>
      <c r="H603">
        <f t="shared" si="81"/>
        <v>2023</v>
      </c>
      <c r="I603">
        <f t="shared" si="82"/>
        <v>9</v>
      </c>
      <c r="J603">
        <f t="shared" si="83"/>
        <v>27</v>
      </c>
      <c r="K603" t="str">
        <f>VLOOKUP(F603,Treats!$A$1:$C$9,2,0)</f>
        <v>AWD</v>
      </c>
      <c r="M603">
        <v>1</v>
      </c>
      <c r="N603">
        <v>2</v>
      </c>
      <c r="O603" t="s">
        <v>54</v>
      </c>
      <c r="P603" t="str">
        <f t="shared" si="77"/>
        <v>E:CER_P:P01_Tr1:AWD_Tr2:_TRA_1_D:27_M:9_Y:2023</v>
      </c>
      <c r="Q603">
        <v>0</v>
      </c>
      <c r="T603">
        <v>20</v>
      </c>
      <c r="U603">
        <v>22</v>
      </c>
      <c r="V603" t="s">
        <v>21</v>
      </c>
      <c r="W603" s="1">
        <f t="shared" si="80"/>
        <v>0.40873842592592591</v>
      </c>
      <c r="X603">
        <v>10</v>
      </c>
      <c r="Y603" s="60" t="e">
        <f>VLOOKUP(C603,JN!$D$2:$J$1076,5,0)</f>
        <v>#N/A</v>
      </c>
      <c r="Z603" s="61" t="e">
        <f>VLOOKUP(C603,JN!$D$2:$J$1076,6,0)</f>
        <v>#N/A</v>
      </c>
      <c r="AA603" s="62" t="e">
        <f>VLOOKUP(C603,JN!$D$2:$J$1076,7,0)</f>
        <v>#N/A</v>
      </c>
      <c r="AB603">
        <v>28.2</v>
      </c>
    </row>
    <row r="604" spans="1:28" x14ac:dyDescent="0.3">
      <c r="A604">
        <v>603</v>
      </c>
      <c r="B604" s="63">
        <v>45196</v>
      </c>
      <c r="C604" t="str">
        <f t="shared" si="84"/>
        <v>P01_T2_27-09-23</v>
      </c>
      <c r="E604" t="s">
        <v>25</v>
      </c>
      <c r="F604" t="s">
        <v>26</v>
      </c>
      <c r="G604" t="s">
        <v>19</v>
      </c>
      <c r="H604">
        <f t="shared" si="81"/>
        <v>2023</v>
      </c>
      <c r="I604">
        <f t="shared" si="82"/>
        <v>9</v>
      </c>
      <c r="J604">
        <f t="shared" si="83"/>
        <v>27</v>
      </c>
      <c r="K604" t="str">
        <f>VLOOKUP(F604,Treats!$A$1:$C$9,2,0)</f>
        <v>AWD</v>
      </c>
      <c r="M604">
        <v>1</v>
      </c>
      <c r="N604">
        <v>2</v>
      </c>
      <c r="O604" t="s">
        <v>54</v>
      </c>
      <c r="P604" t="str">
        <f t="shared" si="77"/>
        <v>E:CER_P:P01_Tr1:AWD_Tr2:_TRA_1_D:27_M:9_Y:2023</v>
      </c>
      <c r="Q604">
        <v>0</v>
      </c>
      <c r="T604">
        <v>20</v>
      </c>
      <c r="U604">
        <v>22</v>
      </c>
      <c r="V604" t="s">
        <v>22</v>
      </c>
      <c r="W604" s="1">
        <f t="shared" si="80"/>
        <v>0.41568287037037033</v>
      </c>
      <c r="X604">
        <v>20</v>
      </c>
      <c r="Y604" s="60" t="e">
        <f>VLOOKUP(C604,JN!$D$2:$J$1076,5,0)</f>
        <v>#N/A</v>
      </c>
      <c r="Z604" s="61" t="e">
        <f>VLOOKUP(C604,JN!$D$2:$J$1076,6,0)</f>
        <v>#N/A</v>
      </c>
      <c r="AA604" s="62" t="e">
        <f>VLOOKUP(C604,JN!$D$2:$J$1076,7,0)</f>
        <v>#N/A</v>
      </c>
      <c r="AB604">
        <v>29.3</v>
      </c>
    </row>
    <row r="605" spans="1:28" x14ac:dyDescent="0.3">
      <c r="A605">
        <v>604</v>
      </c>
      <c r="B605" s="63">
        <v>45196</v>
      </c>
      <c r="C605" t="str">
        <f t="shared" si="84"/>
        <v>P01_T3_27-09-23</v>
      </c>
      <c r="E605" t="s">
        <v>25</v>
      </c>
      <c r="F605" t="s">
        <v>26</v>
      </c>
      <c r="G605" t="s">
        <v>19</v>
      </c>
      <c r="H605">
        <f t="shared" si="81"/>
        <v>2023</v>
      </c>
      <c r="I605">
        <f t="shared" si="82"/>
        <v>9</v>
      </c>
      <c r="J605">
        <f t="shared" si="83"/>
        <v>27</v>
      </c>
      <c r="K605" t="str">
        <f>VLOOKUP(F605,Treats!$A$1:$C$9,2,0)</f>
        <v>AWD</v>
      </c>
      <c r="M605">
        <v>1</v>
      </c>
      <c r="N605">
        <v>2</v>
      </c>
      <c r="O605" t="s">
        <v>54</v>
      </c>
      <c r="P605" t="str">
        <f t="shared" si="77"/>
        <v>E:CER_P:P01_Tr1:AWD_Tr2:_TRA_1_D:27_M:9_Y:2023</v>
      </c>
      <c r="Q605">
        <v>0</v>
      </c>
      <c r="T605">
        <v>20</v>
      </c>
      <c r="U605">
        <v>22</v>
      </c>
      <c r="V605" t="s">
        <v>23</v>
      </c>
      <c r="W605" s="1">
        <f t="shared" si="80"/>
        <v>0.42262731481481475</v>
      </c>
      <c r="X605">
        <v>30</v>
      </c>
      <c r="Y605" s="60" t="e">
        <f>VLOOKUP(C605,JN!$D$2:$J$1076,5,0)</f>
        <v>#N/A</v>
      </c>
      <c r="Z605" s="61" t="e">
        <f>VLOOKUP(C605,JN!$D$2:$J$1076,6,0)</f>
        <v>#N/A</v>
      </c>
      <c r="AA605" s="62" t="e">
        <f>VLOOKUP(C605,JN!$D$2:$J$1076,7,0)</f>
        <v>#N/A</v>
      </c>
      <c r="AB605">
        <v>27.6</v>
      </c>
    </row>
    <row r="606" spans="1:28" x14ac:dyDescent="0.3">
      <c r="A606">
        <v>605</v>
      </c>
      <c r="B606" s="63">
        <v>45196</v>
      </c>
      <c r="C606" t="str">
        <f t="shared" si="84"/>
        <v>P03_T0_27-09-23</v>
      </c>
      <c r="E606" t="s">
        <v>25</v>
      </c>
      <c r="F606" t="s">
        <v>28</v>
      </c>
      <c r="G606" t="s">
        <v>19</v>
      </c>
      <c r="H606">
        <f t="shared" si="81"/>
        <v>2023</v>
      </c>
      <c r="I606">
        <f t="shared" si="82"/>
        <v>9</v>
      </c>
      <c r="J606">
        <f t="shared" si="83"/>
        <v>27</v>
      </c>
      <c r="K606" t="str">
        <f>VLOOKUP(F606,Treats!$A$1:$C$9,2,0)</f>
        <v>CON</v>
      </c>
      <c r="M606">
        <v>1</v>
      </c>
      <c r="N606">
        <v>7</v>
      </c>
      <c r="O606" t="s">
        <v>54</v>
      </c>
      <c r="P606" t="str">
        <f t="shared" si="77"/>
        <v>E:CER_P:P03_Tr1:CON_Tr2:_TRA_1_D:27_M:9_Y:2023</v>
      </c>
      <c r="Q606">
        <v>0</v>
      </c>
      <c r="T606">
        <v>20</v>
      </c>
      <c r="U606">
        <v>22</v>
      </c>
      <c r="V606" t="s">
        <v>20</v>
      </c>
      <c r="W606" s="1">
        <v>0.40364583333333331</v>
      </c>
      <c r="X606">
        <v>0</v>
      </c>
      <c r="Y606" s="60" t="e">
        <f>VLOOKUP(C606,JN!$D$2:$J$1076,5,0)</f>
        <v>#N/A</v>
      </c>
      <c r="Z606" s="61" t="e">
        <f>VLOOKUP(C606,JN!$D$2:$J$1076,6,0)</f>
        <v>#N/A</v>
      </c>
      <c r="AA606" s="62" t="e">
        <f>VLOOKUP(C606,JN!$D$2:$J$1076,7,0)</f>
        <v>#N/A</v>
      </c>
      <c r="AB606">
        <v>25.7</v>
      </c>
    </row>
    <row r="607" spans="1:28" x14ac:dyDescent="0.3">
      <c r="A607">
        <v>606</v>
      </c>
      <c r="B607" s="63">
        <v>45196</v>
      </c>
      <c r="C607" t="str">
        <f t="shared" si="84"/>
        <v>P03_T1_27-09-23</v>
      </c>
      <c r="E607" t="s">
        <v>25</v>
      </c>
      <c r="F607" t="s">
        <v>28</v>
      </c>
      <c r="G607" t="s">
        <v>19</v>
      </c>
      <c r="H607">
        <f t="shared" si="81"/>
        <v>2023</v>
      </c>
      <c r="I607">
        <f t="shared" si="82"/>
        <v>9</v>
      </c>
      <c r="J607">
        <f t="shared" si="83"/>
        <v>27</v>
      </c>
      <c r="K607" t="str">
        <f>VLOOKUP(F607,Treats!$A$1:$C$9,2,0)</f>
        <v>CON</v>
      </c>
      <c r="M607">
        <v>1</v>
      </c>
      <c r="N607">
        <v>7</v>
      </c>
      <c r="O607" t="s">
        <v>54</v>
      </c>
      <c r="P607" t="str">
        <f t="shared" si="77"/>
        <v>E:CER_P:P03_Tr1:CON_Tr2:_TRA_1_D:27_M:9_Y:2023</v>
      </c>
      <c r="Q607">
        <v>0</v>
      </c>
      <c r="T607">
        <v>20</v>
      </c>
      <c r="U607">
        <v>22</v>
      </c>
      <c r="V607" t="s">
        <v>21</v>
      </c>
      <c r="W607" s="1">
        <f t="shared" si="80"/>
        <v>0.41059027777777773</v>
      </c>
      <c r="X607">
        <v>10</v>
      </c>
      <c r="Y607" s="60" t="e">
        <f>VLOOKUP(C607,JN!$D$2:$J$1076,5,0)</f>
        <v>#N/A</v>
      </c>
      <c r="Z607" s="61" t="e">
        <f>VLOOKUP(C607,JN!$D$2:$J$1076,6,0)</f>
        <v>#N/A</v>
      </c>
      <c r="AA607" s="62" t="e">
        <f>VLOOKUP(C607,JN!$D$2:$J$1076,7,0)</f>
        <v>#N/A</v>
      </c>
      <c r="AB607">
        <v>30.3</v>
      </c>
    </row>
    <row r="608" spans="1:28" x14ac:dyDescent="0.3">
      <c r="A608">
        <v>607</v>
      </c>
      <c r="B608" s="63">
        <v>45196</v>
      </c>
      <c r="C608" t="str">
        <f t="shared" si="84"/>
        <v>P03_T2_27-09-23</v>
      </c>
      <c r="E608" t="s">
        <v>25</v>
      </c>
      <c r="F608" t="s">
        <v>28</v>
      </c>
      <c r="G608" t="s">
        <v>19</v>
      </c>
      <c r="H608">
        <f t="shared" si="81"/>
        <v>2023</v>
      </c>
      <c r="I608">
        <f t="shared" si="82"/>
        <v>9</v>
      </c>
      <c r="J608">
        <f t="shared" si="83"/>
        <v>27</v>
      </c>
      <c r="K608" t="str">
        <f>VLOOKUP(F608,Treats!$A$1:$C$9,2,0)</f>
        <v>CON</v>
      </c>
      <c r="M608">
        <v>1</v>
      </c>
      <c r="N608">
        <v>7</v>
      </c>
      <c r="O608" t="s">
        <v>54</v>
      </c>
      <c r="P608" t="str">
        <f t="shared" si="77"/>
        <v>E:CER_P:P03_Tr1:CON_Tr2:_TRA_1_D:27_M:9_Y:2023</v>
      </c>
      <c r="Q608">
        <v>0</v>
      </c>
      <c r="T608">
        <v>20</v>
      </c>
      <c r="U608">
        <v>22</v>
      </c>
      <c r="V608" t="s">
        <v>22</v>
      </c>
      <c r="W608" s="1">
        <f t="shared" si="80"/>
        <v>0.41753472222222215</v>
      </c>
      <c r="X608">
        <v>20</v>
      </c>
      <c r="Y608" s="60" t="e">
        <f>VLOOKUP(C608,JN!$D$2:$J$1076,5,0)</f>
        <v>#N/A</v>
      </c>
      <c r="Z608" s="61" t="e">
        <f>VLOOKUP(C608,JN!$D$2:$J$1076,6,0)</f>
        <v>#N/A</v>
      </c>
      <c r="AA608" s="62" t="e">
        <f>VLOOKUP(C608,JN!$D$2:$J$1076,7,0)</f>
        <v>#N/A</v>
      </c>
      <c r="AB608">
        <v>32.5</v>
      </c>
    </row>
    <row r="609" spans="1:28" x14ac:dyDescent="0.3">
      <c r="A609">
        <v>608</v>
      </c>
      <c r="B609" s="63">
        <v>45196</v>
      </c>
      <c r="C609" t="str">
        <f t="shared" si="84"/>
        <v>P03_T3_27-09-23</v>
      </c>
      <c r="E609" t="s">
        <v>25</v>
      </c>
      <c r="F609" t="s">
        <v>28</v>
      </c>
      <c r="G609" t="s">
        <v>19</v>
      </c>
      <c r="H609">
        <f t="shared" si="81"/>
        <v>2023</v>
      </c>
      <c r="I609">
        <f t="shared" si="82"/>
        <v>9</v>
      </c>
      <c r="J609">
        <f t="shared" si="83"/>
        <v>27</v>
      </c>
      <c r="K609" t="str">
        <f>VLOOKUP(F609,Treats!$A$1:$C$9,2,0)</f>
        <v>CON</v>
      </c>
      <c r="M609">
        <v>1</v>
      </c>
      <c r="N609">
        <v>7</v>
      </c>
      <c r="O609" t="s">
        <v>54</v>
      </c>
      <c r="P609" t="str">
        <f t="shared" si="77"/>
        <v>E:CER_P:P03_Tr1:CON_Tr2:_TRA_1_D:27_M:9_Y:2023</v>
      </c>
      <c r="Q609">
        <v>0</v>
      </c>
      <c r="T609">
        <v>20</v>
      </c>
      <c r="U609">
        <v>22</v>
      </c>
      <c r="V609" t="s">
        <v>23</v>
      </c>
      <c r="W609" s="1">
        <f t="shared" si="80"/>
        <v>0.42447916666666657</v>
      </c>
      <c r="X609">
        <v>30</v>
      </c>
      <c r="Y609" s="60" t="e">
        <f>VLOOKUP(C609,JN!$D$2:$J$1076,5,0)</f>
        <v>#N/A</v>
      </c>
      <c r="Z609" s="61" t="e">
        <f>VLOOKUP(C609,JN!$D$2:$J$1076,6,0)</f>
        <v>#N/A</v>
      </c>
      <c r="AA609" s="62" t="e">
        <f>VLOOKUP(C609,JN!$D$2:$J$1076,7,0)</f>
        <v>#N/A</v>
      </c>
      <c r="AB609">
        <v>34</v>
      </c>
    </row>
    <row r="610" spans="1:28" x14ac:dyDescent="0.3">
      <c r="A610">
        <v>609</v>
      </c>
      <c r="B610" s="63">
        <v>45196</v>
      </c>
      <c r="C610" t="str">
        <f t="shared" si="84"/>
        <v>P02_T0_27-09-23</v>
      </c>
      <c r="E610" t="s">
        <v>25</v>
      </c>
      <c r="F610" t="s">
        <v>27</v>
      </c>
      <c r="G610" t="s">
        <v>19</v>
      </c>
      <c r="H610">
        <f t="shared" si="81"/>
        <v>2023</v>
      </c>
      <c r="I610">
        <f t="shared" si="82"/>
        <v>9</v>
      </c>
      <c r="J610">
        <f t="shared" si="83"/>
        <v>27</v>
      </c>
      <c r="K610" t="str">
        <f>VLOOKUP(F610,Treats!$A$1:$C$9,2,0)</f>
        <v>MSD</v>
      </c>
      <c r="M610">
        <v>1</v>
      </c>
      <c r="N610">
        <v>3</v>
      </c>
      <c r="O610" t="s">
        <v>1451</v>
      </c>
      <c r="P610" t="str">
        <f t="shared" si="77"/>
        <v>E:CER_P:P02_Tr1:MSD_Tr2:_TRA_1_D:27_M:9_Y:2023</v>
      </c>
      <c r="Q610">
        <v>0</v>
      </c>
      <c r="T610">
        <v>20</v>
      </c>
      <c r="U610">
        <v>22</v>
      </c>
      <c r="V610" t="s">
        <v>20</v>
      </c>
      <c r="W610" s="1">
        <v>0.40179398148148149</v>
      </c>
      <c r="X610">
        <v>0</v>
      </c>
      <c r="Y610" s="60" t="e">
        <f>VLOOKUP(C610,JN!$D$2:$J$1076,5,0)</f>
        <v>#N/A</v>
      </c>
      <c r="Z610" s="61" t="e">
        <f>VLOOKUP(C610,JN!$D$2:$J$1076,6,0)</f>
        <v>#N/A</v>
      </c>
      <c r="AA610" s="62" t="e">
        <f>VLOOKUP(C610,JN!$D$2:$J$1076,7,0)</f>
        <v>#N/A</v>
      </c>
      <c r="AB610">
        <v>23</v>
      </c>
    </row>
    <row r="611" spans="1:28" x14ac:dyDescent="0.3">
      <c r="A611">
        <v>610</v>
      </c>
      <c r="B611" s="63">
        <v>45196</v>
      </c>
      <c r="C611" t="str">
        <f t="shared" si="84"/>
        <v>P02_T1_27-09-23</v>
      </c>
      <c r="E611" t="s">
        <v>25</v>
      </c>
      <c r="F611" t="s">
        <v>27</v>
      </c>
      <c r="G611" t="s">
        <v>19</v>
      </c>
      <c r="H611">
        <f t="shared" si="81"/>
        <v>2023</v>
      </c>
      <c r="I611">
        <f t="shared" si="82"/>
        <v>9</v>
      </c>
      <c r="J611">
        <f t="shared" si="83"/>
        <v>27</v>
      </c>
      <c r="K611" t="str">
        <f>VLOOKUP(F611,Treats!$A$1:$C$9,2,0)</f>
        <v>MSD</v>
      </c>
      <c r="M611">
        <v>1</v>
      </c>
      <c r="N611">
        <v>3</v>
      </c>
      <c r="O611" t="s">
        <v>1451</v>
      </c>
      <c r="P611" t="str">
        <f t="shared" si="77"/>
        <v>E:CER_P:P02_Tr1:MSD_Tr2:_TRA_1_D:27_M:9_Y:2023</v>
      </c>
      <c r="Q611">
        <v>0</v>
      </c>
      <c r="T611">
        <v>20</v>
      </c>
      <c r="U611">
        <v>22</v>
      </c>
      <c r="V611" t="s">
        <v>21</v>
      </c>
      <c r="W611" s="1">
        <f t="shared" si="80"/>
        <v>0.40873842592592591</v>
      </c>
      <c r="X611">
        <v>10</v>
      </c>
      <c r="Y611" s="60" t="e">
        <f>VLOOKUP(C611,JN!$D$2:$J$1076,5,0)</f>
        <v>#N/A</v>
      </c>
      <c r="Z611" s="61" t="e">
        <f>VLOOKUP(C611,JN!$D$2:$J$1076,6,0)</f>
        <v>#N/A</v>
      </c>
      <c r="AA611" s="62" t="e">
        <f>VLOOKUP(C611,JN!$D$2:$J$1076,7,0)</f>
        <v>#N/A</v>
      </c>
      <c r="AB611">
        <v>24.2</v>
      </c>
    </row>
    <row r="612" spans="1:28" x14ac:dyDescent="0.3">
      <c r="A612">
        <v>611</v>
      </c>
      <c r="B612" s="63">
        <v>45196</v>
      </c>
      <c r="C612" t="str">
        <f t="shared" si="84"/>
        <v>P02_T2_27-09-23</v>
      </c>
      <c r="E612" t="s">
        <v>25</v>
      </c>
      <c r="F612" t="s">
        <v>27</v>
      </c>
      <c r="G612" t="s">
        <v>19</v>
      </c>
      <c r="H612">
        <f t="shared" si="81"/>
        <v>2023</v>
      </c>
      <c r="I612">
        <f t="shared" si="82"/>
        <v>9</v>
      </c>
      <c r="J612">
        <f t="shared" si="83"/>
        <v>27</v>
      </c>
      <c r="K612" t="str">
        <f>VLOOKUP(F612,Treats!$A$1:$C$9,2,0)</f>
        <v>MSD</v>
      </c>
      <c r="M612">
        <v>1</v>
      </c>
      <c r="N612">
        <v>3</v>
      </c>
      <c r="O612" t="s">
        <v>1451</v>
      </c>
      <c r="P612" t="str">
        <f t="shared" si="77"/>
        <v>E:CER_P:P02_Tr1:MSD_Tr2:_TRA_1_D:27_M:9_Y:2023</v>
      </c>
      <c r="Q612">
        <v>0</v>
      </c>
      <c r="T612">
        <v>20</v>
      </c>
      <c r="U612">
        <v>22</v>
      </c>
      <c r="V612" t="s">
        <v>22</v>
      </c>
      <c r="W612" s="1">
        <f t="shared" si="80"/>
        <v>0.41568287037037033</v>
      </c>
      <c r="X612">
        <v>20</v>
      </c>
      <c r="Y612" s="60" t="e">
        <f>VLOOKUP(C612,JN!$D$2:$J$1076,5,0)</f>
        <v>#N/A</v>
      </c>
      <c r="Z612" s="61" t="e">
        <f>VLOOKUP(C612,JN!$D$2:$J$1076,6,0)</f>
        <v>#N/A</v>
      </c>
      <c r="AA612" s="62" t="e">
        <f>VLOOKUP(C612,JN!$D$2:$J$1076,7,0)</f>
        <v>#N/A</v>
      </c>
      <c r="AB612">
        <v>25.1</v>
      </c>
    </row>
    <row r="613" spans="1:28" x14ac:dyDescent="0.3">
      <c r="A613">
        <v>612</v>
      </c>
      <c r="B613" s="63">
        <v>45196</v>
      </c>
      <c r="C613" t="str">
        <f t="shared" si="84"/>
        <v>P02_T3_27-09-23</v>
      </c>
      <c r="E613" t="s">
        <v>25</v>
      </c>
      <c r="F613" t="s">
        <v>27</v>
      </c>
      <c r="G613" t="s">
        <v>19</v>
      </c>
      <c r="H613">
        <f t="shared" si="81"/>
        <v>2023</v>
      </c>
      <c r="I613">
        <f t="shared" si="82"/>
        <v>9</v>
      </c>
      <c r="J613">
        <f t="shared" si="83"/>
        <v>27</v>
      </c>
      <c r="K613" t="str">
        <f>VLOOKUP(F613,Treats!$A$1:$C$9,2,0)</f>
        <v>MSD</v>
      </c>
      <c r="M613">
        <v>1</v>
      </c>
      <c r="N613">
        <v>3</v>
      </c>
      <c r="O613" t="s">
        <v>1451</v>
      </c>
      <c r="P613" t="str">
        <f t="shared" si="77"/>
        <v>E:CER_P:P02_Tr1:MSD_Tr2:_TRA_1_D:27_M:9_Y:2023</v>
      </c>
      <c r="Q613">
        <v>0</v>
      </c>
      <c r="T613">
        <v>20</v>
      </c>
      <c r="U613">
        <v>22</v>
      </c>
      <c r="V613" t="s">
        <v>23</v>
      </c>
      <c r="W613" s="1">
        <f t="shared" si="80"/>
        <v>0.42262731481481475</v>
      </c>
      <c r="X613">
        <v>30</v>
      </c>
      <c r="Y613" s="60" t="e">
        <f>VLOOKUP(C613,JN!$D$2:$J$1076,5,0)</f>
        <v>#N/A</v>
      </c>
      <c r="Z613" s="61" t="e">
        <f>VLOOKUP(C613,JN!$D$2:$J$1076,6,0)</f>
        <v>#N/A</v>
      </c>
      <c r="AA613" s="62" t="e">
        <f>VLOOKUP(C613,JN!$D$2:$J$1076,7,0)</f>
        <v>#N/A</v>
      </c>
      <c r="AB613">
        <v>26.6</v>
      </c>
    </row>
    <row r="614" spans="1:28" x14ac:dyDescent="0.3">
      <c r="A614">
        <v>613</v>
      </c>
      <c r="B614" s="63">
        <v>45196</v>
      </c>
      <c r="C614" t="str">
        <f t="shared" si="84"/>
        <v>P04_T0_27-09-23</v>
      </c>
      <c r="E614" t="s">
        <v>25</v>
      </c>
      <c r="F614" t="s">
        <v>29</v>
      </c>
      <c r="G614" t="s">
        <v>19</v>
      </c>
      <c r="H614">
        <f t="shared" si="81"/>
        <v>2023</v>
      </c>
      <c r="I614">
        <f t="shared" si="82"/>
        <v>9</v>
      </c>
      <c r="J614">
        <f t="shared" si="83"/>
        <v>27</v>
      </c>
      <c r="K614" t="str">
        <f>VLOOKUP(F614,Treats!$A$1:$C$9,2,0)</f>
        <v>MSD</v>
      </c>
      <c r="M614">
        <v>2</v>
      </c>
      <c r="N614">
        <v>4</v>
      </c>
      <c r="O614" t="s">
        <v>1451</v>
      </c>
      <c r="P614" t="str">
        <f t="shared" si="77"/>
        <v>E:CER_P:P04_Tr1:MSD_Tr2:_TRA_2_D:27_M:9_Y:2023</v>
      </c>
      <c r="Q614">
        <v>0</v>
      </c>
      <c r="T614">
        <v>20</v>
      </c>
      <c r="U614">
        <v>22</v>
      </c>
      <c r="V614" t="s">
        <v>20</v>
      </c>
      <c r="W614" s="1">
        <v>0.40364583333333331</v>
      </c>
      <c r="X614">
        <v>0</v>
      </c>
      <c r="Y614" s="60" t="e">
        <f>VLOOKUP(C614,JN!$D$2:$J$1076,5,0)</f>
        <v>#N/A</v>
      </c>
      <c r="Z614" s="61" t="e">
        <f>VLOOKUP(C614,JN!$D$2:$J$1076,6,0)</f>
        <v>#N/A</v>
      </c>
      <c r="AA614" s="62" t="e">
        <f>VLOOKUP(C614,JN!$D$2:$J$1076,7,0)</f>
        <v>#N/A</v>
      </c>
      <c r="AB614">
        <v>23.1</v>
      </c>
    </row>
    <row r="615" spans="1:28" x14ac:dyDescent="0.3">
      <c r="A615">
        <v>614</v>
      </c>
      <c r="B615" s="63">
        <v>45196</v>
      </c>
      <c r="C615" t="str">
        <f t="shared" si="84"/>
        <v>P04_T1_27-09-23</v>
      </c>
      <c r="E615" t="s">
        <v>25</v>
      </c>
      <c r="F615" t="s">
        <v>29</v>
      </c>
      <c r="G615" t="s">
        <v>19</v>
      </c>
      <c r="H615">
        <f t="shared" si="81"/>
        <v>2023</v>
      </c>
      <c r="I615">
        <f t="shared" si="82"/>
        <v>9</v>
      </c>
      <c r="J615">
        <f t="shared" si="83"/>
        <v>27</v>
      </c>
      <c r="K615" t="str">
        <f>VLOOKUP(F615,Treats!$A$1:$C$9,2,0)</f>
        <v>MSD</v>
      </c>
      <c r="M615">
        <v>2</v>
      </c>
      <c r="N615">
        <v>4</v>
      </c>
      <c r="O615" t="s">
        <v>1451</v>
      </c>
      <c r="P615" t="str">
        <f t="shared" si="77"/>
        <v>E:CER_P:P04_Tr1:MSD_Tr2:_TRA_2_D:27_M:9_Y:2023</v>
      </c>
      <c r="Q615">
        <v>0</v>
      </c>
      <c r="T615">
        <v>20</v>
      </c>
      <c r="U615">
        <v>22</v>
      </c>
      <c r="V615" t="s">
        <v>21</v>
      </c>
      <c r="W615" s="1">
        <f t="shared" si="80"/>
        <v>0.41059027777777773</v>
      </c>
      <c r="X615">
        <v>10</v>
      </c>
      <c r="Y615" s="60" t="e">
        <f>VLOOKUP(C615,JN!$D$2:$J$1076,5,0)</f>
        <v>#N/A</v>
      </c>
      <c r="Z615" s="61" t="e">
        <f>VLOOKUP(C615,JN!$D$2:$J$1076,6,0)</f>
        <v>#N/A</v>
      </c>
      <c r="AA615" s="62" t="e">
        <f>VLOOKUP(C615,JN!$D$2:$J$1076,7,0)</f>
        <v>#N/A</v>
      </c>
      <c r="AB615">
        <v>24.5</v>
      </c>
    </row>
    <row r="616" spans="1:28" x14ac:dyDescent="0.3">
      <c r="A616">
        <v>615</v>
      </c>
      <c r="B616" s="63">
        <v>45196</v>
      </c>
      <c r="C616" t="str">
        <f t="shared" si="84"/>
        <v>P04_T2_27-09-23</v>
      </c>
      <c r="E616" t="s">
        <v>25</v>
      </c>
      <c r="F616" t="s">
        <v>29</v>
      </c>
      <c r="G616" t="s">
        <v>19</v>
      </c>
      <c r="H616">
        <f t="shared" si="81"/>
        <v>2023</v>
      </c>
      <c r="I616">
        <f t="shared" si="82"/>
        <v>9</v>
      </c>
      <c r="J616">
        <f t="shared" si="83"/>
        <v>27</v>
      </c>
      <c r="K616" t="str">
        <f>VLOOKUP(F616,Treats!$A$1:$C$9,2,0)</f>
        <v>MSD</v>
      </c>
      <c r="M616">
        <v>2</v>
      </c>
      <c r="N616">
        <v>4</v>
      </c>
      <c r="O616" t="s">
        <v>1451</v>
      </c>
      <c r="P616" t="str">
        <f t="shared" si="77"/>
        <v>E:CER_P:P04_Tr1:MSD_Tr2:_TRA_2_D:27_M:9_Y:2023</v>
      </c>
      <c r="Q616">
        <v>0</v>
      </c>
      <c r="T616">
        <v>20</v>
      </c>
      <c r="U616">
        <v>22</v>
      </c>
      <c r="V616" t="s">
        <v>22</v>
      </c>
      <c r="W616" s="1">
        <f t="shared" si="80"/>
        <v>0.41753472222222215</v>
      </c>
      <c r="X616">
        <v>20</v>
      </c>
      <c r="Y616" s="60" t="e">
        <f>VLOOKUP(C616,JN!$D$2:$J$1076,5,0)</f>
        <v>#N/A</v>
      </c>
      <c r="Z616" s="61" t="e">
        <f>VLOOKUP(C616,JN!$D$2:$J$1076,6,0)</f>
        <v>#N/A</v>
      </c>
      <c r="AA616" s="62" t="e">
        <f>VLOOKUP(C616,JN!$D$2:$J$1076,7,0)</f>
        <v>#N/A</v>
      </c>
      <c r="AB616">
        <v>25.7</v>
      </c>
    </row>
    <row r="617" spans="1:28" x14ac:dyDescent="0.3">
      <c r="A617">
        <v>616</v>
      </c>
      <c r="B617" s="63">
        <v>45196</v>
      </c>
      <c r="C617" t="str">
        <f t="shared" si="84"/>
        <v>P04_T3_27-09-23</v>
      </c>
      <c r="E617" t="s">
        <v>25</v>
      </c>
      <c r="F617" t="s">
        <v>29</v>
      </c>
      <c r="G617" t="s">
        <v>19</v>
      </c>
      <c r="H617">
        <f t="shared" si="81"/>
        <v>2023</v>
      </c>
      <c r="I617">
        <f t="shared" si="82"/>
        <v>9</v>
      </c>
      <c r="J617">
        <f t="shared" si="83"/>
        <v>27</v>
      </c>
      <c r="K617" t="str">
        <f>VLOOKUP(F617,Treats!$A$1:$C$9,2,0)</f>
        <v>MSD</v>
      </c>
      <c r="M617">
        <v>2</v>
      </c>
      <c r="N617">
        <v>4</v>
      </c>
      <c r="O617" t="s">
        <v>1451</v>
      </c>
      <c r="P617" t="str">
        <f t="shared" si="77"/>
        <v>E:CER_P:P04_Tr1:MSD_Tr2:_TRA_2_D:27_M:9_Y:2023</v>
      </c>
      <c r="Q617">
        <v>0</v>
      </c>
      <c r="T617">
        <v>20</v>
      </c>
      <c r="U617">
        <v>22</v>
      </c>
      <c r="V617" t="s">
        <v>23</v>
      </c>
      <c r="W617" s="1">
        <f t="shared" si="80"/>
        <v>0.42447916666666657</v>
      </c>
      <c r="X617">
        <v>30</v>
      </c>
      <c r="Y617" s="60" t="e">
        <f>VLOOKUP(C617,JN!$D$2:$J$1076,5,0)</f>
        <v>#N/A</v>
      </c>
      <c r="Z617" s="61" t="e">
        <f>VLOOKUP(C617,JN!$D$2:$J$1076,6,0)</f>
        <v>#N/A</v>
      </c>
      <c r="AA617" s="62" t="e">
        <f>VLOOKUP(C617,JN!$D$2:$J$1076,7,0)</f>
        <v>#N/A</v>
      </c>
      <c r="AB617">
        <v>25.9</v>
      </c>
    </row>
    <row r="618" spans="1:28" x14ac:dyDescent="0.3">
      <c r="A618">
        <v>617</v>
      </c>
      <c r="B618" s="63">
        <v>45196</v>
      </c>
      <c r="C618" t="str">
        <f t="shared" si="84"/>
        <v>P05_T0_27-09-23</v>
      </c>
      <c r="E618" t="s">
        <v>25</v>
      </c>
      <c r="F618" t="s">
        <v>30</v>
      </c>
      <c r="G618" t="s">
        <v>19</v>
      </c>
      <c r="H618">
        <f t="shared" si="81"/>
        <v>2023</v>
      </c>
      <c r="I618">
        <f t="shared" si="82"/>
        <v>9</v>
      </c>
      <c r="J618">
        <f t="shared" si="83"/>
        <v>27</v>
      </c>
      <c r="K618" t="str">
        <f>VLOOKUP(F618,Treats!$A$1:$C$9,2,0)</f>
        <v>AWD</v>
      </c>
      <c r="M618">
        <v>2</v>
      </c>
      <c r="N618">
        <v>6</v>
      </c>
      <c r="O618" t="s">
        <v>54</v>
      </c>
      <c r="P618" t="str">
        <f t="shared" si="77"/>
        <v>E:CER_P:P05_Tr1:AWD_Tr2:_TRA_2_D:27_M:9_Y:2023</v>
      </c>
      <c r="Q618">
        <v>0</v>
      </c>
      <c r="T618">
        <v>20</v>
      </c>
      <c r="U618">
        <v>22</v>
      </c>
      <c r="V618" t="s">
        <v>20</v>
      </c>
      <c r="W618" s="1">
        <v>0.40590277777777778</v>
      </c>
      <c r="X618">
        <v>0</v>
      </c>
      <c r="Y618" s="60" t="e">
        <f>VLOOKUP(C618,JN!$D$2:$J$1076,5,0)</f>
        <v>#N/A</v>
      </c>
      <c r="Z618" s="61" t="e">
        <f>VLOOKUP(C618,JN!$D$2:$J$1076,6,0)</f>
        <v>#N/A</v>
      </c>
      <c r="AA618" s="62" t="e">
        <f>VLOOKUP(C618,JN!$D$2:$J$1076,7,0)</f>
        <v>#N/A</v>
      </c>
      <c r="AB618">
        <v>24.3</v>
      </c>
    </row>
    <row r="619" spans="1:28" x14ac:dyDescent="0.3">
      <c r="A619">
        <v>618</v>
      </c>
      <c r="B619" s="63">
        <v>45196</v>
      </c>
      <c r="C619" t="str">
        <f t="shared" si="84"/>
        <v>P05_T1_27-09-23</v>
      </c>
      <c r="E619" t="s">
        <v>25</v>
      </c>
      <c r="F619" t="s">
        <v>30</v>
      </c>
      <c r="G619" t="s">
        <v>19</v>
      </c>
      <c r="H619">
        <f t="shared" si="81"/>
        <v>2023</v>
      </c>
      <c r="I619">
        <f t="shared" si="82"/>
        <v>9</v>
      </c>
      <c r="J619">
        <f t="shared" si="83"/>
        <v>27</v>
      </c>
      <c r="K619" t="str">
        <f>VLOOKUP(F619,Treats!$A$1:$C$9,2,0)</f>
        <v>AWD</v>
      </c>
      <c r="M619">
        <v>2</v>
      </c>
      <c r="N619">
        <v>6</v>
      </c>
      <c r="O619" t="s">
        <v>54</v>
      </c>
      <c r="P619" t="str">
        <f t="shared" si="77"/>
        <v>E:CER_P:P05_Tr1:AWD_Tr2:_TRA_2_D:27_M:9_Y:2023</v>
      </c>
      <c r="Q619">
        <v>0</v>
      </c>
      <c r="T619">
        <v>20</v>
      </c>
      <c r="U619">
        <v>22</v>
      </c>
      <c r="V619" t="s">
        <v>21</v>
      </c>
      <c r="W619" s="1">
        <f t="shared" si="80"/>
        <v>0.4128472222222222</v>
      </c>
      <c r="X619">
        <v>10</v>
      </c>
      <c r="Y619" s="60" t="e">
        <f>VLOOKUP(C619,JN!$D$2:$J$1076,5,0)</f>
        <v>#N/A</v>
      </c>
      <c r="Z619" s="61" t="e">
        <f>VLOOKUP(C619,JN!$D$2:$J$1076,6,0)</f>
        <v>#N/A</v>
      </c>
      <c r="AA619" s="62" t="e">
        <f>VLOOKUP(C619,JN!$D$2:$J$1076,7,0)</f>
        <v>#N/A</v>
      </c>
      <c r="AB619">
        <v>27.9</v>
      </c>
    </row>
    <row r="620" spans="1:28" x14ac:dyDescent="0.3">
      <c r="A620">
        <v>619</v>
      </c>
      <c r="B620" s="63">
        <v>45196</v>
      </c>
      <c r="C620" t="str">
        <f t="shared" si="84"/>
        <v>P05_T2_27-09-23</v>
      </c>
      <c r="E620" t="s">
        <v>25</v>
      </c>
      <c r="F620" t="s">
        <v>30</v>
      </c>
      <c r="G620" t="s">
        <v>19</v>
      </c>
      <c r="H620">
        <f t="shared" si="81"/>
        <v>2023</v>
      </c>
      <c r="I620">
        <f t="shared" si="82"/>
        <v>9</v>
      </c>
      <c r="J620">
        <f t="shared" si="83"/>
        <v>27</v>
      </c>
      <c r="K620" t="str">
        <f>VLOOKUP(F620,Treats!$A$1:$C$9,2,0)</f>
        <v>AWD</v>
      </c>
      <c r="M620">
        <v>2</v>
      </c>
      <c r="N620">
        <v>6</v>
      </c>
      <c r="O620" t="s">
        <v>54</v>
      </c>
      <c r="P620" t="str">
        <f t="shared" si="77"/>
        <v>E:CER_P:P05_Tr1:AWD_Tr2:_TRA_2_D:27_M:9_Y:2023</v>
      </c>
      <c r="Q620">
        <v>0</v>
      </c>
      <c r="T620">
        <v>20</v>
      </c>
      <c r="U620">
        <v>22</v>
      </c>
      <c r="V620" t="s">
        <v>22</v>
      </c>
      <c r="W620" s="1">
        <f t="shared" si="80"/>
        <v>0.41979166666666662</v>
      </c>
      <c r="X620">
        <v>20</v>
      </c>
      <c r="Y620" s="60" t="e">
        <f>VLOOKUP(C620,JN!$D$2:$J$1076,5,0)</f>
        <v>#N/A</v>
      </c>
      <c r="Z620" s="61" t="e">
        <f>VLOOKUP(C620,JN!$D$2:$J$1076,6,0)</f>
        <v>#N/A</v>
      </c>
      <c r="AA620" s="62" t="e">
        <f>VLOOKUP(C620,JN!$D$2:$J$1076,7,0)</f>
        <v>#N/A</v>
      </c>
      <c r="AB620">
        <v>29.1</v>
      </c>
    </row>
    <row r="621" spans="1:28" x14ac:dyDescent="0.3">
      <c r="A621">
        <v>620</v>
      </c>
      <c r="B621" s="63">
        <v>45196</v>
      </c>
      <c r="C621" t="str">
        <f t="shared" si="84"/>
        <v>P05_T3_27-09-23</v>
      </c>
      <c r="E621" t="s">
        <v>25</v>
      </c>
      <c r="F621" t="s">
        <v>30</v>
      </c>
      <c r="G621" t="s">
        <v>19</v>
      </c>
      <c r="H621">
        <f t="shared" si="81"/>
        <v>2023</v>
      </c>
      <c r="I621">
        <f t="shared" si="82"/>
        <v>9</v>
      </c>
      <c r="J621">
        <f t="shared" si="83"/>
        <v>27</v>
      </c>
      <c r="K621" t="str">
        <f>VLOOKUP(F621,Treats!$A$1:$C$9,2,0)</f>
        <v>AWD</v>
      </c>
      <c r="M621">
        <v>2</v>
      </c>
      <c r="N621">
        <v>6</v>
      </c>
      <c r="O621" t="s">
        <v>54</v>
      </c>
      <c r="P621" t="str">
        <f t="shared" si="77"/>
        <v>E:CER_P:P05_Tr1:AWD_Tr2:_TRA_2_D:27_M:9_Y:2023</v>
      </c>
      <c r="Q621">
        <v>0</v>
      </c>
      <c r="T621">
        <v>20</v>
      </c>
      <c r="U621">
        <v>22</v>
      </c>
      <c r="V621" t="s">
        <v>23</v>
      </c>
      <c r="W621" s="1">
        <f t="shared" si="80"/>
        <v>0.42673611111111104</v>
      </c>
      <c r="X621">
        <v>30</v>
      </c>
      <c r="Y621" s="60" t="e">
        <f>VLOOKUP(C621,JN!$D$2:$J$1076,5,0)</f>
        <v>#N/A</v>
      </c>
      <c r="Z621" s="61" t="e">
        <f>VLOOKUP(C621,JN!$D$2:$J$1076,6,0)</f>
        <v>#N/A</v>
      </c>
      <c r="AA621" s="62" t="e">
        <f>VLOOKUP(C621,JN!$D$2:$J$1076,7,0)</f>
        <v>#N/A</v>
      </c>
      <c r="AB621">
        <v>29.9</v>
      </c>
    </row>
    <row r="622" spans="1:28" x14ac:dyDescent="0.3">
      <c r="A622">
        <v>621</v>
      </c>
      <c r="B622" s="63">
        <v>45196</v>
      </c>
      <c r="C622" t="str">
        <f t="shared" si="84"/>
        <v>P07_T0_27-09-23</v>
      </c>
      <c r="E622" t="s">
        <v>25</v>
      </c>
      <c r="F622" t="s">
        <v>32</v>
      </c>
      <c r="G622" t="s">
        <v>19</v>
      </c>
      <c r="H622">
        <f t="shared" si="81"/>
        <v>2023</v>
      </c>
      <c r="I622">
        <f t="shared" si="82"/>
        <v>9</v>
      </c>
      <c r="J622">
        <f t="shared" si="83"/>
        <v>27</v>
      </c>
      <c r="K622" t="str">
        <f>VLOOKUP(F622,Treats!$A$1:$C$9,2,0)</f>
        <v>MSD</v>
      </c>
      <c r="M622">
        <v>3</v>
      </c>
      <c r="N622">
        <v>2</v>
      </c>
      <c r="O622" t="s">
        <v>54</v>
      </c>
      <c r="P622" t="str">
        <f t="shared" si="77"/>
        <v>E:CER_P:P07_Tr1:MSD_Tr2:_TRA_3_D:27_M:9_Y:2023</v>
      </c>
      <c r="Q622">
        <v>0</v>
      </c>
      <c r="T622">
        <v>20</v>
      </c>
      <c r="U622">
        <v>22</v>
      </c>
      <c r="V622" t="s">
        <v>20</v>
      </c>
      <c r="W622" s="1">
        <v>0.43321759259259257</v>
      </c>
      <c r="X622">
        <v>0</v>
      </c>
      <c r="Y622" s="60" t="e">
        <f>VLOOKUP(C622,JN!$D$2:$J$1076,5,0)</f>
        <v>#N/A</v>
      </c>
      <c r="Z622" s="61" t="e">
        <f>VLOOKUP(C622,JN!$D$2:$J$1076,6,0)</f>
        <v>#N/A</v>
      </c>
      <c r="AA622" s="62" t="e">
        <f>VLOOKUP(C622,JN!$D$2:$J$1076,7,0)</f>
        <v>#N/A</v>
      </c>
      <c r="AB622">
        <v>28.6</v>
      </c>
    </row>
    <row r="623" spans="1:28" x14ac:dyDescent="0.3">
      <c r="A623">
        <v>622</v>
      </c>
      <c r="B623" s="63">
        <v>45196</v>
      </c>
      <c r="C623" t="str">
        <f t="shared" si="84"/>
        <v>P07_T1_27-09-23</v>
      </c>
      <c r="E623" t="s">
        <v>25</v>
      </c>
      <c r="F623" t="s">
        <v>32</v>
      </c>
      <c r="G623" t="s">
        <v>19</v>
      </c>
      <c r="H623">
        <f t="shared" si="81"/>
        <v>2023</v>
      </c>
      <c r="I623">
        <f t="shared" si="82"/>
        <v>9</v>
      </c>
      <c r="J623">
        <f t="shared" si="83"/>
        <v>27</v>
      </c>
      <c r="K623" t="str">
        <f>VLOOKUP(F623,Treats!$A$1:$C$9,2,0)</f>
        <v>MSD</v>
      </c>
      <c r="M623">
        <v>3</v>
      </c>
      <c r="N623">
        <v>2</v>
      </c>
      <c r="O623" t="s">
        <v>54</v>
      </c>
      <c r="P623" t="str">
        <f t="shared" si="77"/>
        <v>E:CER_P:P07_Tr1:MSD_Tr2:_TRA_3_D:27_M:9_Y:2023</v>
      </c>
      <c r="Q623">
        <v>0</v>
      </c>
      <c r="T623">
        <v>20</v>
      </c>
      <c r="U623">
        <v>22</v>
      </c>
      <c r="V623" t="s">
        <v>21</v>
      </c>
      <c r="W623" s="1">
        <f t="shared" si="80"/>
        <v>0.44016203703703699</v>
      </c>
      <c r="X623">
        <v>10</v>
      </c>
      <c r="Y623" s="60" t="e">
        <f>VLOOKUP(C623,JN!$D$2:$J$1076,5,0)</f>
        <v>#N/A</v>
      </c>
      <c r="Z623" s="61" t="e">
        <f>VLOOKUP(C623,JN!$D$2:$J$1076,6,0)</f>
        <v>#N/A</v>
      </c>
      <c r="AA623" s="62" t="e">
        <f>VLOOKUP(C623,JN!$D$2:$J$1076,7,0)</f>
        <v>#N/A</v>
      </c>
      <c r="AB623">
        <v>31.9</v>
      </c>
    </row>
    <row r="624" spans="1:28" x14ac:dyDescent="0.3">
      <c r="A624">
        <v>623</v>
      </c>
      <c r="B624" s="63">
        <v>45196</v>
      </c>
      <c r="C624" t="str">
        <f t="shared" si="84"/>
        <v>P07_T2_27-09-23</v>
      </c>
      <c r="E624" t="s">
        <v>25</v>
      </c>
      <c r="F624" t="s">
        <v>32</v>
      </c>
      <c r="G624" t="s">
        <v>19</v>
      </c>
      <c r="H624">
        <f t="shared" si="81"/>
        <v>2023</v>
      </c>
      <c r="I624">
        <f t="shared" si="82"/>
        <v>9</v>
      </c>
      <c r="J624">
        <f t="shared" si="83"/>
        <v>27</v>
      </c>
      <c r="K624" t="str">
        <f>VLOOKUP(F624,Treats!$A$1:$C$9,2,0)</f>
        <v>MSD</v>
      </c>
      <c r="M624">
        <v>3</v>
      </c>
      <c r="N624">
        <v>2</v>
      </c>
      <c r="O624" t="s">
        <v>54</v>
      </c>
      <c r="P624" t="str">
        <f t="shared" si="77"/>
        <v>E:CER_P:P07_Tr1:MSD_Tr2:_TRA_3_D:27_M:9_Y:2023</v>
      </c>
      <c r="Q624">
        <v>0</v>
      </c>
      <c r="T624">
        <v>20</v>
      </c>
      <c r="U624">
        <v>22</v>
      </c>
      <c r="V624" t="s">
        <v>22</v>
      </c>
      <c r="W624" s="1">
        <f t="shared" si="80"/>
        <v>0.44710648148148141</v>
      </c>
      <c r="X624">
        <v>20</v>
      </c>
      <c r="Y624" s="60" t="e">
        <f>VLOOKUP(C624,JN!$D$2:$J$1076,5,0)</f>
        <v>#N/A</v>
      </c>
      <c r="Z624" s="61" t="e">
        <f>VLOOKUP(C624,JN!$D$2:$J$1076,6,0)</f>
        <v>#N/A</v>
      </c>
      <c r="AA624" s="62" t="e">
        <f>VLOOKUP(C624,JN!$D$2:$J$1076,7,0)</f>
        <v>#N/A</v>
      </c>
      <c r="AB624">
        <v>32.9</v>
      </c>
    </row>
    <row r="625" spans="1:28" x14ac:dyDescent="0.3">
      <c r="A625">
        <v>624</v>
      </c>
      <c r="B625" s="63">
        <v>45196</v>
      </c>
      <c r="C625" t="str">
        <f t="shared" si="84"/>
        <v>P07_T3_27-09-23</v>
      </c>
      <c r="E625" t="s">
        <v>25</v>
      </c>
      <c r="F625" t="s">
        <v>32</v>
      </c>
      <c r="G625" t="s">
        <v>19</v>
      </c>
      <c r="H625">
        <f t="shared" si="81"/>
        <v>2023</v>
      </c>
      <c r="I625">
        <f t="shared" si="82"/>
        <v>9</v>
      </c>
      <c r="J625">
        <f t="shared" si="83"/>
        <v>27</v>
      </c>
      <c r="K625" t="str">
        <f>VLOOKUP(F625,Treats!$A$1:$C$9,2,0)</f>
        <v>MSD</v>
      </c>
      <c r="M625">
        <v>3</v>
      </c>
      <c r="N625">
        <v>2</v>
      </c>
      <c r="O625" t="s">
        <v>54</v>
      </c>
      <c r="P625" t="str">
        <f t="shared" si="77"/>
        <v>E:CER_P:P07_Tr1:MSD_Tr2:_TRA_3_D:27_M:9_Y:2023</v>
      </c>
      <c r="Q625">
        <v>0</v>
      </c>
      <c r="T625">
        <v>20</v>
      </c>
      <c r="U625">
        <v>22</v>
      </c>
      <c r="V625" t="s">
        <v>23</v>
      </c>
      <c r="W625" s="1">
        <f t="shared" si="80"/>
        <v>0.45405092592592583</v>
      </c>
      <c r="X625">
        <v>30</v>
      </c>
      <c r="Y625" s="60" t="e">
        <f>VLOOKUP(C625,JN!$D$2:$J$1076,5,0)</f>
        <v>#N/A</v>
      </c>
      <c r="Z625" s="61" t="e">
        <f>VLOOKUP(C625,JN!$D$2:$J$1076,6,0)</f>
        <v>#N/A</v>
      </c>
      <c r="AA625" s="62" t="e">
        <f>VLOOKUP(C625,JN!$D$2:$J$1076,7,0)</f>
        <v>#N/A</v>
      </c>
      <c r="AB625">
        <v>33.5</v>
      </c>
    </row>
    <row r="626" spans="1:28" x14ac:dyDescent="0.3">
      <c r="A626">
        <v>625</v>
      </c>
      <c r="B626" s="63">
        <v>45196</v>
      </c>
      <c r="C626" t="str">
        <f t="shared" si="84"/>
        <v>P06_T0_27-09-23</v>
      </c>
      <c r="E626" t="s">
        <v>25</v>
      </c>
      <c r="F626" t="s">
        <v>31</v>
      </c>
      <c r="G626" t="s">
        <v>19</v>
      </c>
      <c r="H626">
        <f t="shared" si="81"/>
        <v>2023</v>
      </c>
      <c r="I626">
        <f t="shared" si="82"/>
        <v>9</v>
      </c>
      <c r="J626">
        <f t="shared" si="83"/>
        <v>27</v>
      </c>
      <c r="K626" t="str">
        <f>VLOOKUP(F626,Treats!$A$1:$C$9,2,0)</f>
        <v>CON</v>
      </c>
      <c r="M626">
        <v>2</v>
      </c>
      <c r="N626">
        <v>1</v>
      </c>
      <c r="O626" t="s">
        <v>1451</v>
      </c>
      <c r="P626" t="str">
        <f t="shared" si="77"/>
        <v>E:CER_P:P06_Tr1:CON_Tr2:_TRA_2_D:27_M:9_Y:2023</v>
      </c>
      <c r="Q626">
        <v>0</v>
      </c>
      <c r="T626">
        <v>20</v>
      </c>
      <c r="U626">
        <v>22</v>
      </c>
      <c r="V626" t="s">
        <v>20</v>
      </c>
      <c r="W626" s="1">
        <v>0.40590277777777778</v>
      </c>
      <c r="X626">
        <v>0</v>
      </c>
      <c r="Y626" s="60" t="e">
        <f>VLOOKUP(C626,JN!$D$2:$J$1076,5,0)</f>
        <v>#N/A</v>
      </c>
      <c r="Z626" s="61" t="e">
        <f>VLOOKUP(C626,JN!$D$2:$J$1076,6,0)</f>
        <v>#N/A</v>
      </c>
      <c r="AA626" s="62" t="e">
        <f>VLOOKUP(C626,JN!$D$2:$J$1076,7,0)</f>
        <v>#N/A</v>
      </c>
      <c r="AB626">
        <v>22.5</v>
      </c>
    </row>
    <row r="627" spans="1:28" x14ac:dyDescent="0.3">
      <c r="A627">
        <v>626</v>
      </c>
      <c r="B627" s="63">
        <v>45196</v>
      </c>
      <c r="C627" t="str">
        <f t="shared" si="84"/>
        <v>P06_T1_27-09-23</v>
      </c>
      <c r="E627" t="s">
        <v>25</v>
      </c>
      <c r="F627" t="s">
        <v>31</v>
      </c>
      <c r="G627" t="s">
        <v>19</v>
      </c>
      <c r="H627">
        <f t="shared" si="81"/>
        <v>2023</v>
      </c>
      <c r="I627">
        <f t="shared" si="82"/>
        <v>9</v>
      </c>
      <c r="J627">
        <f t="shared" si="83"/>
        <v>27</v>
      </c>
      <c r="K627" t="str">
        <f>VLOOKUP(F627,Treats!$A$1:$C$9,2,0)</f>
        <v>CON</v>
      </c>
      <c r="M627">
        <v>2</v>
      </c>
      <c r="N627">
        <v>1</v>
      </c>
      <c r="O627" t="s">
        <v>1451</v>
      </c>
      <c r="P627" t="str">
        <f t="shared" si="77"/>
        <v>E:CER_P:P06_Tr1:CON_Tr2:_TRA_2_D:27_M:9_Y:2023</v>
      </c>
      <c r="Q627">
        <v>0</v>
      </c>
      <c r="T627">
        <v>20</v>
      </c>
      <c r="U627">
        <v>22</v>
      </c>
      <c r="V627" t="s">
        <v>21</v>
      </c>
      <c r="W627" s="1">
        <f t="shared" si="80"/>
        <v>0.4128472222222222</v>
      </c>
      <c r="X627">
        <v>10</v>
      </c>
      <c r="Y627" s="60" t="e">
        <f>VLOOKUP(C627,JN!$D$2:$J$1076,5,0)</f>
        <v>#N/A</v>
      </c>
      <c r="Z627" s="61" t="e">
        <f>VLOOKUP(C627,JN!$D$2:$J$1076,6,0)</f>
        <v>#N/A</v>
      </c>
      <c r="AA627" s="62" t="e">
        <f>VLOOKUP(C627,JN!$D$2:$J$1076,7,0)</f>
        <v>#N/A</v>
      </c>
      <c r="AB627">
        <v>23.9</v>
      </c>
    </row>
    <row r="628" spans="1:28" x14ac:dyDescent="0.3">
      <c r="A628">
        <v>627</v>
      </c>
      <c r="B628" s="63">
        <v>45196</v>
      </c>
      <c r="C628" t="str">
        <f t="shared" si="84"/>
        <v>P06_T2_27-09-23</v>
      </c>
      <c r="E628" t="s">
        <v>25</v>
      </c>
      <c r="F628" t="s">
        <v>31</v>
      </c>
      <c r="G628" t="s">
        <v>19</v>
      </c>
      <c r="H628">
        <f t="shared" si="81"/>
        <v>2023</v>
      </c>
      <c r="I628">
        <f t="shared" si="82"/>
        <v>9</v>
      </c>
      <c r="J628">
        <f t="shared" si="83"/>
        <v>27</v>
      </c>
      <c r="K628" t="str">
        <f>VLOOKUP(F628,Treats!$A$1:$C$9,2,0)</f>
        <v>CON</v>
      </c>
      <c r="M628">
        <v>2</v>
      </c>
      <c r="N628">
        <v>1</v>
      </c>
      <c r="O628" t="s">
        <v>1451</v>
      </c>
      <c r="P628" t="str">
        <f t="shared" si="77"/>
        <v>E:CER_P:P06_Tr1:CON_Tr2:_TRA_2_D:27_M:9_Y:2023</v>
      </c>
      <c r="Q628">
        <v>0</v>
      </c>
      <c r="T628">
        <v>20</v>
      </c>
      <c r="U628">
        <v>22</v>
      </c>
      <c r="V628" t="s">
        <v>22</v>
      </c>
      <c r="W628" s="1">
        <f t="shared" si="80"/>
        <v>0.41979166666666662</v>
      </c>
      <c r="X628">
        <v>20</v>
      </c>
      <c r="Y628" s="60" t="e">
        <f>VLOOKUP(C628,JN!$D$2:$J$1076,5,0)</f>
        <v>#N/A</v>
      </c>
      <c r="Z628" s="61" t="e">
        <f>VLOOKUP(C628,JN!$D$2:$J$1076,6,0)</f>
        <v>#N/A</v>
      </c>
      <c r="AA628" s="62" t="e">
        <f>VLOOKUP(C628,JN!$D$2:$J$1076,7,0)</f>
        <v>#N/A</v>
      </c>
      <c r="AB628">
        <v>25.2</v>
      </c>
    </row>
    <row r="629" spans="1:28" x14ac:dyDescent="0.3">
      <c r="A629">
        <v>628</v>
      </c>
      <c r="B629" s="63">
        <v>45196</v>
      </c>
      <c r="C629" t="str">
        <f t="shared" si="84"/>
        <v>P06_T3_27-09-23</v>
      </c>
      <c r="E629" t="s">
        <v>25</v>
      </c>
      <c r="F629" t="s">
        <v>31</v>
      </c>
      <c r="G629" t="s">
        <v>19</v>
      </c>
      <c r="H629">
        <f t="shared" si="81"/>
        <v>2023</v>
      </c>
      <c r="I629">
        <f t="shared" si="82"/>
        <v>9</v>
      </c>
      <c r="J629">
        <f t="shared" si="83"/>
        <v>27</v>
      </c>
      <c r="K629" t="str">
        <f>VLOOKUP(F629,Treats!$A$1:$C$9,2,0)</f>
        <v>CON</v>
      </c>
      <c r="M629">
        <v>2</v>
      </c>
      <c r="N629">
        <v>1</v>
      </c>
      <c r="O629" t="s">
        <v>1451</v>
      </c>
      <c r="P629" t="str">
        <f t="shared" si="77"/>
        <v>E:CER_P:P06_Tr1:CON_Tr2:_TRA_2_D:27_M:9_Y:2023</v>
      </c>
      <c r="Q629">
        <v>0</v>
      </c>
      <c r="T629">
        <v>20</v>
      </c>
      <c r="U629">
        <v>22</v>
      </c>
      <c r="V629" t="s">
        <v>23</v>
      </c>
      <c r="W629" s="1">
        <f t="shared" si="80"/>
        <v>0.42673611111111104</v>
      </c>
      <c r="X629">
        <v>30</v>
      </c>
      <c r="Y629" s="60" t="e">
        <f>VLOOKUP(C629,JN!$D$2:$J$1076,5,0)</f>
        <v>#N/A</v>
      </c>
      <c r="Z629" s="61" t="e">
        <f>VLOOKUP(C629,JN!$D$2:$J$1076,6,0)</f>
        <v>#N/A</v>
      </c>
      <c r="AA629" s="62" t="e">
        <f>VLOOKUP(C629,JN!$D$2:$J$1076,7,0)</f>
        <v>#N/A</v>
      </c>
      <c r="AB629">
        <v>26.4</v>
      </c>
    </row>
    <row r="630" spans="1:28" x14ac:dyDescent="0.3">
      <c r="A630">
        <v>629</v>
      </c>
      <c r="B630" s="63">
        <v>45196</v>
      </c>
      <c r="C630" t="str">
        <f t="shared" si="84"/>
        <v>P08_T0_27-09-23</v>
      </c>
      <c r="E630" t="s">
        <v>25</v>
      </c>
      <c r="F630" t="s">
        <v>33</v>
      </c>
      <c r="G630" t="s">
        <v>19</v>
      </c>
      <c r="H630">
        <f t="shared" ref="H630:H665" si="85">YEAR(B630)</f>
        <v>2023</v>
      </c>
      <c r="I630">
        <f t="shared" ref="I630:I665" si="86">MONTH(B630)</f>
        <v>9</v>
      </c>
      <c r="J630">
        <f t="shared" ref="J630:J665" si="87">DAY(B630)</f>
        <v>27</v>
      </c>
      <c r="K630" t="str">
        <f>VLOOKUP(F630,Treats!$A$1:$C$9,2,0)</f>
        <v>CON</v>
      </c>
      <c r="M630">
        <v>3</v>
      </c>
      <c r="N630">
        <v>1</v>
      </c>
      <c r="O630" t="s">
        <v>1451</v>
      </c>
      <c r="P630" t="str">
        <f t="shared" si="77"/>
        <v>E:CER_P:P08_Tr1:CON_Tr2:_TRA_3_D:27_M:9_Y:2023</v>
      </c>
      <c r="Q630">
        <v>0</v>
      </c>
      <c r="T630">
        <v>22</v>
      </c>
      <c r="U630">
        <v>24</v>
      </c>
      <c r="V630" t="s">
        <v>20</v>
      </c>
      <c r="W630" s="1">
        <v>0.43321759259259257</v>
      </c>
      <c r="X630">
        <v>0</v>
      </c>
      <c r="Y630" s="60" t="e">
        <f>VLOOKUP(C630,JN!$D$2:$J$1076,5,0)</f>
        <v>#N/A</v>
      </c>
      <c r="Z630" s="61" t="e">
        <f>VLOOKUP(C630,JN!$D$2:$J$1076,6,0)</f>
        <v>#N/A</v>
      </c>
      <c r="AA630" s="62" t="e">
        <f>VLOOKUP(C630,JN!$D$2:$J$1076,7,0)</f>
        <v>#N/A</v>
      </c>
      <c r="AB630">
        <v>28.7</v>
      </c>
    </row>
    <row r="631" spans="1:28" x14ac:dyDescent="0.3">
      <c r="A631">
        <v>630</v>
      </c>
      <c r="B631" s="63">
        <v>45196</v>
      </c>
      <c r="C631" t="str">
        <f t="shared" si="84"/>
        <v>P08_T1_27-09-23</v>
      </c>
      <c r="E631" t="s">
        <v>25</v>
      </c>
      <c r="F631" t="s">
        <v>33</v>
      </c>
      <c r="G631" t="s">
        <v>19</v>
      </c>
      <c r="H631">
        <f t="shared" si="85"/>
        <v>2023</v>
      </c>
      <c r="I631">
        <f t="shared" si="86"/>
        <v>9</v>
      </c>
      <c r="J631">
        <f t="shared" si="87"/>
        <v>27</v>
      </c>
      <c r="K631" t="str">
        <f>VLOOKUP(F631,Treats!$A$1:$C$9,2,0)</f>
        <v>CON</v>
      </c>
      <c r="M631">
        <v>3</v>
      </c>
      <c r="N631">
        <v>1</v>
      </c>
      <c r="O631" t="s">
        <v>1451</v>
      </c>
      <c r="P631" t="str">
        <f t="shared" si="77"/>
        <v>E:CER_P:P08_Tr1:CON_Tr2:_TRA_3_D:27_M:9_Y:2023</v>
      </c>
      <c r="Q631">
        <v>0</v>
      </c>
      <c r="T631">
        <v>22</v>
      </c>
      <c r="U631">
        <v>24</v>
      </c>
      <c r="V631" t="s">
        <v>21</v>
      </c>
      <c r="W631" s="1">
        <f t="shared" si="80"/>
        <v>0.44016203703703699</v>
      </c>
      <c r="X631">
        <v>10</v>
      </c>
      <c r="Y631" s="60" t="e">
        <f>VLOOKUP(C631,JN!$D$2:$J$1076,5,0)</f>
        <v>#N/A</v>
      </c>
      <c r="Z631" s="61" t="e">
        <f>VLOOKUP(C631,JN!$D$2:$J$1076,6,0)</f>
        <v>#N/A</v>
      </c>
      <c r="AA631" s="62" t="e">
        <f>VLOOKUP(C631,JN!$D$2:$J$1076,7,0)</f>
        <v>#N/A</v>
      </c>
      <c r="AB631">
        <v>28.3</v>
      </c>
    </row>
    <row r="632" spans="1:28" x14ac:dyDescent="0.3">
      <c r="A632">
        <v>631</v>
      </c>
      <c r="B632" s="63">
        <v>45196</v>
      </c>
      <c r="C632" t="str">
        <f t="shared" si="84"/>
        <v>P08_T2_27-09-23</v>
      </c>
      <c r="E632" t="s">
        <v>25</v>
      </c>
      <c r="F632" t="s">
        <v>33</v>
      </c>
      <c r="G632" t="s">
        <v>19</v>
      </c>
      <c r="H632">
        <f t="shared" si="85"/>
        <v>2023</v>
      </c>
      <c r="I632">
        <f t="shared" si="86"/>
        <v>9</v>
      </c>
      <c r="J632">
        <f t="shared" si="87"/>
        <v>27</v>
      </c>
      <c r="K632" t="str">
        <f>VLOOKUP(F632,Treats!$A$1:$C$9,2,0)</f>
        <v>CON</v>
      </c>
      <c r="M632">
        <v>3</v>
      </c>
      <c r="N632">
        <v>1</v>
      </c>
      <c r="O632" t="s">
        <v>1451</v>
      </c>
      <c r="P632" t="str">
        <f t="shared" si="77"/>
        <v>E:CER_P:P08_Tr1:CON_Tr2:_TRA_3_D:27_M:9_Y:2023</v>
      </c>
      <c r="Q632">
        <v>0</v>
      </c>
      <c r="T632">
        <v>22</v>
      </c>
      <c r="U632">
        <v>24</v>
      </c>
      <c r="V632" t="s">
        <v>22</v>
      </c>
      <c r="W632" s="1">
        <f t="shared" si="80"/>
        <v>0.44710648148148141</v>
      </c>
      <c r="X632">
        <v>20</v>
      </c>
      <c r="Y632" s="60" t="e">
        <f>VLOOKUP(C632,JN!$D$2:$J$1076,5,0)</f>
        <v>#N/A</v>
      </c>
      <c r="Z632" s="61" t="e">
        <f>VLOOKUP(C632,JN!$D$2:$J$1076,6,0)</f>
        <v>#N/A</v>
      </c>
      <c r="AA632" s="62" t="e">
        <f>VLOOKUP(C632,JN!$D$2:$J$1076,7,0)</f>
        <v>#N/A</v>
      </c>
      <c r="AB632">
        <v>30.1</v>
      </c>
    </row>
    <row r="633" spans="1:28" x14ac:dyDescent="0.3">
      <c r="A633">
        <v>632</v>
      </c>
      <c r="B633" s="63">
        <v>45196</v>
      </c>
      <c r="C633" t="str">
        <f t="shared" si="84"/>
        <v>P08_T3_27-09-23</v>
      </c>
      <c r="E633" t="s">
        <v>25</v>
      </c>
      <c r="F633" t="s">
        <v>33</v>
      </c>
      <c r="G633" t="s">
        <v>19</v>
      </c>
      <c r="H633">
        <f t="shared" si="85"/>
        <v>2023</v>
      </c>
      <c r="I633">
        <f t="shared" si="86"/>
        <v>9</v>
      </c>
      <c r="J633">
        <f t="shared" si="87"/>
        <v>27</v>
      </c>
      <c r="K633" t="str">
        <f>VLOOKUP(F633,Treats!$A$1:$C$9,2,0)</f>
        <v>CON</v>
      </c>
      <c r="M633">
        <v>3</v>
      </c>
      <c r="N633">
        <v>1</v>
      </c>
      <c r="O633" t="s">
        <v>1451</v>
      </c>
      <c r="P633" t="str">
        <f t="shared" si="77"/>
        <v>E:CER_P:P08_Tr1:CON_Tr2:_TRA_3_D:27_M:9_Y:2023</v>
      </c>
      <c r="Q633">
        <v>0</v>
      </c>
      <c r="T633">
        <v>22</v>
      </c>
      <c r="U633">
        <v>24</v>
      </c>
      <c r="V633" t="s">
        <v>23</v>
      </c>
      <c r="W633" s="1">
        <f t="shared" si="80"/>
        <v>0.45405092592592583</v>
      </c>
      <c r="X633">
        <v>30</v>
      </c>
      <c r="Y633" s="60" t="e">
        <f>VLOOKUP(C633,JN!$D$2:$J$1076,5,0)</f>
        <v>#N/A</v>
      </c>
      <c r="Z633" s="61" t="e">
        <f>VLOOKUP(C633,JN!$D$2:$J$1076,6,0)</f>
        <v>#N/A</v>
      </c>
      <c r="AA633" s="62" t="e">
        <f>VLOOKUP(C633,JN!$D$2:$J$1076,7,0)</f>
        <v>#N/A</v>
      </c>
      <c r="AB633">
        <v>30.5</v>
      </c>
    </row>
    <row r="634" spans="1:28" x14ac:dyDescent="0.3">
      <c r="A634">
        <v>633</v>
      </c>
      <c r="B634" s="63">
        <v>45196</v>
      </c>
      <c r="C634" t="str">
        <f t="shared" si="84"/>
        <v>P09_T0_27-09-23</v>
      </c>
      <c r="E634" t="s">
        <v>25</v>
      </c>
      <c r="F634" t="s">
        <v>34</v>
      </c>
      <c r="G634" t="s">
        <v>19</v>
      </c>
      <c r="H634">
        <f t="shared" si="85"/>
        <v>2023</v>
      </c>
      <c r="I634">
        <f t="shared" si="86"/>
        <v>9</v>
      </c>
      <c r="J634">
        <f t="shared" si="87"/>
        <v>27</v>
      </c>
      <c r="K634" t="str">
        <f>VLOOKUP(F634,Treats!$A$1:$C$9,2,0)</f>
        <v>AWD</v>
      </c>
      <c r="M634">
        <v>3</v>
      </c>
      <c r="N634">
        <v>6</v>
      </c>
      <c r="O634" t="s">
        <v>54</v>
      </c>
      <c r="P634" t="str">
        <f t="shared" si="77"/>
        <v>E:CER_P:P09_Tr1:AWD_Tr2:_TRA_3_D:27_M:9_Y:2023</v>
      </c>
      <c r="Q634">
        <v>0</v>
      </c>
      <c r="T634">
        <v>22</v>
      </c>
      <c r="U634">
        <v>24</v>
      </c>
      <c r="V634" t="s">
        <v>20</v>
      </c>
      <c r="W634" s="1">
        <v>0.43593750000000003</v>
      </c>
      <c r="X634">
        <v>0</v>
      </c>
      <c r="Y634" s="60" t="e">
        <f>VLOOKUP(C634,JN!$D$2:$J$1076,5,0)</f>
        <v>#N/A</v>
      </c>
      <c r="Z634" s="61" t="e">
        <f>VLOOKUP(C634,JN!$D$2:$J$1076,6,0)</f>
        <v>#N/A</v>
      </c>
      <c r="AA634" s="62" t="e">
        <f>VLOOKUP(C634,JN!$D$2:$J$1076,7,0)</f>
        <v>#N/A</v>
      </c>
      <c r="AB634">
        <v>27.5</v>
      </c>
    </row>
    <row r="635" spans="1:28" x14ac:dyDescent="0.3">
      <c r="A635">
        <v>634</v>
      </c>
      <c r="B635" s="63">
        <v>45196</v>
      </c>
      <c r="C635" t="str">
        <f t="shared" si="84"/>
        <v>P09_T1_27-09-23</v>
      </c>
      <c r="E635" t="s">
        <v>25</v>
      </c>
      <c r="F635" t="s">
        <v>34</v>
      </c>
      <c r="G635" t="s">
        <v>19</v>
      </c>
      <c r="H635">
        <f t="shared" si="85"/>
        <v>2023</v>
      </c>
      <c r="I635">
        <f t="shared" si="86"/>
        <v>9</v>
      </c>
      <c r="J635">
        <f t="shared" si="87"/>
        <v>27</v>
      </c>
      <c r="K635" t="str">
        <f>VLOOKUP(F635,Treats!$A$1:$C$9,2,0)</f>
        <v>AWD</v>
      </c>
      <c r="M635">
        <v>3</v>
      </c>
      <c r="N635">
        <v>6</v>
      </c>
      <c r="O635" t="s">
        <v>54</v>
      </c>
      <c r="P635" t="str">
        <f t="shared" si="77"/>
        <v>E:CER_P:P09_Tr1:AWD_Tr2:_TRA_3_D:27_M:9_Y:2023</v>
      </c>
      <c r="Q635">
        <v>0</v>
      </c>
      <c r="T635">
        <v>22</v>
      </c>
      <c r="U635">
        <v>24</v>
      </c>
      <c r="V635" t="s">
        <v>21</v>
      </c>
      <c r="W635" s="1">
        <f t="shared" si="80"/>
        <v>0.44288194444444445</v>
      </c>
      <c r="X635">
        <v>10</v>
      </c>
      <c r="Y635" s="60" t="e">
        <f>VLOOKUP(C635,JN!$D$2:$J$1076,5,0)</f>
        <v>#N/A</v>
      </c>
      <c r="Z635" s="61" t="e">
        <f>VLOOKUP(C635,JN!$D$2:$J$1076,6,0)</f>
        <v>#N/A</v>
      </c>
      <c r="AA635" s="62" t="e">
        <f>VLOOKUP(C635,JN!$D$2:$J$1076,7,0)</f>
        <v>#N/A</v>
      </c>
      <c r="AB635">
        <v>30.2</v>
      </c>
    </row>
    <row r="636" spans="1:28" x14ac:dyDescent="0.3">
      <c r="A636">
        <v>635</v>
      </c>
      <c r="B636" s="63">
        <v>45196</v>
      </c>
      <c r="C636" t="str">
        <f t="shared" si="84"/>
        <v>P09_T2_27-09-23</v>
      </c>
      <c r="E636" t="s">
        <v>25</v>
      </c>
      <c r="F636" t="s">
        <v>34</v>
      </c>
      <c r="G636" t="s">
        <v>19</v>
      </c>
      <c r="H636">
        <f t="shared" si="85"/>
        <v>2023</v>
      </c>
      <c r="I636">
        <f t="shared" si="86"/>
        <v>9</v>
      </c>
      <c r="J636">
        <f t="shared" si="87"/>
        <v>27</v>
      </c>
      <c r="K636" t="str">
        <f>VLOOKUP(F636,Treats!$A$1:$C$9,2,0)</f>
        <v>AWD</v>
      </c>
      <c r="M636">
        <v>3</v>
      </c>
      <c r="N636">
        <v>6</v>
      </c>
      <c r="O636" t="s">
        <v>54</v>
      </c>
      <c r="P636" t="str">
        <f t="shared" ref="P636:P699" si="88">"E:"&amp;E636&amp;"_P:"&amp;F636&amp;"_Tr1:"&amp;K636&amp;"_Tr2:"&amp;L636&amp;"_"&amp;G636&amp;"_"&amp;M636&amp;"_D:"&amp;J636&amp;"_M:"&amp;I636&amp;"_Y:"&amp;H636</f>
        <v>E:CER_P:P09_Tr1:AWD_Tr2:_TRA_3_D:27_M:9_Y:2023</v>
      </c>
      <c r="Q636">
        <v>0</v>
      </c>
      <c r="T636">
        <v>22</v>
      </c>
      <c r="U636">
        <v>24</v>
      </c>
      <c r="V636" t="s">
        <v>22</v>
      </c>
      <c r="W636" s="1">
        <f t="shared" si="80"/>
        <v>0.44982638888888887</v>
      </c>
      <c r="X636">
        <v>20</v>
      </c>
      <c r="Y636" s="60" t="e">
        <f>VLOOKUP(C636,JN!$D$2:$J$1076,5,0)</f>
        <v>#N/A</v>
      </c>
      <c r="Z636" s="61" t="e">
        <f>VLOOKUP(C636,JN!$D$2:$J$1076,6,0)</f>
        <v>#N/A</v>
      </c>
      <c r="AA636" s="62" t="e">
        <f>VLOOKUP(C636,JN!$D$2:$J$1076,7,0)</f>
        <v>#N/A</v>
      </c>
      <c r="AB636">
        <v>31.3</v>
      </c>
    </row>
    <row r="637" spans="1:28" x14ac:dyDescent="0.3">
      <c r="A637">
        <v>636</v>
      </c>
      <c r="B637" s="63">
        <v>45196</v>
      </c>
      <c r="C637" t="str">
        <f t="shared" si="84"/>
        <v>P09_T3_27-09-23</v>
      </c>
      <c r="E637" t="s">
        <v>25</v>
      </c>
      <c r="F637" t="s">
        <v>34</v>
      </c>
      <c r="G637" t="s">
        <v>19</v>
      </c>
      <c r="H637">
        <f t="shared" si="85"/>
        <v>2023</v>
      </c>
      <c r="I637">
        <f t="shared" si="86"/>
        <v>9</v>
      </c>
      <c r="J637">
        <f t="shared" si="87"/>
        <v>27</v>
      </c>
      <c r="K637" t="str">
        <f>VLOOKUP(F637,Treats!$A$1:$C$9,2,0)</f>
        <v>AWD</v>
      </c>
      <c r="M637">
        <v>3</v>
      </c>
      <c r="N637">
        <v>6</v>
      </c>
      <c r="O637" t="s">
        <v>54</v>
      </c>
      <c r="P637" t="str">
        <f t="shared" si="88"/>
        <v>E:CER_P:P09_Tr1:AWD_Tr2:_TRA_3_D:27_M:9_Y:2023</v>
      </c>
      <c r="Q637">
        <v>0</v>
      </c>
      <c r="T637">
        <v>22</v>
      </c>
      <c r="U637">
        <v>24</v>
      </c>
      <c r="V637" t="s">
        <v>23</v>
      </c>
      <c r="W637" s="1">
        <f t="shared" si="80"/>
        <v>0.45677083333333329</v>
      </c>
      <c r="X637">
        <v>30</v>
      </c>
      <c r="Y637" s="60" t="e">
        <f>VLOOKUP(C637,JN!$D$2:$J$1076,5,0)</f>
        <v>#N/A</v>
      </c>
      <c r="Z637" s="61" t="e">
        <f>VLOOKUP(C637,JN!$D$2:$J$1076,6,0)</f>
        <v>#N/A</v>
      </c>
      <c r="AA637" s="62" t="e">
        <f>VLOOKUP(C637,JN!$D$2:$J$1076,7,0)</f>
        <v>#N/A</v>
      </c>
      <c r="AB637">
        <v>32.299999999999997</v>
      </c>
    </row>
    <row r="638" spans="1:28" x14ac:dyDescent="0.3">
      <c r="A638">
        <v>637</v>
      </c>
      <c r="B638" s="63">
        <v>45209</v>
      </c>
      <c r="C638" t="str">
        <f t="shared" si="84"/>
        <v>P01_T0_10-10-23</v>
      </c>
      <c r="E638" t="s">
        <v>25</v>
      </c>
      <c r="F638" t="s">
        <v>26</v>
      </c>
      <c r="G638" t="s">
        <v>19</v>
      </c>
      <c r="H638">
        <f t="shared" si="85"/>
        <v>2023</v>
      </c>
      <c r="I638">
        <f t="shared" si="86"/>
        <v>10</v>
      </c>
      <c r="J638">
        <f t="shared" si="87"/>
        <v>10</v>
      </c>
      <c r="K638" t="str">
        <f>VLOOKUP(F638,Treats!$A$1:$C$9,2,0)</f>
        <v>AWD</v>
      </c>
      <c r="M638">
        <v>1</v>
      </c>
      <c r="N638">
        <v>6</v>
      </c>
      <c r="O638" t="s">
        <v>54</v>
      </c>
      <c r="P638" t="str">
        <f t="shared" si="88"/>
        <v>E:CER_P:P01_Tr1:AWD_Tr2:_TRA_1_D:10_M:10_Y:2023</v>
      </c>
      <c r="R638">
        <v>26.5</v>
      </c>
      <c r="S638">
        <v>0</v>
      </c>
      <c r="T638">
        <v>17</v>
      </c>
      <c r="V638" t="s">
        <v>20</v>
      </c>
      <c r="W638" s="1">
        <v>0.44226851851851851</v>
      </c>
      <c r="X638">
        <v>0</v>
      </c>
      <c r="Y638" s="60" t="e">
        <f>VLOOKUP(C638,JN!$D$2:$J$1076,5,0)</f>
        <v>#N/A</v>
      </c>
      <c r="Z638" s="61" t="e">
        <f>VLOOKUP(C638,JN!$D$2:$J$1076,6,0)</f>
        <v>#N/A</v>
      </c>
      <c r="AA638" s="62" t="e">
        <f>VLOOKUP(C638,JN!$D$2:$J$1076,7,0)</f>
        <v>#N/A</v>
      </c>
      <c r="AB638">
        <v>27.9</v>
      </c>
    </row>
    <row r="639" spans="1:28" x14ac:dyDescent="0.3">
      <c r="A639">
        <v>638</v>
      </c>
      <c r="B639" s="63">
        <v>45209</v>
      </c>
      <c r="C639" t="str">
        <f t="shared" si="84"/>
        <v>P01_T1_10-10-23</v>
      </c>
      <c r="E639" t="s">
        <v>25</v>
      </c>
      <c r="F639" t="s">
        <v>26</v>
      </c>
      <c r="G639" t="s">
        <v>19</v>
      </c>
      <c r="H639">
        <f t="shared" si="85"/>
        <v>2023</v>
      </c>
      <c r="I639">
        <f t="shared" si="86"/>
        <v>10</v>
      </c>
      <c r="J639">
        <f t="shared" si="87"/>
        <v>10</v>
      </c>
      <c r="K639" t="str">
        <f>VLOOKUP(F639,Treats!$A$1:$C$9,2,0)</f>
        <v>AWD</v>
      </c>
      <c r="M639">
        <v>1</v>
      </c>
      <c r="N639">
        <v>6</v>
      </c>
      <c r="O639" t="s">
        <v>54</v>
      </c>
      <c r="P639" t="str">
        <f t="shared" si="88"/>
        <v>E:CER_P:P01_Tr1:AWD_Tr2:_TRA_1_D:10_M:10_Y:2023</v>
      </c>
      <c r="R639">
        <v>26.5</v>
      </c>
      <c r="S639">
        <v>0</v>
      </c>
      <c r="T639">
        <v>17</v>
      </c>
      <c r="V639" t="s">
        <v>21</v>
      </c>
      <c r="W639" s="1">
        <f t="shared" si="80"/>
        <v>0.44921296296296293</v>
      </c>
      <c r="X639">
        <v>10</v>
      </c>
      <c r="Y639" s="60" t="e">
        <f>VLOOKUP(C639,JN!$D$2:$J$1076,5,0)</f>
        <v>#N/A</v>
      </c>
      <c r="Z639" s="61" t="e">
        <f>VLOOKUP(C639,JN!$D$2:$J$1076,6,0)</f>
        <v>#N/A</v>
      </c>
      <c r="AA639" s="62" t="e">
        <f>VLOOKUP(C639,JN!$D$2:$J$1076,7,0)</f>
        <v>#N/A</v>
      </c>
      <c r="AB639">
        <v>28.2</v>
      </c>
    </row>
    <row r="640" spans="1:28" x14ac:dyDescent="0.3">
      <c r="A640">
        <v>639</v>
      </c>
      <c r="B640" s="63">
        <v>45209</v>
      </c>
      <c r="C640" t="str">
        <f t="shared" si="84"/>
        <v>P01_T2_10-10-23</v>
      </c>
      <c r="E640" t="s">
        <v>25</v>
      </c>
      <c r="F640" t="s">
        <v>26</v>
      </c>
      <c r="G640" t="s">
        <v>19</v>
      </c>
      <c r="H640">
        <f t="shared" si="85"/>
        <v>2023</v>
      </c>
      <c r="I640">
        <f t="shared" si="86"/>
        <v>10</v>
      </c>
      <c r="J640">
        <f t="shared" si="87"/>
        <v>10</v>
      </c>
      <c r="K640" t="str">
        <f>VLOOKUP(F640,Treats!$A$1:$C$9,2,0)</f>
        <v>AWD</v>
      </c>
      <c r="M640">
        <v>1</v>
      </c>
      <c r="N640">
        <v>6</v>
      </c>
      <c r="O640" t="s">
        <v>54</v>
      </c>
      <c r="P640" t="str">
        <f t="shared" si="88"/>
        <v>E:CER_P:P01_Tr1:AWD_Tr2:_TRA_1_D:10_M:10_Y:2023</v>
      </c>
      <c r="R640">
        <v>26.5</v>
      </c>
      <c r="S640">
        <v>0</v>
      </c>
      <c r="T640">
        <v>17</v>
      </c>
      <c r="V640" t="s">
        <v>22</v>
      </c>
      <c r="W640" s="1">
        <f t="shared" si="80"/>
        <v>0.45615740740740734</v>
      </c>
      <c r="X640">
        <v>20</v>
      </c>
      <c r="Y640" s="60" t="e">
        <f>VLOOKUP(C640,JN!$D$2:$J$1076,5,0)</f>
        <v>#N/A</v>
      </c>
      <c r="Z640" s="61" t="e">
        <f>VLOOKUP(C640,JN!$D$2:$J$1076,6,0)</f>
        <v>#N/A</v>
      </c>
      <c r="AA640" s="62" t="e">
        <f>VLOOKUP(C640,JN!$D$2:$J$1076,7,0)</f>
        <v>#N/A</v>
      </c>
      <c r="AB640">
        <v>29</v>
      </c>
    </row>
    <row r="641" spans="1:29" x14ac:dyDescent="0.3">
      <c r="A641">
        <v>640</v>
      </c>
      <c r="B641" s="63">
        <v>45209</v>
      </c>
      <c r="C641" t="str">
        <f t="shared" si="84"/>
        <v>P01_T3_10-10-23</v>
      </c>
      <c r="E641" t="s">
        <v>25</v>
      </c>
      <c r="F641" t="s">
        <v>26</v>
      </c>
      <c r="G641" t="s">
        <v>19</v>
      </c>
      <c r="H641">
        <f t="shared" si="85"/>
        <v>2023</v>
      </c>
      <c r="I641">
        <f t="shared" si="86"/>
        <v>10</v>
      </c>
      <c r="J641">
        <f t="shared" si="87"/>
        <v>10</v>
      </c>
      <c r="K641" t="str">
        <f>VLOOKUP(F641,Treats!$A$1:$C$9,2,0)</f>
        <v>AWD</v>
      </c>
      <c r="M641">
        <v>1</v>
      </c>
      <c r="N641">
        <v>6</v>
      </c>
      <c r="O641" t="s">
        <v>54</v>
      </c>
      <c r="P641" t="str">
        <f t="shared" si="88"/>
        <v>E:CER_P:P01_Tr1:AWD_Tr2:_TRA_1_D:10_M:10_Y:2023</v>
      </c>
      <c r="R641">
        <v>26.5</v>
      </c>
      <c r="S641">
        <v>0</v>
      </c>
      <c r="T641">
        <v>17</v>
      </c>
      <c r="V641" t="s">
        <v>23</v>
      </c>
      <c r="W641" s="1">
        <f t="shared" si="80"/>
        <v>0.46310185185185176</v>
      </c>
      <c r="X641">
        <v>30</v>
      </c>
      <c r="Y641" s="60" t="e">
        <f>VLOOKUP(C641,JN!$D$2:$J$1076,5,0)</f>
        <v>#N/A</v>
      </c>
      <c r="Z641" s="61" t="e">
        <f>VLOOKUP(C641,JN!$D$2:$J$1076,6,0)</f>
        <v>#N/A</v>
      </c>
      <c r="AA641" s="62" t="e">
        <f>VLOOKUP(C641,JN!$D$2:$J$1076,7,0)</f>
        <v>#N/A</v>
      </c>
      <c r="AB641">
        <v>29.6</v>
      </c>
    </row>
    <row r="642" spans="1:29" x14ac:dyDescent="0.3">
      <c r="A642">
        <v>641</v>
      </c>
      <c r="B642" s="63">
        <v>45209</v>
      </c>
      <c r="C642" t="str">
        <f t="shared" si="84"/>
        <v>P03_T0_10-10-23</v>
      </c>
      <c r="E642" t="s">
        <v>25</v>
      </c>
      <c r="F642" t="s">
        <v>28</v>
      </c>
      <c r="G642" t="s">
        <v>19</v>
      </c>
      <c r="H642">
        <f t="shared" si="85"/>
        <v>2023</v>
      </c>
      <c r="I642">
        <f t="shared" si="86"/>
        <v>10</v>
      </c>
      <c r="J642">
        <f t="shared" si="87"/>
        <v>10</v>
      </c>
      <c r="K642" t="str">
        <f>VLOOKUP(F642,Treats!$A$1:$C$9,2,0)</f>
        <v>CON</v>
      </c>
      <c r="M642">
        <v>1</v>
      </c>
      <c r="N642">
        <v>7</v>
      </c>
      <c r="O642" t="s">
        <v>54</v>
      </c>
      <c r="P642" t="str">
        <f t="shared" si="88"/>
        <v>E:CER_P:P03_Tr1:CON_Tr2:_TRA_1_D:10_M:10_Y:2023</v>
      </c>
      <c r="R642">
        <v>23.4</v>
      </c>
      <c r="S642">
        <v>0</v>
      </c>
      <c r="T642">
        <v>17</v>
      </c>
      <c r="V642" t="s">
        <v>20</v>
      </c>
      <c r="W642" s="1">
        <v>0.44398148148148148</v>
      </c>
      <c r="X642">
        <v>0</v>
      </c>
      <c r="Y642" s="60" t="e">
        <f>VLOOKUP(C642,JN!$D$2:$J$1076,5,0)</f>
        <v>#N/A</v>
      </c>
      <c r="Z642" s="61" t="e">
        <f>VLOOKUP(C642,JN!$D$2:$J$1076,6,0)</f>
        <v>#N/A</v>
      </c>
      <c r="AA642" s="62" t="e">
        <f>VLOOKUP(C642,JN!$D$2:$J$1076,7,0)</f>
        <v>#N/A</v>
      </c>
      <c r="AB642">
        <v>27</v>
      </c>
      <c r="AC642" t="s">
        <v>1452</v>
      </c>
    </row>
    <row r="643" spans="1:29" x14ac:dyDescent="0.3">
      <c r="A643">
        <v>642</v>
      </c>
      <c r="B643" s="63">
        <v>45209</v>
      </c>
      <c r="C643" t="str">
        <f t="shared" si="84"/>
        <v>P03_T1_10-10-23</v>
      </c>
      <c r="E643" t="s">
        <v>25</v>
      </c>
      <c r="F643" t="s">
        <v>28</v>
      </c>
      <c r="G643" t="s">
        <v>19</v>
      </c>
      <c r="H643">
        <f t="shared" si="85"/>
        <v>2023</v>
      </c>
      <c r="I643">
        <f t="shared" si="86"/>
        <v>10</v>
      </c>
      <c r="J643">
        <f t="shared" si="87"/>
        <v>10</v>
      </c>
      <c r="K643" t="str">
        <f>VLOOKUP(F643,Treats!$A$1:$C$9,2,0)</f>
        <v>CON</v>
      </c>
      <c r="M643">
        <v>1</v>
      </c>
      <c r="N643">
        <v>7</v>
      </c>
      <c r="O643" t="s">
        <v>54</v>
      </c>
      <c r="P643" t="str">
        <f t="shared" si="88"/>
        <v>E:CER_P:P03_Tr1:CON_Tr2:_TRA_1_D:10_M:10_Y:2023</v>
      </c>
      <c r="R643">
        <v>23.4</v>
      </c>
      <c r="S643">
        <v>0</v>
      </c>
      <c r="T643">
        <v>17</v>
      </c>
      <c r="V643" t="s">
        <v>21</v>
      </c>
      <c r="W643" s="1">
        <f t="shared" si="80"/>
        <v>0.4509259259259259</v>
      </c>
      <c r="X643">
        <v>10</v>
      </c>
      <c r="Y643" s="60" t="e">
        <f>VLOOKUP(C643,JN!$D$2:$J$1076,5,0)</f>
        <v>#N/A</v>
      </c>
      <c r="Z643" s="61" t="e">
        <f>VLOOKUP(C643,JN!$D$2:$J$1076,6,0)</f>
        <v>#N/A</v>
      </c>
      <c r="AA643" s="62" t="e">
        <f>VLOOKUP(C643,JN!$D$2:$J$1076,7,0)</f>
        <v>#N/A</v>
      </c>
      <c r="AB643">
        <v>28.1</v>
      </c>
      <c r="AC643" t="s">
        <v>1452</v>
      </c>
    </row>
    <row r="644" spans="1:29" x14ac:dyDescent="0.3">
      <c r="A644">
        <v>643</v>
      </c>
      <c r="B644" s="63">
        <v>45209</v>
      </c>
      <c r="C644" t="str">
        <f t="shared" si="84"/>
        <v>P03_T2_10-10-23</v>
      </c>
      <c r="E644" t="s">
        <v>25</v>
      </c>
      <c r="F644" t="s">
        <v>28</v>
      </c>
      <c r="G644" t="s">
        <v>19</v>
      </c>
      <c r="H644">
        <f t="shared" si="85"/>
        <v>2023</v>
      </c>
      <c r="I644">
        <f t="shared" si="86"/>
        <v>10</v>
      </c>
      <c r="J644">
        <f t="shared" si="87"/>
        <v>10</v>
      </c>
      <c r="K644" t="str">
        <f>VLOOKUP(F644,Treats!$A$1:$C$9,2,0)</f>
        <v>CON</v>
      </c>
      <c r="M644">
        <v>1</v>
      </c>
      <c r="N644">
        <v>7</v>
      </c>
      <c r="O644" t="s">
        <v>54</v>
      </c>
      <c r="P644" t="str">
        <f t="shared" si="88"/>
        <v>E:CER_P:P03_Tr1:CON_Tr2:_TRA_1_D:10_M:10_Y:2023</v>
      </c>
      <c r="R644">
        <v>23.4</v>
      </c>
      <c r="S644">
        <v>0</v>
      </c>
      <c r="T644">
        <v>17</v>
      </c>
      <c r="V644" t="s">
        <v>22</v>
      </c>
      <c r="W644" s="1">
        <f t="shared" si="80"/>
        <v>0.45787037037037032</v>
      </c>
      <c r="X644">
        <v>20</v>
      </c>
      <c r="Y644" s="60" t="e">
        <f>VLOOKUP(C644,JN!$D$2:$J$1076,5,0)</f>
        <v>#N/A</v>
      </c>
      <c r="Z644" s="61" t="e">
        <f>VLOOKUP(C644,JN!$D$2:$J$1076,6,0)</f>
        <v>#N/A</v>
      </c>
      <c r="AA644" s="62" t="e">
        <f>VLOOKUP(C644,JN!$D$2:$J$1076,7,0)</f>
        <v>#N/A</v>
      </c>
      <c r="AB644">
        <v>30.6</v>
      </c>
      <c r="AC644" t="s">
        <v>1452</v>
      </c>
    </row>
    <row r="645" spans="1:29" x14ac:dyDescent="0.3">
      <c r="A645">
        <v>644</v>
      </c>
      <c r="B645" s="63">
        <v>45209</v>
      </c>
      <c r="C645" t="str">
        <f t="shared" si="84"/>
        <v>P03_T3_10-10-23</v>
      </c>
      <c r="E645" t="s">
        <v>25</v>
      </c>
      <c r="F645" t="s">
        <v>28</v>
      </c>
      <c r="G645" t="s">
        <v>19</v>
      </c>
      <c r="H645">
        <f t="shared" si="85"/>
        <v>2023</v>
      </c>
      <c r="I645">
        <f t="shared" si="86"/>
        <v>10</v>
      </c>
      <c r="J645">
        <f t="shared" si="87"/>
        <v>10</v>
      </c>
      <c r="K645" t="str">
        <f>VLOOKUP(F645,Treats!$A$1:$C$9,2,0)</f>
        <v>CON</v>
      </c>
      <c r="M645">
        <v>1</v>
      </c>
      <c r="N645">
        <v>7</v>
      </c>
      <c r="O645" t="s">
        <v>54</v>
      </c>
      <c r="P645" t="str">
        <f t="shared" si="88"/>
        <v>E:CER_P:P03_Tr1:CON_Tr2:_TRA_1_D:10_M:10_Y:2023</v>
      </c>
      <c r="R645">
        <v>23.4</v>
      </c>
      <c r="S645">
        <v>0</v>
      </c>
      <c r="T645">
        <v>17</v>
      </c>
      <c r="V645" t="s">
        <v>23</v>
      </c>
      <c r="W645" s="1">
        <f t="shared" si="80"/>
        <v>0.46481481481481474</v>
      </c>
      <c r="X645">
        <v>30</v>
      </c>
      <c r="Y645" s="60" t="e">
        <f>VLOOKUP(C645,JN!$D$2:$J$1076,5,0)</f>
        <v>#N/A</v>
      </c>
      <c r="Z645" s="61" t="e">
        <f>VLOOKUP(C645,JN!$D$2:$J$1076,6,0)</f>
        <v>#N/A</v>
      </c>
      <c r="AA645" s="62" t="e">
        <f>VLOOKUP(C645,JN!$D$2:$J$1076,7,0)</f>
        <v>#N/A</v>
      </c>
      <c r="AB645">
        <f>AB644+(AB644-AB643)</f>
        <v>33.1</v>
      </c>
      <c r="AC645" t="s">
        <v>1452</v>
      </c>
    </row>
    <row r="646" spans="1:29" x14ac:dyDescent="0.3">
      <c r="A646">
        <v>645</v>
      </c>
      <c r="B646" s="63">
        <v>45209</v>
      </c>
      <c r="C646" t="str">
        <f t="shared" si="84"/>
        <v>P02_T0_10-10-23</v>
      </c>
      <c r="E646" t="s">
        <v>25</v>
      </c>
      <c r="F646" t="s">
        <v>27</v>
      </c>
      <c r="G646" t="s">
        <v>19</v>
      </c>
      <c r="H646">
        <f t="shared" si="85"/>
        <v>2023</v>
      </c>
      <c r="I646">
        <f t="shared" si="86"/>
        <v>10</v>
      </c>
      <c r="J646">
        <f t="shared" si="87"/>
        <v>10</v>
      </c>
      <c r="K646" t="str">
        <f>VLOOKUP(F646,Treats!$A$1:$C$9,2,0)</f>
        <v>MSD</v>
      </c>
      <c r="M646">
        <v>1</v>
      </c>
      <c r="N646">
        <v>4</v>
      </c>
      <c r="O646" t="s">
        <v>54</v>
      </c>
      <c r="P646" t="str">
        <f t="shared" si="88"/>
        <v>E:CER_P:P02_Tr1:MSD_Tr2:_TRA_1_D:10_M:10_Y:2023</v>
      </c>
      <c r="R646">
        <v>23.6</v>
      </c>
      <c r="S646">
        <v>0</v>
      </c>
      <c r="T646">
        <v>17</v>
      </c>
      <c r="U646">
        <v>19</v>
      </c>
      <c r="V646" t="s">
        <v>20</v>
      </c>
      <c r="W646" s="1">
        <v>0.44311342592592595</v>
      </c>
      <c r="X646">
        <v>0</v>
      </c>
      <c r="Y646" s="60" t="e">
        <f>VLOOKUP(C646,JN!$D$2:$J$1076,5,0)</f>
        <v>#N/A</v>
      </c>
      <c r="Z646" s="61" t="e">
        <f>VLOOKUP(C646,JN!$D$2:$J$1076,6,0)</f>
        <v>#N/A</v>
      </c>
      <c r="AA646" s="62" t="e">
        <f>VLOOKUP(C646,JN!$D$2:$J$1076,7,0)</f>
        <v>#N/A</v>
      </c>
      <c r="AB646">
        <v>25.3</v>
      </c>
    </row>
    <row r="647" spans="1:29" x14ac:dyDescent="0.3">
      <c r="A647">
        <v>646</v>
      </c>
      <c r="B647" s="63">
        <v>45209</v>
      </c>
      <c r="C647" t="str">
        <f t="shared" si="84"/>
        <v>P02_T1_10-10-23</v>
      </c>
      <c r="E647" t="s">
        <v>25</v>
      </c>
      <c r="F647" t="s">
        <v>27</v>
      </c>
      <c r="G647" t="s">
        <v>19</v>
      </c>
      <c r="H647">
        <f t="shared" si="85"/>
        <v>2023</v>
      </c>
      <c r="I647">
        <f t="shared" si="86"/>
        <v>10</v>
      </c>
      <c r="J647">
        <f t="shared" si="87"/>
        <v>10</v>
      </c>
      <c r="K647" t="str">
        <f>VLOOKUP(F647,Treats!$A$1:$C$9,2,0)</f>
        <v>MSD</v>
      </c>
      <c r="M647">
        <v>1</v>
      </c>
      <c r="N647">
        <v>4</v>
      </c>
      <c r="O647" t="s">
        <v>54</v>
      </c>
      <c r="P647" t="str">
        <f t="shared" si="88"/>
        <v>E:CER_P:P02_Tr1:MSD_Tr2:_TRA_1_D:10_M:10_Y:2023</v>
      </c>
      <c r="R647">
        <v>23.6</v>
      </c>
      <c r="S647">
        <v>0</v>
      </c>
      <c r="T647">
        <v>17</v>
      </c>
      <c r="U647">
        <v>19</v>
      </c>
      <c r="V647" t="s">
        <v>21</v>
      </c>
      <c r="W647" s="1">
        <f t="shared" si="80"/>
        <v>0.45005787037037037</v>
      </c>
      <c r="X647">
        <v>10</v>
      </c>
      <c r="Y647" s="60" t="e">
        <f>VLOOKUP(C647,JN!$D$2:$J$1076,5,0)</f>
        <v>#N/A</v>
      </c>
      <c r="Z647" s="61" t="e">
        <f>VLOOKUP(C647,JN!$D$2:$J$1076,6,0)</f>
        <v>#N/A</v>
      </c>
      <c r="AA647" s="62" t="e">
        <f>VLOOKUP(C647,JN!$D$2:$J$1076,7,0)</f>
        <v>#N/A</v>
      </c>
      <c r="AB647">
        <v>29.3</v>
      </c>
    </row>
    <row r="648" spans="1:29" x14ac:dyDescent="0.3">
      <c r="A648">
        <v>647</v>
      </c>
      <c r="B648" s="63">
        <v>45209</v>
      </c>
      <c r="C648" t="str">
        <f t="shared" si="84"/>
        <v>P02_T2_10-10-23</v>
      </c>
      <c r="E648" t="s">
        <v>25</v>
      </c>
      <c r="F648" t="s">
        <v>27</v>
      </c>
      <c r="G648" t="s">
        <v>19</v>
      </c>
      <c r="H648">
        <f t="shared" si="85"/>
        <v>2023</v>
      </c>
      <c r="I648">
        <f t="shared" si="86"/>
        <v>10</v>
      </c>
      <c r="J648">
        <f t="shared" si="87"/>
        <v>10</v>
      </c>
      <c r="K648" t="str">
        <f>VLOOKUP(F648,Treats!$A$1:$C$9,2,0)</f>
        <v>MSD</v>
      </c>
      <c r="M648">
        <v>1</v>
      </c>
      <c r="N648">
        <v>4</v>
      </c>
      <c r="O648" t="s">
        <v>54</v>
      </c>
      <c r="P648" t="str">
        <f t="shared" si="88"/>
        <v>E:CER_P:P02_Tr1:MSD_Tr2:_TRA_1_D:10_M:10_Y:2023</v>
      </c>
      <c r="R648">
        <v>23.6</v>
      </c>
      <c r="S648">
        <v>0</v>
      </c>
      <c r="T648">
        <v>17</v>
      </c>
      <c r="U648">
        <v>19</v>
      </c>
      <c r="V648" t="s">
        <v>22</v>
      </c>
      <c r="W648" s="1">
        <f t="shared" si="80"/>
        <v>0.45700231481481479</v>
      </c>
      <c r="X648">
        <v>20</v>
      </c>
      <c r="Y648" s="60" t="e">
        <f>VLOOKUP(C648,JN!$D$2:$J$1076,5,0)</f>
        <v>#N/A</v>
      </c>
      <c r="Z648" s="61" t="e">
        <f>VLOOKUP(C648,JN!$D$2:$J$1076,6,0)</f>
        <v>#N/A</v>
      </c>
      <c r="AA648" s="62" t="e">
        <f>VLOOKUP(C648,JN!$D$2:$J$1076,7,0)</f>
        <v>#N/A</v>
      </c>
      <c r="AB648">
        <v>30.5</v>
      </c>
    </row>
    <row r="649" spans="1:29" x14ac:dyDescent="0.3">
      <c r="A649">
        <v>648</v>
      </c>
      <c r="B649" s="63">
        <v>45209</v>
      </c>
      <c r="C649" t="str">
        <f t="shared" si="84"/>
        <v>P02_T3_10-10-23</v>
      </c>
      <c r="E649" t="s">
        <v>25</v>
      </c>
      <c r="F649" t="s">
        <v>27</v>
      </c>
      <c r="G649" t="s">
        <v>19</v>
      </c>
      <c r="H649">
        <f t="shared" si="85"/>
        <v>2023</v>
      </c>
      <c r="I649">
        <f t="shared" si="86"/>
        <v>10</v>
      </c>
      <c r="J649">
        <f t="shared" si="87"/>
        <v>10</v>
      </c>
      <c r="K649" t="str">
        <f>VLOOKUP(F649,Treats!$A$1:$C$9,2,0)</f>
        <v>MSD</v>
      </c>
      <c r="M649">
        <v>1</v>
      </c>
      <c r="N649">
        <v>4</v>
      </c>
      <c r="O649" t="s">
        <v>54</v>
      </c>
      <c r="P649" t="str">
        <f t="shared" si="88"/>
        <v>E:CER_P:P02_Tr1:MSD_Tr2:_TRA_1_D:10_M:10_Y:2023</v>
      </c>
      <c r="R649">
        <v>23.6</v>
      </c>
      <c r="S649">
        <v>0</v>
      </c>
      <c r="T649">
        <v>17</v>
      </c>
      <c r="U649">
        <v>19</v>
      </c>
      <c r="V649" t="s">
        <v>23</v>
      </c>
      <c r="W649" s="1">
        <f t="shared" si="80"/>
        <v>0.46394675925925921</v>
      </c>
      <c r="X649">
        <v>30</v>
      </c>
      <c r="Y649" s="60" t="e">
        <f>VLOOKUP(C649,JN!$D$2:$J$1076,5,0)</f>
        <v>#N/A</v>
      </c>
      <c r="Z649" s="61" t="e">
        <f>VLOOKUP(C649,JN!$D$2:$J$1076,6,0)</f>
        <v>#N/A</v>
      </c>
      <c r="AA649" s="62" t="e">
        <f>VLOOKUP(C649,JN!$D$2:$J$1076,7,0)</f>
        <v>#N/A</v>
      </c>
      <c r="AB649">
        <v>31.8</v>
      </c>
    </row>
    <row r="650" spans="1:29" x14ac:dyDescent="0.3">
      <c r="A650">
        <v>649</v>
      </c>
      <c r="B650" s="63">
        <v>45209</v>
      </c>
      <c r="C650" t="str">
        <f t="shared" si="84"/>
        <v>P04_T0_10-10-23</v>
      </c>
      <c r="E650" t="s">
        <v>25</v>
      </c>
      <c r="F650" t="s">
        <v>29</v>
      </c>
      <c r="G650" t="s">
        <v>19</v>
      </c>
      <c r="H650">
        <f t="shared" si="85"/>
        <v>2023</v>
      </c>
      <c r="I650">
        <f t="shared" si="86"/>
        <v>10</v>
      </c>
      <c r="J650">
        <f t="shared" si="87"/>
        <v>10</v>
      </c>
      <c r="K650" t="str">
        <f>VLOOKUP(F650,Treats!$A$1:$C$9,2,0)</f>
        <v>MSD</v>
      </c>
      <c r="M650">
        <v>2</v>
      </c>
      <c r="O650" t="s">
        <v>54</v>
      </c>
      <c r="P650" t="str">
        <f t="shared" si="88"/>
        <v>E:CER_P:P04_Tr1:MSD_Tr2:_TRA_2_D:10_M:10_Y:2023</v>
      </c>
      <c r="R650">
        <v>23.8</v>
      </c>
      <c r="S650">
        <v>0</v>
      </c>
      <c r="T650">
        <v>21</v>
      </c>
      <c r="U650">
        <v>27</v>
      </c>
      <c r="V650" t="s">
        <v>20</v>
      </c>
      <c r="W650" s="1">
        <v>0.52361111111111114</v>
      </c>
      <c r="X650">
        <v>0</v>
      </c>
      <c r="Y650" s="60" t="e">
        <f>VLOOKUP(C650,JN!$D$2:$J$1076,5,0)</f>
        <v>#N/A</v>
      </c>
      <c r="Z650" s="61" t="e">
        <f>VLOOKUP(C650,JN!$D$2:$J$1076,6,0)</f>
        <v>#N/A</v>
      </c>
      <c r="AA650" s="62" t="e">
        <f>VLOOKUP(C650,JN!$D$2:$J$1076,7,0)</f>
        <v>#N/A</v>
      </c>
      <c r="AB650">
        <v>33.700000000000003</v>
      </c>
    </row>
    <row r="651" spans="1:29" x14ac:dyDescent="0.3">
      <c r="A651">
        <v>650</v>
      </c>
      <c r="B651" s="63">
        <v>45209</v>
      </c>
      <c r="C651" t="str">
        <f t="shared" si="84"/>
        <v>P04_T1_10-10-23</v>
      </c>
      <c r="E651" t="s">
        <v>25</v>
      </c>
      <c r="F651" t="s">
        <v>29</v>
      </c>
      <c r="G651" t="s">
        <v>19</v>
      </c>
      <c r="H651">
        <f t="shared" si="85"/>
        <v>2023</v>
      </c>
      <c r="I651">
        <f t="shared" si="86"/>
        <v>10</v>
      </c>
      <c r="J651">
        <f t="shared" si="87"/>
        <v>10</v>
      </c>
      <c r="K651" t="str">
        <f>VLOOKUP(F651,Treats!$A$1:$C$9,2,0)</f>
        <v>MSD</v>
      </c>
      <c r="M651">
        <v>2</v>
      </c>
      <c r="O651" t="s">
        <v>54</v>
      </c>
      <c r="P651" t="str">
        <f t="shared" si="88"/>
        <v>E:CER_P:P04_Tr1:MSD_Tr2:_TRA_2_D:10_M:10_Y:2023</v>
      </c>
      <c r="R651">
        <v>23.8</v>
      </c>
      <c r="S651">
        <v>0</v>
      </c>
      <c r="T651">
        <v>21</v>
      </c>
      <c r="U651">
        <v>27</v>
      </c>
      <c r="V651" t="s">
        <v>21</v>
      </c>
      <c r="W651" s="1">
        <f t="shared" si="80"/>
        <v>0.53055555555555556</v>
      </c>
      <c r="X651">
        <v>10</v>
      </c>
      <c r="Y651" s="60" t="e">
        <f>VLOOKUP(C651,JN!$D$2:$J$1076,5,0)</f>
        <v>#N/A</v>
      </c>
      <c r="Z651" s="61" t="e">
        <f>VLOOKUP(C651,JN!$D$2:$J$1076,6,0)</f>
        <v>#N/A</v>
      </c>
      <c r="AA651" s="62" t="e">
        <f>VLOOKUP(C651,JN!$D$2:$J$1076,7,0)</f>
        <v>#N/A</v>
      </c>
      <c r="AB651">
        <v>33.299999999999997</v>
      </c>
    </row>
    <row r="652" spans="1:29" x14ac:dyDescent="0.3">
      <c r="A652">
        <v>651</v>
      </c>
      <c r="B652" s="63">
        <v>45209</v>
      </c>
      <c r="C652" t="str">
        <f t="shared" si="84"/>
        <v>P04_T2_10-10-23</v>
      </c>
      <c r="E652" t="s">
        <v>25</v>
      </c>
      <c r="F652" t="s">
        <v>29</v>
      </c>
      <c r="G652" t="s">
        <v>19</v>
      </c>
      <c r="H652">
        <f t="shared" si="85"/>
        <v>2023</v>
      </c>
      <c r="I652">
        <f t="shared" si="86"/>
        <v>10</v>
      </c>
      <c r="J652">
        <f t="shared" si="87"/>
        <v>10</v>
      </c>
      <c r="K652" t="str">
        <f>VLOOKUP(F652,Treats!$A$1:$C$9,2,0)</f>
        <v>MSD</v>
      </c>
      <c r="M652">
        <v>2</v>
      </c>
      <c r="O652" t="s">
        <v>54</v>
      </c>
      <c r="P652" t="str">
        <f t="shared" si="88"/>
        <v>E:CER_P:P04_Tr1:MSD_Tr2:_TRA_2_D:10_M:10_Y:2023</v>
      </c>
      <c r="R652">
        <v>23.8</v>
      </c>
      <c r="S652">
        <v>0</v>
      </c>
      <c r="T652">
        <v>21</v>
      </c>
      <c r="U652">
        <v>27</v>
      </c>
      <c r="V652" t="s">
        <v>22</v>
      </c>
      <c r="W652" s="1">
        <f t="shared" si="80"/>
        <v>0.53749999999999998</v>
      </c>
      <c r="X652">
        <v>20</v>
      </c>
      <c r="Y652" s="60" t="e">
        <f>VLOOKUP(C652,JN!$D$2:$J$1076,5,0)</f>
        <v>#N/A</v>
      </c>
      <c r="Z652" s="61" t="e">
        <f>VLOOKUP(C652,JN!$D$2:$J$1076,6,0)</f>
        <v>#N/A</v>
      </c>
      <c r="AA652" s="62" t="e">
        <f>VLOOKUP(C652,JN!$D$2:$J$1076,7,0)</f>
        <v>#N/A</v>
      </c>
      <c r="AB652">
        <v>34.700000000000003</v>
      </c>
    </row>
    <row r="653" spans="1:29" x14ac:dyDescent="0.3">
      <c r="A653">
        <v>652</v>
      </c>
      <c r="B653" s="63">
        <v>45209</v>
      </c>
      <c r="C653" t="str">
        <f t="shared" si="84"/>
        <v>P04_T3_10-10-23</v>
      </c>
      <c r="E653" t="s">
        <v>25</v>
      </c>
      <c r="F653" t="s">
        <v>29</v>
      </c>
      <c r="G653" t="s">
        <v>19</v>
      </c>
      <c r="H653">
        <f t="shared" si="85"/>
        <v>2023</v>
      </c>
      <c r="I653">
        <f t="shared" si="86"/>
        <v>10</v>
      </c>
      <c r="J653">
        <f t="shared" si="87"/>
        <v>10</v>
      </c>
      <c r="K653" t="str">
        <f>VLOOKUP(F653,Treats!$A$1:$C$9,2,0)</f>
        <v>MSD</v>
      </c>
      <c r="M653">
        <v>2</v>
      </c>
      <c r="O653" t="s">
        <v>54</v>
      </c>
      <c r="P653" t="str">
        <f t="shared" si="88"/>
        <v>E:CER_P:P04_Tr1:MSD_Tr2:_TRA_2_D:10_M:10_Y:2023</v>
      </c>
      <c r="R653">
        <v>23.8</v>
      </c>
      <c r="S653">
        <v>0</v>
      </c>
      <c r="T653">
        <v>21</v>
      </c>
      <c r="U653">
        <v>27</v>
      </c>
      <c r="V653" t="s">
        <v>23</v>
      </c>
      <c r="W653" s="1">
        <f t="shared" si="80"/>
        <v>0.5444444444444444</v>
      </c>
      <c r="X653">
        <v>30</v>
      </c>
      <c r="Y653" s="60" t="e">
        <f>VLOOKUP(C653,JN!$D$2:$J$1076,5,0)</f>
        <v>#N/A</v>
      </c>
      <c r="Z653" s="61" t="e">
        <f>VLOOKUP(C653,JN!$D$2:$J$1076,6,0)</f>
        <v>#N/A</v>
      </c>
      <c r="AA653" s="62" t="e">
        <f>VLOOKUP(C653,JN!$D$2:$J$1076,7,0)</f>
        <v>#N/A</v>
      </c>
      <c r="AB653">
        <v>34.1</v>
      </c>
    </row>
    <row r="654" spans="1:29" x14ac:dyDescent="0.3">
      <c r="A654">
        <v>653</v>
      </c>
      <c r="B654" s="63">
        <v>45209</v>
      </c>
      <c r="C654" t="str">
        <f t="shared" si="84"/>
        <v>P05_T0_10-10-23</v>
      </c>
      <c r="E654" t="s">
        <v>25</v>
      </c>
      <c r="F654" t="s">
        <v>30</v>
      </c>
      <c r="G654" t="s">
        <v>19</v>
      </c>
      <c r="H654">
        <f t="shared" si="85"/>
        <v>2023</v>
      </c>
      <c r="I654">
        <f t="shared" si="86"/>
        <v>10</v>
      </c>
      <c r="J654">
        <f t="shared" si="87"/>
        <v>10</v>
      </c>
      <c r="K654" t="str">
        <f>VLOOKUP(F654,Treats!$A$1:$C$9,2,0)</f>
        <v>AWD</v>
      </c>
      <c r="M654">
        <v>2</v>
      </c>
      <c r="O654" t="s">
        <v>54</v>
      </c>
      <c r="P654" t="str">
        <f t="shared" si="88"/>
        <v>E:CER_P:P05_Tr1:AWD_Tr2:_TRA_2_D:10_M:10_Y:2023</v>
      </c>
      <c r="R654">
        <v>24.3</v>
      </c>
      <c r="S654">
        <v>0</v>
      </c>
      <c r="T654">
        <v>21</v>
      </c>
      <c r="U654">
        <v>27</v>
      </c>
      <c r="V654" t="s">
        <v>20</v>
      </c>
      <c r="W654" s="1">
        <v>0.52447916666666672</v>
      </c>
      <c r="X654">
        <v>0</v>
      </c>
      <c r="Y654" s="60" t="e">
        <f>VLOOKUP(C654,JN!$D$2:$J$1076,5,0)</f>
        <v>#N/A</v>
      </c>
      <c r="Z654" s="61" t="e">
        <f>VLOOKUP(C654,JN!$D$2:$J$1076,6,0)</f>
        <v>#N/A</v>
      </c>
      <c r="AA654" s="62" t="e">
        <f>VLOOKUP(C654,JN!$D$2:$J$1076,7,0)</f>
        <v>#N/A</v>
      </c>
      <c r="AB654">
        <v>34.299999999999997</v>
      </c>
    </row>
    <row r="655" spans="1:29" x14ac:dyDescent="0.3">
      <c r="A655">
        <v>654</v>
      </c>
      <c r="B655" s="63">
        <v>45209</v>
      </c>
      <c r="C655" t="str">
        <f t="shared" si="84"/>
        <v>P05_T1_10-10-23</v>
      </c>
      <c r="E655" t="s">
        <v>25</v>
      </c>
      <c r="F655" t="s">
        <v>30</v>
      </c>
      <c r="G655" t="s">
        <v>19</v>
      </c>
      <c r="H655">
        <f t="shared" si="85"/>
        <v>2023</v>
      </c>
      <c r="I655">
        <f t="shared" si="86"/>
        <v>10</v>
      </c>
      <c r="J655">
        <f t="shared" si="87"/>
        <v>10</v>
      </c>
      <c r="K655" t="str">
        <f>VLOOKUP(F655,Treats!$A$1:$C$9,2,0)</f>
        <v>AWD</v>
      </c>
      <c r="M655">
        <v>2</v>
      </c>
      <c r="O655" t="s">
        <v>54</v>
      </c>
      <c r="P655" t="str">
        <f t="shared" si="88"/>
        <v>E:CER_P:P05_Tr1:AWD_Tr2:_TRA_2_D:10_M:10_Y:2023</v>
      </c>
      <c r="R655">
        <v>24.3</v>
      </c>
      <c r="S655">
        <v>0</v>
      </c>
      <c r="T655">
        <v>21</v>
      </c>
      <c r="U655">
        <v>27</v>
      </c>
      <c r="V655" t="s">
        <v>21</v>
      </c>
      <c r="W655" s="1">
        <f t="shared" si="80"/>
        <v>0.53142361111111114</v>
      </c>
      <c r="X655">
        <v>10</v>
      </c>
      <c r="Y655" s="60" t="e">
        <f>VLOOKUP(C655,JN!$D$2:$J$1076,5,0)</f>
        <v>#N/A</v>
      </c>
      <c r="Z655" s="61" t="e">
        <f>VLOOKUP(C655,JN!$D$2:$J$1076,6,0)</f>
        <v>#N/A</v>
      </c>
      <c r="AA655" s="62" t="e">
        <f>VLOOKUP(C655,JN!$D$2:$J$1076,7,0)</f>
        <v>#N/A</v>
      </c>
      <c r="AB655">
        <v>34.4</v>
      </c>
    </row>
    <row r="656" spans="1:29" x14ac:dyDescent="0.3">
      <c r="A656">
        <v>655</v>
      </c>
      <c r="B656" s="63">
        <v>45209</v>
      </c>
      <c r="C656" t="str">
        <f t="shared" si="84"/>
        <v>P05_T2_10-10-23</v>
      </c>
      <c r="E656" t="s">
        <v>25</v>
      </c>
      <c r="F656" t="s">
        <v>30</v>
      </c>
      <c r="G656" t="s">
        <v>19</v>
      </c>
      <c r="H656">
        <f t="shared" si="85"/>
        <v>2023</v>
      </c>
      <c r="I656">
        <f t="shared" si="86"/>
        <v>10</v>
      </c>
      <c r="J656">
        <f t="shared" si="87"/>
        <v>10</v>
      </c>
      <c r="K656" t="str">
        <f>VLOOKUP(F656,Treats!$A$1:$C$9,2,0)</f>
        <v>AWD</v>
      </c>
      <c r="M656">
        <v>2</v>
      </c>
      <c r="O656" t="s">
        <v>54</v>
      </c>
      <c r="P656" t="str">
        <f t="shared" si="88"/>
        <v>E:CER_P:P05_Tr1:AWD_Tr2:_TRA_2_D:10_M:10_Y:2023</v>
      </c>
      <c r="R656">
        <v>24.3</v>
      </c>
      <c r="S656">
        <v>0</v>
      </c>
      <c r="T656">
        <v>21</v>
      </c>
      <c r="U656">
        <v>27</v>
      </c>
      <c r="V656" t="s">
        <v>22</v>
      </c>
      <c r="W656" s="1">
        <f t="shared" ref="W656:W719" si="89">W655+TIME(0,10,0)</f>
        <v>0.53836805555555556</v>
      </c>
      <c r="X656">
        <v>20</v>
      </c>
      <c r="Y656" s="60" t="e">
        <f>VLOOKUP(C656,JN!$D$2:$J$1076,5,0)</f>
        <v>#N/A</v>
      </c>
      <c r="Z656" s="61" t="e">
        <f>VLOOKUP(C656,JN!$D$2:$J$1076,6,0)</f>
        <v>#N/A</v>
      </c>
      <c r="AA656" s="62" t="e">
        <f>VLOOKUP(C656,JN!$D$2:$J$1076,7,0)</f>
        <v>#N/A</v>
      </c>
      <c r="AB656">
        <v>34.4</v>
      </c>
    </row>
    <row r="657" spans="1:28" x14ac:dyDescent="0.3">
      <c r="A657">
        <v>656</v>
      </c>
      <c r="B657" s="63">
        <v>45209</v>
      </c>
      <c r="C657" t="str">
        <f t="shared" si="84"/>
        <v>P05_T3_10-10-23</v>
      </c>
      <c r="E657" t="s">
        <v>25</v>
      </c>
      <c r="F657" t="s">
        <v>30</v>
      </c>
      <c r="G657" t="s">
        <v>19</v>
      </c>
      <c r="H657">
        <f t="shared" si="85"/>
        <v>2023</v>
      </c>
      <c r="I657">
        <f t="shared" si="86"/>
        <v>10</v>
      </c>
      <c r="J657">
        <f t="shared" si="87"/>
        <v>10</v>
      </c>
      <c r="K657" t="str">
        <f>VLOOKUP(F657,Treats!$A$1:$C$9,2,0)</f>
        <v>AWD</v>
      </c>
      <c r="M657">
        <v>2</v>
      </c>
      <c r="O657" t="s">
        <v>54</v>
      </c>
      <c r="P657" t="str">
        <f t="shared" si="88"/>
        <v>E:CER_P:P05_Tr1:AWD_Tr2:_TRA_2_D:10_M:10_Y:2023</v>
      </c>
      <c r="R657">
        <v>24.3</v>
      </c>
      <c r="S657">
        <v>0</v>
      </c>
      <c r="T657">
        <v>21</v>
      </c>
      <c r="U657">
        <v>27</v>
      </c>
      <c r="V657" t="s">
        <v>23</v>
      </c>
      <c r="W657" s="1">
        <f t="shared" si="89"/>
        <v>0.54531249999999998</v>
      </c>
      <c r="X657">
        <v>30</v>
      </c>
      <c r="Y657" s="60" t="e">
        <f>VLOOKUP(C657,JN!$D$2:$J$1076,5,0)</f>
        <v>#N/A</v>
      </c>
      <c r="Z657" s="61" t="e">
        <f>VLOOKUP(C657,JN!$D$2:$J$1076,6,0)</f>
        <v>#N/A</v>
      </c>
      <c r="AA657" s="62" t="e">
        <f>VLOOKUP(C657,JN!$D$2:$J$1076,7,0)</f>
        <v>#N/A</v>
      </c>
      <c r="AB657">
        <f>AB656+(AB654-AB653)</f>
        <v>34.599999999999994</v>
      </c>
    </row>
    <row r="658" spans="1:28" x14ac:dyDescent="0.3">
      <c r="A658">
        <v>657</v>
      </c>
      <c r="B658" s="63">
        <v>45209</v>
      </c>
      <c r="C658" t="str">
        <f t="shared" si="84"/>
        <v>P07_T0_10-10-23</v>
      </c>
      <c r="E658" t="s">
        <v>25</v>
      </c>
      <c r="F658" t="s">
        <v>32</v>
      </c>
      <c r="G658" t="s">
        <v>19</v>
      </c>
      <c r="H658">
        <f t="shared" si="85"/>
        <v>2023</v>
      </c>
      <c r="I658">
        <f t="shared" si="86"/>
        <v>10</v>
      </c>
      <c r="J658">
        <f t="shared" si="87"/>
        <v>10</v>
      </c>
      <c r="K658" t="str">
        <f>VLOOKUP(F658,Treats!$A$1:$C$9,2,0)</f>
        <v>MSD</v>
      </c>
      <c r="M658">
        <v>3</v>
      </c>
      <c r="N658">
        <v>7</v>
      </c>
      <c r="O658" t="s">
        <v>54</v>
      </c>
      <c r="P658" t="str">
        <f t="shared" si="88"/>
        <v>E:CER_P:P07_Tr1:MSD_Tr2:_TRA_3_D:10_M:10_Y:2023</v>
      </c>
      <c r="R658">
        <v>26.3</v>
      </c>
      <c r="S658">
        <v>0</v>
      </c>
      <c r="T658">
        <v>15</v>
      </c>
      <c r="U658">
        <v>17</v>
      </c>
      <c r="V658" t="s">
        <v>20</v>
      </c>
      <c r="W658" s="1">
        <v>0.40491898148148148</v>
      </c>
      <c r="X658">
        <v>0</v>
      </c>
      <c r="Y658" s="60" t="e">
        <f>VLOOKUP(C658,JN!$D$2:$J$1076,5,0)</f>
        <v>#N/A</v>
      </c>
      <c r="Z658" s="61" t="e">
        <f>VLOOKUP(C658,JN!$D$2:$J$1076,6,0)</f>
        <v>#N/A</v>
      </c>
      <c r="AA658" s="62" t="e">
        <f>VLOOKUP(C658,JN!$D$2:$J$1076,7,0)</f>
        <v>#N/A</v>
      </c>
      <c r="AB658">
        <v>21.6</v>
      </c>
    </row>
    <row r="659" spans="1:28" x14ac:dyDescent="0.3">
      <c r="A659">
        <v>658</v>
      </c>
      <c r="B659" s="63">
        <v>45209</v>
      </c>
      <c r="C659" t="str">
        <f t="shared" si="84"/>
        <v>P07_T1_10-10-23</v>
      </c>
      <c r="E659" t="s">
        <v>25</v>
      </c>
      <c r="F659" t="s">
        <v>32</v>
      </c>
      <c r="G659" t="s">
        <v>19</v>
      </c>
      <c r="H659">
        <f t="shared" si="85"/>
        <v>2023</v>
      </c>
      <c r="I659">
        <f t="shared" si="86"/>
        <v>10</v>
      </c>
      <c r="J659">
        <f t="shared" si="87"/>
        <v>10</v>
      </c>
      <c r="K659" t="str">
        <f>VLOOKUP(F659,Treats!$A$1:$C$9,2,0)</f>
        <v>MSD</v>
      </c>
      <c r="M659">
        <v>3</v>
      </c>
      <c r="N659">
        <v>7</v>
      </c>
      <c r="O659" t="s">
        <v>54</v>
      </c>
      <c r="P659" t="str">
        <f t="shared" si="88"/>
        <v>E:CER_P:P07_Tr1:MSD_Tr2:_TRA_3_D:10_M:10_Y:2023</v>
      </c>
      <c r="R659">
        <v>26.3</v>
      </c>
      <c r="S659">
        <v>0</v>
      </c>
      <c r="T659">
        <v>15</v>
      </c>
      <c r="U659">
        <v>17</v>
      </c>
      <c r="V659" t="s">
        <v>21</v>
      </c>
      <c r="W659" s="1">
        <f t="shared" si="89"/>
        <v>0.4118634259259259</v>
      </c>
      <c r="X659">
        <v>10</v>
      </c>
      <c r="Y659" s="60" t="e">
        <f>VLOOKUP(C659,JN!$D$2:$J$1076,5,0)</f>
        <v>#N/A</v>
      </c>
      <c r="Z659" s="61" t="e">
        <f>VLOOKUP(C659,JN!$D$2:$J$1076,6,0)</f>
        <v>#N/A</v>
      </c>
      <c r="AA659" s="62" t="e">
        <f>VLOOKUP(C659,JN!$D$2:$J$1076,7,0)</f>
        <v>#N/A</v>
      </c>
      <c r="AB659">
        <v>25.4</v>
      </c>
    </row>
    <row r="660" spans="1:28" x14ac:dyDescent="0.3">
      <c r="A660">
        <v>659</v>
      </c>
      <c r="B660" s="63">
        <v>45209</v>
      </c>
      <c r="C660" t="str">
        <f t="shared" si="84"/>
        <v>P07_T2_10-10-23</v>
      </c>
      <c r="E660" t="s">
        <v>25</v>
      </c>
      <c r="F660" t="s">
        <v>32</v>
      </c>
      <c r="G660" t="s">
        <v>19</v>
      </c>
      <c r="H660">
        <f t="shared" si="85"/>
        <v>2023</v>
      </c>
      <c r="I660">
        <f t="shared" si="86"/>
        <v>10</v>
      </c>
      <c r="J660">
        <f t="shared" si="87"/>
        <v>10</v>
      </c>
      <c r="K660" t="str">
        <f>VLOOKUP(F660,Treats!$A$1:$C$9,2,0)</f>
        <v>MSD</v>
      </c>
      <c r="M660">
        <v>3</v>
      </c>
      <c r="N660">
        <v>7</v>
      </c>
      <c r="O660" t="s">
        <v>54</v>
      </c>
      <c r="P660" t="str">
        <f t="shared" si="88"/>
        <v>E:CER_P:P07_Tr1:MSD_Tr2:_TRA_3_D:10_M:10_Y:2023</v>
      </c>
      <c r="R660">
        <v>26.3</v>
      </c>
      <c r="S660">
        <v>0</v>
      </c>
      <c r="T660">
        <v>15</v>
      </c>
      <c r="U660">
        <v>17</v>
      </c>
      <c r="V660" t="s">
        <v>22</v>
      </c>
      <c r="W660" s="1">
        <f t="shared" si="89"/>
        <v>0.41880787037037032</v>
      </c>
      <c r="X660">
        <v>20</v>
      </c>
      <c r="Y660" s="60" t="e">
        <f>VLOOKUP(C660,JN!$D$2:$J$1076,5,0)</f>
        <v>#N/A</v>
      </c>
      <c r="Z660" s="61" t="e">
        <f>VLOOKUP(C660,JN!$D$2:$J$1076,6,0)</f>
        <v>#N/A</v>
      </c>
      <c r="AA660" s="62" t="e">
        <f>VLOOKUP(C660,JN!$D$2:$J$1076,7,0)</f>
        <v>#N/A</v>
      </c>
      <c r="AB660">
        <v>26.6</v>
      </c>
    </row>
    <row r="661" spans="1:28" x14ac:dyDescent="0.3">
      <c r="A661">
        <v>660</v>
      </c>
      <c r="B661" s="63">
        <v>45209</v>
      </c>
      <c r="C661" t="str">
        <f t="shared" si="84"/>
        <v>P07_T3_10-10-23</v>
      </c>
      <c r="E661" t="s">
        <v>25</v>
      </c>
      <c r="F661" t="s">
        <v>32</v>
      </c>
      <c r="G661" t="s">
        <v>19</v>
      </c>
      <c r="H661">
        <f t="shared" si="85"/>
        <v>2023</v>
      </c>
      <c r="I661">
        <f t="shared" si="86"/>
        <v>10</v>
      </c>
      <c r="J661">
        <f t="shared" si="87"/>
        <v>10</v>
      </c>
      <c r="K661" t="str">
        <f>VLOOKUP(F661,Treats!$A$1:$C$9,2,0)</f>
        <v>MSD</v>
      </c>
      <c r="M661">
        <v>3</v>
      </c>
      <c r="N661">
        <v>7</v>
      </c>
      <c r="O661" t="s">
        <v>54</v>
      </c>
      <c r="P661" t="str">
        <f t="shared" si="88"/>
        <v>E:CER_P:P07_Tr1:MSD_Tr2:_TRA_3_D:10_M:10_Y:2023</v>
      </c>
      <c r="R661">
        <v>26.3</v>
      </c>
      <c r="S661">
        <v>0</v>
      </c>
      <c r="T661">
        <v>15</v>
      </c>
      <c r="U661">
        <v>17</v>
      </c>
      <c r="V661" t="s">
        <v>23</v>
      </c>
      <c r="W661" s="1">
        <f t="shared" si="89"/>
        <v>0.42575231481481474</v>
      </c>
      <c r="X661">
        <v>30</v>
      </c>
      <c r="Y661" s="60" t="e">
        <f>VLOOKUP(C661,JN!$D$2:$J$1076,5,0)</f>
        <v>#N/A</v>
      </c>
      <c r="Z661" s="61" t="e">
        <f>VLOOKUP(C661,JN!$D$2:$J$1076,6,0)</f>
        <v>#N/A</v>
      </c>
      <c r="AA661" s="62" t="e">
        <f>VLOOKUP(C661,JN!$D$2:$J$1076,7,0)</f>
        <v>#N/A</v>
      </c>
      <c r="AB661">
        <v>28.4</v>
      </c>
    </row>
    <row r="662" spans="1:28" x14ac:dyDescent="0.3">
      <c r="A662">
        <v>661</v>
      </c>
      <c r="B662" s="63">
        <v>45209</v>
      </c>
      <c r="C662" t="str">
        <f t="shared" si="84"/>
        <v>P06_T0_10-10-23</v>
      </c>
      <c r="E662" t="s">
        <v>25</v>
      </c>
      <c r="F662" t="s">
        <v>31</v>
      </c>
      <c r="G662" t="s">
        <v>19</v>
      </c>
      <c r="H662">
        <f t="shared" si="85"/>
        <v>2023</v>
      </c>
      <c r="I662">
        <f t="shared" si="86"/>
        <v>10</v>
      </c>
      <c r="J662">
        <f t="shared" si="87"/>
        <v>10</v>
      </c>
      <c r="K662" t="str">
        <f>VLOOKUP(F662,Treats!$A$1:$C$9,2,0)</f>
        <v>CON</v>
      </c>
      <c r="M662">
        <v>2</v>
      </c>
      <c r="O662" t="s">
        <v>54</v>
      </c>
      <c r="P662" t="str">
        <f t="shared" si="88"/>
        <v>E:CER_P:P06_Tr1:CON_Tr2:_TRA_2_D:10_M:10_Y:2023</v>
      </c>
      <c r="R662">
        <v>25.2</v>
      </c>
      <c r="S662">
        <v>0</v>
      </c>
      <c r="T662">
        <v>21</v>
      </c>
      <c r="U662">
        <v>27</v>
      </c>
      <c r="V662" t="s">
        <v>20</v>
      </c>
      <c r="W662" s="1">
        <v>0.52546296296296291</v>
      </c>
      <c r="X662">
        <v>0</v>
      </c>
      <c r="Y662" s="60" t="e">
        <f>VLOOKUP(C662,JN!$D$2:$J$1076,5,0)</f>
        <v>#N/A</v>
      </c>
      <c r="Z662" s="61" t="e">
        <f>VLOOKUP(C662,JN!$D$2:$J$1076,6,0)</f>
        <v>#N/A</v>
      </c>
      <c r="AA662" s="62" t="e">
        <f>VLOOKUP(C662,JN!$D$2:$J$1076,7,0)</f>
        <v>#N/A</v>
      </c>
      <c r="AB662">
        <v>32.1</v>
      </c>
    </row>
    <row r="663" spans="1:28" x14ac:dyDescent="0.3">
      <c r="A663">
        <v>662</v>
      </c>
      <c r="B663" s="63">
        <v>45209</v>
      </c>
      <c r="C663" t="str">
        <f t="shared" si="84"/>
        <v>P06_T1_10-10-23</v>
      </c>
      <c r="E663" t="s">
        <v>25</v>
      </c>
      <c r="F663" t="s">
        <v>31</v>
      </c>
      <c r="G663" t="s">
        <v>19</v>
      </c>
      <c r="H663">
        <f t="shared" si="85"/>
        <v>2023</v>
      </c>
      <c r="I663">
        <f t="shared" si="86"/>
        <v>10</v>
      </c>
      <c r="J663">
        <f t="shared" si="87"/>
        <v>10</v>
      </c>
      <c r="K663" t="str">
        <f>VLOOKUP(F663,Treats!$A$1:$C$9,2,0)</f>
        <v>CON</v>
      </c>
      <c r="M663">
        <v>2</v>
      </c>
      <c r="O663" t="s">
        <v>54</v>
      </c>
      <c r="P663" t="str">
        <f t="shared" si="88"/>
        <v>E:CER_P:P06_Tr1:CON_Tr2:_TRA_2_D:10_M:10_Y:2023</v>
      </c>
      <c r="R663">
        <v>25.2</v>
      </c>
      <c r="S663">
        <v>0</v>
      </c>
      <c r="T663">
        <v>21</v>
      </c>
      <c r="U663">
        <v>27</v>
      </c>
      <c r="V663" t="s">
        <v>21</v>
      </c>
      <c r="W663" s="1">
        <f t="shared" si="89"/>
        <v>0.53240740740740733</v>
      </c>
      <c r="X663">
        <v>10</v>
      </c>
      <c r="Y663" s="60" t="e">
        <f>VLOOKUP(C663,JN!$D$2:$J$1076,5,0)</f>
        <v>#N/A</v>
      </c>
      <c r="Z663" s="61" t="e">
        <f>VLOOKUP(C663,JN!$D$2:$J$1076,6,0)</f>
        <v>#N/A</v>
      </c>
      <c r="AA663" s="62" t="e">
        <f>VLOOKUP(C663,JN!$D$2:$J$1076,7,0)</f>
        <v>#N/A</v>
      </c>
      <c r="AB663">
        <v>32.4</v>
      </c>
    </row>
    <row r="664" spans="1:28" x14ac:dyDescent="0.3">
      <c r="A664">
        <v>663</v>
      </c>
      <c r="B664" s="63">
        <v>45209</v>
      </c>
      <c r="C664" t="str">
        <f t="shared" si="84"/>
        <v>P06_T2_10-10-23</v>
      </c>
      <c r="E664" t="s">
        <v>25</v>
      </c>
      <c r="F664" t="s">
        <v>31</v>
      </c>
      <c r="G664" t="s">
        <v>19</v>
      </c>
      <c r="H664">
        <f t="shared" si="85"/>
        <v>2023</v>
      </c>
      <c r="I664">
        <f t="shared" si="86"/>
        <v>10</v>
      </c>
      <c r="J664">
        <f t="shared" si="87"/>
        <v>10</v>
      </c>
      <c r="K664" t="str">
        <f>VLOOKUP(F664,Treats!$A$1:$C$9,2,0)</f>
        <v>CON</v>
      </c>
      <c r="M664">
        <v>2</v>
      </c>
      <c r="O664" t="s">
        <v>54</v>
      </c>
      <c r="P664" t="str">
        <f t="shared" si="88"/>
        <v>E:CER_P:P06_Tr1:CON_Tr2:_TRA_2_D:10_M:10_Y:2023</v>
      </c>
      <c r="R664">
        <v>25.2</v>
      </c>
      <c r="S664">
        <v>0</v>
      </c>
      <c r="T664">
        <v>21</v>
      </c>
      <c r="U664">
        <v>27</v>
      </c>
      <c r="V664" t="s">
        <v>22</v>
      </c>
      <c r="W664" s="1">
        <f t="shared" si="89"/>
        <v>0.53935185185185175</v>
      </c>
      <c r="X664">
        <v>20</v>
      </c>
      <c r="Y664" s="60" t="e">
        <f>VLOOKUP(C664,JN!$D$2:$J$1076,5,0)</f>
        <v>#N/A</v>
      </c>
      <c r="Z664" s="61" t="e">
        <f>VLOOKUP(C664,JN!$D$2:$J$1076,6,0)</f>
        <v>#N/A</v>
      </c>
      <c r="AA664" s="62" t="e">
        <f>VLOOKUP(C664,JN!$D$2:$J$1076,7,0)</f>
        <v>#N/A</v>
      </c>
      <c r="AB664">
        <v>33.799999999999997</v>
      </c>
    </row>
    <row r="665" spans="1:28" x14ac:dyDescent="0.3">
      <c r="A665">
        <v>664</v>
      </c>
      <c r="B665" s="63">
        <v>45209</v>
      </c>
      <c r="C665" t="str">
        <f t="shared" si="84"/>
        <v>P06_T3_10-10-23</v>
      </c>
      <c r="E665" t="s">
        <v>25</v>
      </c>
      <c r="F665" t="s">
        <v>31</v>
      </c>
      <c r="G665" t="s">
        <v>19</v>
      </c>
      <c r="H665">
        <f t="shared" si="85"/>
        <v>2023</v>
      </c>
      <c r="I665">
        <f t="shared" si="86"/>
        <v>10</v>
      </c>
      <c r="J665">
        <f t="shared" si="87"/>
        <v>10</v>
      </c>
      <c r="K665" t="str">
        <f>VLOOKUP(F665,Treats!$A$1:$C$9,2,0)</f>
        <v>CON</v>
      </c>
      <c r="M665">
        <v>2</v>
      </c>
      <c r="O665" t="s">
        <v>54</v>
      </c>
      <c r="P665" t="str">
        <f t="shared" si="88"/>
        <v>E:CER_P:P06_Tr1:CON_Tr2:_TRA_2_D:10_M:10_Y:2023</v>
      </c>
      <c r="R665">
        <v>25.2</v>
      </c>
      <c r="S665">
        <v>0</v>
      </c>
      <c r="T665">
        <v>21</v>
      </c>
      <c r="U665">
        <v>27</v>
      </c>
      <c r="V665" t="s">
        <v>23</v>
      </c>
      <c r="W665" s="1">
        <f t="shared" si="89"/>
        <v>0.54629629629629617</v>
      </c>
      <c r="X665">
        <v>30</v>
      </c>
      <c r="Y665" s="60" t="e">
        <f>VLOOKUP(C665,JN!$D$2:$J$1076,5,0)</f>
        <v>#N/A</v>
      </c>
      <c r="Z665" s="61" t="e">
        <f>VLOOKUP(C665,JN!$D$2:$J$1076,6,0)</f>
        <v>#N/A</v>
      </c>
      <c r="AA665" s="62" t="e">
        <f>VLOOKUP(C665,JN!$D$2:$J$1076,7,0)</f>
        <v>#N/A</v>
      </c>
      <c r="AB665">
        <v>34.9</v>
      </c>
    </row>
    <row r="666" spans="1:28" x14ac:dyDescent="0.3">
      <c r="A666">
        <v>665</v>
      </c>
      <c r="B666" s="63">
        <v>45209</v>
      </c>
      <c r="C666" t="str">
        <f t="shared" ref="C666:C729" si="90">F666&amp;"_"&amp;V666&amp;"_"&amp;IF(DAY(B666)&lt;10,0&amp;DAY(B666),DAY(B666))&amp;"-"&amp;IF(MONTH(B666)&lt;10,0&amp;MONTH(B666),MONTH(B666))&amp;"-"&amp;MOD(YEAR(B666),100)</f>
        <v>P08_T0_10-10-23</v>
      </c>
      <c r="E666" t="s">
        <v>25</v>
      </c>
      <c r="F666" t="s">
        <v>33</v>
      </c>
      <c r="G666" t="s">
        <v>19</v>
      </c>
      <c r="H666">
        <f t="shared" ref="H666:H701" si="91">YEAR(B666)</f>
        <v>2023</v>
      </c>
      <c r="I666">
        <f t="shared" ref="I666:I701" si="92">MONTH(B666)</f>
        <v>10</v>
      </c>
      <c r="J666">
        <f t="shared" ref="J666:J701" si="93">DAY(B666)</f>
        <v>10</v>
      </c>
      <c r="K666" t="str">
        <f>VLOOKUP(F666,Treats!$A$1:$C$9,2,0)</f>
        <v>CON</v>
      </c>
      <c r="M666">
        <v>3</v>
      </c>
      <c r="N666">
        <v>4</v>
      </c>
      <c r="O666" t="s">
        <v>54</v>
      </c>
      <c r="P666" t="str">
        <f t="shared" si="88"/>
        <v>E:CER_P:P08_Tr1:CON_Tr2:_TRA_3_D:10_M:10_Y:2023</v>
      </c>
      <c r="R666">
        <v>25.3</v>
      </c>
      <c r="S666">
        <v>0</v>
      </c>
      <c r="T666">
        <v>15</v>
      </c>
      <c r="U666">
        <v>17</v>
      </c>
      <c r="V666" t="s">
        <v>20</v>
      </c>
      <c r="W666" s="1">
        <v>0.40642361111111108</v>
      </c>
      <c r="X666">
        <v>0</v>
      </c>
      <c r="Y666" s="60" t="e">
        <f>VLOOKUP(C666,JN!$D$2:$J$1076,5,0)</f>
        <v>#N/A</v>
      </c>
      <c r="Z666" s="61" t="e">
        <f>VLOOKUP(C666,JN!$D$2:$J$1076,6,0)</f>
        <v>#N/A</v>
      </c>
      <c r="AA666" s="62" t="e">
        <f>VLOOKUP(C666,JN!$D$2:$J$1076,7,0)</f>
        <v>#N/A</v>
      </c>
      <c r="AB666">
        <v>18</v>
      </c>
    </row>
    <row r="667" spans="1:28" x14ac:dyDescent="0.3">
      <c r="A667">
        <v>666</v>
      </c>
      <c r="B667" s="63">
        <v>45209</v>
      </c>
      <c r="C667" t="str">
        <f t="shared" si="90"/>
        <v>P08_T1_10-10-23</v>
      </c>
      <c r="E667" t="s">
        <v>25</v>
      </c>
      <c r="F667" t="s">
        <v>33</v>
      </c>
      <c r="G667" t="s">
        <v>19</v>
      </c>
      <c r="H667">
        <f t="shared" si="91"/>
        <v>2023</v>
      </c>
      <c r="I667">
        <f t="shared" si="92"/>
        <v>10</v>
      </c>
      <c r="J667">
        <f t="shared" si="93"/>
        <v>10</v>
      </c>
      <c r="K667" t="str">
        <f>VLOOKUP(F667,Treats!$A$1:$C$9,2,0)</f>
        <v>CON</v>
      </c>
      <c r="M667">
        <v>3</v>
      </c>
      <c r="N667">
        <v>4</v>
      </c>
      <c r="O667" t="s">
        <v>54</v>
      </c>
      <c r="P667" t="str">
        <f t="shared" si="88"/>
        <v>E:CER_P:P08_Tr1:CON_Tr2:_TRA_3_D:10_M:10_Y:2023</v>
      </c>
      <c r="R667">
        <v>25.3</v>
      </c>
      <c r="S667">
        <v>0</v>
      </c>
      <c r="T667">
        <v>15</v>
      </c>
      <c r="U667">
        <v>17</v>
      </c>
      <c r="V667" t="s">
        <v>21</v>
      </c>
      <c r="W667" s="1">
        <f t="shared" si="89"/>
        <v>0.4133680555555555</v>
      </c>
      <c r="X667">
        <v>10</v>
      </c>
      <c r="Y667" s="60" t="e">
        <f>VLOOKUP(C667,JN!$D$2:$J$1076,5,0)</f>
        <v>#N/A</v>
      </c>
      <c r="Z667" s="61" t="e">
        <f>VLOOKUP(C667,JN!$D$2:$J$1076,6,0)</f>
        <v>#N/A</v>
      </c>
      <c r="AA667" s="62" t="e">
        <f>VLOOKUP(C667,JN!$D$2:$J$1076,7,0)</f>
        <v>#N/A</v>
      </c>
      <c r="AB667">
        <v>19.399999999999999</v>
      </c>
    </row>
    <row r="668" spans="1:28" x14ac:dyDescent="0.3">
      <c r="A668">
        <v>667</v>
      </c>
      <c r="B668" s="63">
        <v>45209</v>
      </c>
      <c r="C668" t="str">
        <f t="shared" si="90"/>
        <v>P08_T2_10-10-23</v>
      </c>
      <c r="E668" t="s">
        <v>25</v>
      </c>
      <c r="F668" t="s">
        <v>33</v>
      </c>
      <c r="G668" t="s">
        <v>19</v>
      </c>
      <c r="H668">
        <f t="shared" si="91"/>
        <v>2023</v>
      </c>
      <c r="I668">
        <f t="shared" si="92"/>
        <v>10</v>
      </c>
      <c r="J668">
        <f t="shared" si="93"/>
        <v>10</v>
      </c>
      <c r="K668" t="str">
        <f>VLOOKUP(F668,Treats!$A$1:$C$9,2,0)</f>
        <v>CON</v>
      </c>
      <c r="M668">
        <v>3</v>
      </c>
      <c r="N668">
        <v>4</v>
      </c>
      <c r="O668" t="s">
        <v>54</v>
      </c>
      <c r="P668" t="str">
        <f t="shared" si="88"/>
        <v>E:CER_P:P08_Tr1:CON_Tr2:_TRA_3_D:10_M:10_Y:2023</v>
      </c>
      <c r="R668">
        <v>25.3</v>
      </c>
      <c r="S668">
        <v>0</v>
      </c>
      <c r="T668">
        <v>15</v>
      </c>
      <c r="U668">
        <v>17</v>
      </c>
      <c r="V668" t="s">
        <v>22</v>
      </c>
      <c r="W668" s="1">
        <f t="shared" si="89"/>
        <v>0.42031249999999992</v>
      </c>
      <c r="X668">
        <v>20</v>
      </c>
      <c r="Y668" s="60" t="e">
        <f>VLOOKUP(C668,JN!$D$2:$J$1076,5,0)</f>
        <v>#N/A</v>
      </c>
      <c r="Z668" s="61" t="e">
        <f>VLOOKUP(C668,JN!$D$2:$J$1076,6,0)</f>
        <v>#N/A</v>
      </c>
      <c r="AA668" s="62" t="e">
        <f>VLOOKUP(C668,JN!$D$2:$J$1076,7,0)</f>
        <v>#N/A</v>
      </c>
      <c r="AB668">
        <v>23.4</v>
      </c>
    </row>
    <row r="669" spans="1:28" x14ac:dyDescent="0.3">
      <c r="A669">
        <v>668</v>
      </c>
      <c r="B669" s="63">
        <v>45209</v>
      </c>
      <c r="C669" t="str">
        <f t="shared" si="90"/>
        <v>P08_T3_10-10-23</v>
      </c>
      <c r="E669" t="s">
        <v>25</v>
      </c>
      <c r="F669" t="s">
        <v>33</v>
      </c>
      <c r="G669" t="s">
        <v>19</v>
      </c>
      <c r="H669">
        <f t="shared" si="91"/>
        <v>2023</v>
      </c>
      <c r="I669">
        <f t="shared" si="92"/>
        <v>10</v>
      </c>
      <c r="J669">
        <f t="shared" si="93"/>
        <v>10</v>
      </c>
      <c r="K669" t="str">
        <f>VLOOKUP(F669,Treats!$A$1:$C$9,2,0)</f>
        <v>CON</v>
      </c>
      <c r="M669">
        <v>3</v>
      </c>
      <c r="N669">
        <v>4</v>
      </c>
      <c r="O669" t="s">
        <v>54</v>
      </c>
      <c r="P669" t="str">
        <f t="shared" si="88"/>
        <v>E:CER_P:P08_Tr1:CON_Tr2:_TRA_3_D:10_M:10_Y:2023</v>
      </c>
      <c r="R669">
        <v>25.3</v>
      </c>
      <c r="S669">
        <v>0</v>
      </c>
      <c r="T669">
        <v>15</v>
      </c>
      <c r="U669">
        <v>17</v>
      </c>
      <c r="V669" t="s">
        <v>23</v>
      </c>
      <c r="W669" s="1">
        <f t="shared" si="89"/>
        <v>0.42725694444444434</v>
      </c>
      <c r="X669">
        <v>30</v>
      </c>
      <c r="Y669" s="60" t="e">
        <f>VLOOKUP(C669,JN!$D$2:$J$1076,5,0)</f>
        <v>#N/A</v>
      </c>
      <c r="Z669" s="61" t="e">
        <f>VLOOKUP(C669,JN!$D$2:$J$1076,6,0)</f>
        <v>#N/A</v>
      </c>
      <c r="AA669" s="62" t="e">
        <f>VLOOKUP(C669,JN!$D$2:$J$1076,7,0)</f>
        <v>#N/A</v>
      </c>
      <c r="AB669">
        <v>28.4</v>
      </c>
    </row>
    <row r="670" spans="1:28" x14ac:dyDescent="0.3">
      <c r="A670">
        <v>669</v>
      </c>
      <c r="B670" s="63">
        <v>45209</v>
      </c>
      <c r="C670" t="str">
        <f t="shared" si="90"/>
        <v>P09_T0_10-10-23</v>
      </c>
      <c r="E670" t="s">
        <v>25</v>
      </c>
      <c r="F670" t="s">
        <v>34</v>
      </c>
      <c r="G670" t="s">
        <v>19</v>
      </c>
      <c r="H670">
        <f t="shared" si="91"/>
        <v>2023</v>
      </c>
      <c r="I670">
        <f t="shared" si="92"/>
        <v>10</v>
      </c>
      <c r="J670">
        <f t="shared" si="93"/>
        <v>10</v>
      </c>
      <c r="K670" t="str">
        <f>VLOOKUP(F670,Treats!$A$1:$C$9,2,0)</f>
        <v>AWD</v>
      </c>
      <c r="M670">
        <v>3</v>
      </c>
      <c r="N670">
        <v>6</v>
      </c>
      <c r="O670" t="s">
        <v>54</v>
      </c>
      <c r="P670" t="str">
        <f t="shared" si="88"/>
        <v>E:CER_P:P09_Tr1:AWD_Tr2:_TRA_3_D:10_M:10_Y:2023</v>
      </c>
      <c r="R670">
        <v>25.8</v>
      </c>
      <c r="S670">
        <v>0</v>
      </c>
      <c r="T670">
        <v>15</v>
      </c>
      <c r="U670">
        <v>17</v>
      </c>
      <c r="V670" t="s">
        <v>20</v>
      </c>
      <c r="W670" s="1">
        <v>0.4074652777777778</v>
      </c>
      <c r="X670">
        <v>0</v>
      </c>
      <c r="Y670" s="60" t="e">
        <f>VLOOKUP(C670,JN!$D$2:$J$1076,5,0)</f>
        <v>#N/A</v>
      </c>
      <c r="Z670" s="61" t="e">
        <f>VLOOKUP(C670,JN!$D$2:$J$1076,6,0)</f>
        <v>#N/A</v>
      </c>
      <c r="AA670" s="62" t="e">
        <f>VLOOKUP(C670,JN!$D$2:$J$1076,7,0)</f>
        <v>#N/A</v>
      </c>
      <c r="AB670">
        <v>24.2</v>
      </c>
    </row>
    <row r="671" spans="1:28" x14ac:dyDescent="0.3">
      <c r="A671">
        <v>670</v>
      </c>
      <c r="B671" s="63">
        <v>45209</v>
      </c>
      <c r="C671" t="str">
        <f t="shared" si="90"/>
        <v>P09_T1_10-10-23</v>
      </c>
      <c r="E671" t="s">
        <v>25</v>
      </c>
      <c r="F671" t="s">
        <v>34</v>
      </c>
      <c r="G671" t="s">
        <v>19</v>
      </c>
      <c r="H671">
        <f t="shared" si="91"/>
        <v>2023</v>
      </c>
      <c r="I671">
        <f t="shared" si="92"/>
        <v>10</v>
      </c>
      <c r="J671">
        <f t="shared" si="93"/>
        <v>10</v>
      </c>
      <c r="K671" t="str">
        <f>VLOOKUP(F671,Treats!$A$1:$C$9,2,0)</f>
        <v>AWD</v>
      </c>
      <c r="M671">
        <v>3</v>
      </c>
      <c r="N671">
        <v>6</v>
      </c>
      <c r="O671" t="s">
        <v>54</v>
      </c>
      <c r="P671" t="str">
        <f t="shared" si="88"/>
        <v>E:CER_P:P09_Tr1:AWD_Tr2:_TRA_3_D:10_M:10_Y:2023</v>
      </c>
      <c r="R671">
        <v>25.8</v>
      </c>
      <c r="S671">
        <v>0</v>
      </c>
      <c r="T671">
        <v>15</v>
      </c>
      <c r="U671">
        <v>17</v>
      </c>
      <c r="V671" t="s">
        <v>21</v>
      </c>
      <c r="W671" s="1">
        <f t="shared" si="89"/>
        <v>0.41440972222222222</v>
      </c>
      <c r="X671">
        <v>10</v>
      </c>
      <c r="Y671" s="60" t="e">
        <f>VLOOKUP(C671,JN!$D$2:$J$1076,5,0)</f>
        <v>#N/A</v>
      </c>
      <c r="Z671" s="61" t="e">
        <f>VLOOKUP(C671,JN!$D$2:$J$1076,6,0)</f>
        <v>#N/A</v>
      </c>
      <c r="AA671" s="62" t="e">
        <f>VLOOKUP(C671,JN!$D$2:$J$1076,7,0)</f>
        <v>#N/A</v>
      </c>
      <c r="AB671">
        <v>25.8</v>
      </c>
    </row>
    <row r="672" spans="1:28" x14ac:dyDescent="0.3">
      <c r="A672">
        <v>671</v>
      </c>
      <c r="B672" s="63">
        <v>45209</v>
      </c>
      <c r="C672" t="str">
        <f t="shared" si="90"/>
        <v>P09_T2_10-10-23</v>
      </c>
      <c r="E672" t="s">
        <v>25</v>
      </c>
      <c r="F672" t="s">
        <v>34</v>
      </c>
      <c r="G672" t="s">
        <v>19</v>
      </c>
      <c r="H672">
        <f t="shared" si="91"/>
        <v>2023</v>
      </c>
      <c r="I672">
        <f t="shared" si="92"/>
        <v>10</v>
      </c>
      <c r="J672">
        <f t="shared" si="93"/>
        <v>10</v>
      </c>
      <c r="K672" t="str">
        <f>VLOOKUP(F672,Treats!$A$1:$C$9,2,0)</f>
        <v>AWD</v>
      </c>
      <c r="M672">
        <v>3</v>
      </c>
      <c r="N672">
        <v>6</v>
      </c>
      <c r="O672" t="s">
        <v>54</v>
      </c>
      <c r="P672" t="str">
        <f t="shared" si="88"/>
        <v>E:CER_P:P09_Tr1:AWD_Tr2:_TRA_3_D:10_M:10_Y:2023</v>
      </c>
      <c r="R672">
        <v>25.8</v>
      </c>
      <c r="S672">
        <v>0</v>
      </c>
      <c r="T672">
        <v>15</v>
      </c>
      <c r="U672">
        <v>17</v>
      </c>
      <c r="V672" t="s">
        <v>22</v>
      </c>
      <c r="W672" s="1">
        <f t="shared" si="89"/>
        <v>0.42135416666666664</v>
      </c>
      <c r="X672">
        <v>20</v>
      </c>
      <c r="Y672" s="60" t="e">
        <f>VLOOKUP(C672,JN!$D$2:$J$1076,5,0)</f>
        <v>#N/A</v>
      </c>
      <c r="Z672" s="61" t="e">
        <f>VLOOKUP(C672,JN!$D$2:$J$1076,6,0)</f>
        <v>#N/A</v>
      </c>
      <c r="AA672" s="62" t="e">
        <f>VLOOKUP(C672,JN!$D$2:$J$1076,7,0)</f>
        <v>#N/A</v>
      </c>
      <c r="AB672">
        <v>27</v>
      </c>
    </row>
    <row r="673" spans="1:28" x14ac:dyDescent="0.3">
      <c r="A673">
        <v>672</v>
      </c>
      <c r="B673" s="63">
        <v>45209</v>
      </c>
      <c r="C673" t="str">
        <f t="shared" si="90"/>
        <v>P09_T3_10-10-23</v>
      </c>
      <c r="E673" t="s">
        <v>25</v>
      </c>
      <c r="F673" t="s">
        <v>34</v>
      </c>
      <c r="G673" t="s">
        <v>19</v>
      </c>
      <c r="H673">
        <f t="shared" si="91"/>
        <v>2023</v>
      </c>
      <c r="I673">
        <f t="shared" si="92"/>
        <v>10</v>
      </c>
      <c r="J673">
        <f t="shared" si="93"/>
        <v>10</v>
      </c>
      <c r="K673" t="str">
        <f>VLOOKUP(F673,Treats!$A$1:$C$9,2,0)</f>
        <v>AWD</v>
      </c>
      <c r="M673">
        <v>3</v>
      </c>
      <c r="N673">
        <v>6</v>
      </c>
      <c r="O673" t="s">
        <v>54</v>
      </c>
      <c r="P673" t="str">
        <f t="shared" si="88"/>
        <v>E:CER_P:P09_Tr1:AWD_Tr2:_TRA_3_D:10_M:10_Y:2023</v>
      </c>
      <c r="R673">
        <v>25.8</v>
      </c>
      <c r="S673">
        <v>0</v>
      </c>
      <c r="T673">
        <v>15</v>
      </c>
      <c r="U673">
        <v>17</v>
      </c>
      <c r="V673" t="s">
        <v>23</v>
      </c>
      <c r="W673" s="1">
        <f t="shared" si="89"/>
        <v>0.42829861111111106</v>
      </c>
      <c r="X673">
        <v>30</v>
      </c>
      <c r="Y673" s="60" t="e">
        <f>VLOOKUP(C673,JN!$D$2:$J$1076,5,0)</f>
        <v>#N/A</v>
      </c>
      <c r="Z673" s="61" t="e">
        <f>VLOOKUP(C673,JN!$D$2:$J$1076,6,0)</f>
        <v>#N/A</v>
      </c>
      <c r="AA673" s="62" t="e">
        <f>VLOOKUP(C673,JN!$D$2:$J$1076,7,0)</f>
        <v>#N/A</v>
      </c>
      <c r="AB673">
        <v>27.9</v>
      </c>
    </row>
    <row r="674" spans="1:28" x14ac:dyDescent="0.3">
      <c r="A674">
        <v>673</v>
      </c>
      <c r="B674" s="63">
        <v>45222</v>
      </c>
      <c r="C674" t="str">
        <f t="shared" si="90"/>
        <v>P01_T0_23-10-23</v>
      </c>
      <c r="E674" t="s">
        <v>25</v>
      </c>
      <c r="F674" t="s">
        <v>26</v>
      </c>
      <c r="G674" t="s">
        <v>19</v>
      </c>
      <c r="H674">
        <f t="shared" si="91"/>
        <v>2023</v>
      </c>
      <c r="I674">
        <f t="shared" si="92"/>
        <v>10</v>
      </c>
      <c r="J674">
        <f t="shared" si="93"/>
        <v>23</v>
      </c>
      <c r="K674" t="str">
        <f>VLOOKUP(F674,Treats!$A$1:$C$9,2,0)</f>
        <v>AWD</v>
      </c>
      <c r="M674">
        <v>1</v>
      </c>
      <c r="N674">
        <v>7</v>
      </c>
      <c r="O674" t="s">
        <v>57</v>
      </c>
      <c r="P674" t="str">
        <f t="shared" si="88"/>
        <v>E:CER_P:P01_Tr1:AWD_Tr2:_TRA_1_D:23_M:10_Y:2023</v>
      </c>
      <c r="Q674">
        <v>1</v>
      </c>
      <c r="R674">
        <v>20.100000000000001</v>
      </c>
      <c r="S674">
        <v>0</v>
      </c>
      <c r="T674">
        <v>18</v>
      </c>
      <c r="U674">
        <v>19</v>
      </c>
      <c r="V674" t="s">
        <v>20</v>
      </c>
      <c r="W674" s="1">
        <v>0.37986111111111115</v>
      </c>
      <c r="X674">
        <v>0</v>
      </c>
      <c r="Y674" s="60" t="e">
        <f>VLOOKUP(C674,JN!$D$2:$J$1076,5,0)</f>
        <v>#N/A</v>
      </c>
      <c r="Z674" s="61" t="e">
        <f>VLOOKUP(C674,JN!$D$2:$J$1076,6,0)</f>
        <v>#N/A</v>
      </c>
      <c r="AA674" s="62" t="e">
        <f>VLOOKUP(C674,JN!$D$2:$J$1076,7,0)</f>
        <v>#N/A</v>
      </c>
      <c r="AB674">
        <v>18</v>
      </c>
    </row>
    <row r="675" spans="1:28" x14ac:dyDescent="0.3">
      <c r="A675">
        <v>674</v>
      </c>
      <c r="B675" s="63">
        <v>45222</v>
      </c>
      <c r="C675" t="str">
        <f t="shared" si="90"/>
        <v>P01_T1_23-10-23</v>
      </c>
      <c r="E675" t="s">
        <v>25</v>
      </c>
      <c r="F675" t="s">
        <v>26</v>
      </c>
      <c r="G675" t="s">
        <v>19</v>
      </c>
      <c r="H675">
        <f t="shared" si="91"/>
        <v>2023</v>
      </c>
      <c r="I675">
        <f t="shared" si="92"/>
        <v>10</v>
      </c>
      <c r="J675">
        <f t="shared" si="93"/>
        <v>23</v>
      </c>
      <c r="K675" t="str">
        <f>VLOOKUP(F675,Treats!$A$1:$C$9,2,0)</f>
        <v>AWD</v>
      </c>
      <c r="M675">
        <v>1</v>
      </c>
      <c r="N675">
        <v>7</v>
      </c>
      <c r="O675" t="s">
        <v>57</v>
      </c>
      <c r="P675" t="str">
        <f t="shared" si="88"/>
        <v>E:CER_P:P01_Tr1:AWD_Tr2:_TRA_1_D:23_M:10_Y:2023</v>
      </c>
      <c r="Q675">
        <v>1</v>
      </c>
      <c r="R675">
        <v>20.100000000000001</v>
      </c>
      <c r="S675">
        <v>0</v>
      </c>
      <c r="T675">
        <v>18</v>
      </c>
      <c r="U675">
        <v>19</v>
      </c>
      <c r="V675" t="s">
        <v>21</v>
      </c>
      <c r="W675" s="1">
        <f t="shared" si="89"/>
        <v>0.38680555555555557</v>
      </c>
      <c r="X675">
        <v>10</v>
      </c>
      <c r="Y675" s="60" t="e">
        <f>VLOOKUP(C675,JN!$D$2:$J$1076,5,0)</f>
        <v>#N/A</v>
      </c>
      <c r="Z675" s="61" t="e">
        <f>VLOOKUP(C675,JN!$D$2:$J$1076,6,0)</f>
        <v>#N/A</v>
      </c>
      <c r="AA675" s="62" t="e">
        <f>VLOOKUP(C675,JN!$D$2:$J$1076,7,0)</f>
        <v>#N/A</v>
      </c>
      <c r="AB675">
        <v>18.2</v>
      </c>
    </row>
    <row r="676" spans="1:28" x14ac:dyDescent="0.3">
      <c r="A676">
        <v>675</v>
      </c>
      <c r="B676" s="63">
        <v>45222</v>
      </c>
      <c r="C676" t="str">
        <f t="shared" si="90"/>
        <v>P01_T2_23-10-23</v>
      </c>
      <c r="E676" t="s">
        <v>25</v>
      </c>
      <c r="F676" t="s">
        <v>26</v>
      </c>
      <c r="G676" t="s">
        <v>19</v>
      </c>
      <c r="H676">
        <f t="shared" si="91"/>
        <v>2023</v>
      </c>
      <c r="I676">
        <f t="shared" si="92"/>
        <v>10</v>
      </c>
      <c r="J676">
        <f t="shared" si="93"/>
        <v>23</v>
      </c>
      <c r="K676" t="str">
        <f>VLOOKUP(F676,Treats!$A$1:$C$9,2,0)</f>
        <v>AWD</v>
      </c>
      <c r="M676">
        <v>1</v>
      </c>
      <c r="N676">
        <v>7</v>
      </c>
      <c r="O676" t="s">
        <v>57</v>
      </c>
      <c r="P676" t="str">
        <f t="shared" si="88"/>
        <v>E:CER_P:P01_Tr1:AWD_Tr2:_TRA_1_D:23_M:10_Y:2023</v>
      </c>
      <c r="Q676">
        <v>1</v>
      </c>
      <c r="R676">
        <v>20.100000000000001</v>
      </c>
      <c r="S676">
        <v>0</v>
      </c>
      <c r="T676">
        <v>18</v>
      </c>
      <c r="U676">
        <v>19</v>
      </c>
      <c r="V676" t="s">
        <v>22</v>
      </c>
      <c r="W676" s="1">
        <f t="shared" si="89"/>
        <v>0.39374999999999999</v>
      </c>
      <c r="X676">
        <v>20</v>
      </c>
      <c r="Y676" s="60" t="e">
        <f>VLOOKUP(C676,JN!$D$2:$J$1076,5,0)</f>
        <v>#N/A</v>
      </c>
      <c r="Z676" s="61" t="e">
        <f>VLOOKUP(C676,JN!$D$2:$J$1076,6,0)</f>
        <v>#N/A</v>
      </c>
      <c r="AA676" s="62" t="e">
        <f>VLOOKUP(C676,JN!$D$2:$J$1076,7,0)</f>
        <v>#N/A</v>
      </c>
      <c r="AB676">
        <v>18.399999999999999</v>
      </c>
    </row>
    <row r="677" spans="1:28" x14ac:dyDescent="0.3">
      <c r="A677">
        <v>676</v>
      </c>
      <c r="B677" s="63">
        <v>45222</v>
      </c>
      <c r="C677" t="str">
        <f t="shared" si="90"/>
        <v>P01_T3_23-10-23</v>
      </c>
      <c r="E677" t="s">
        <v>25</v>
      </c>
      <c r="F677" t="s">
        <v>26</v>
      </c>
      <c r="G677" t="s">
        <v>19</v>
      </c>
      <c r="H677">
        <f t="shared" si="91"/>
        <v>2023</v>
      </c>
      <c r="I677">
        <f t="shared" si="92"/>
        <v>10</v>
      </c>
      <c r="J677">
        <f t="shared" si="93"/>
        <v>23</v>
      </c>
      <c r="K677" t="str">
        <f>VLOOKUP(F677,Treats!$A$1:$C$9,2,0)</f>
        <v>AWD</v>
      </c>
      <c r="M677">
        <v>1</v>
      </c>
      <c r="N677">
        <v>7</v>
      </c>
      <c r="O677" t="s">
        <v>57</v>
      </c>
      <c r="P677" t="str">
        <f t="shared" si="88"/>
        <v>E:CER_P:P01_Tr1:AWD_Tr2:_TRA_1_D:23_M:10_Y:2023</v>
      </c>
      <c r="Q677">
        <v>1</v>
      </c>
      <c r="R677">
        <v>20.100000000000001</v>
      </c>
      <c r="S677">
        <v>0</v>
      </c>
      <c r="T677">
        <v>18</v>
      </c>
      <c r="U677">
        <v>19</v>
      </c>
      <c r="V677" t="s">
        <v>23</v>
      </c>
      <c r="W677" s="1">
        <f t="shared" si="89"/>
        <v>0.40069444444444441</v>
      </c>
      <c r="X677">
        <v>30</v>
      </c>
      <c r="Y677" s="60" t="e">
        <f>VLOOKUP(C677,JN!$D$2:$J$1076,5,0)</f>
        <v>#N/A</v>
      </c>
      <c r="Z677" s="61" t="e">
        <f>VLOOKUP(C677,JN!$D$2:$J$1076,6,0)</f>
        <v>#N/A</v>
      </c>
      <c r="AA677" s="62" t="e">
        <f>VLOOKUP(C677,JN!$D$2:$J$1076,7,0)</f>
        <v>#N/A</v>
      </c>
      <c r="AB677">
        <v>20.2</v>
      </c>
    </row>
    <row r="678" spans="1:28" x14ac:dyDescent="0.3">
      <c r="A678">
        <v>677</v>
      </c>
      <c r="B678" s="63">
        <v>45222</v>
      </c>
      <c r="C678" t="str">
        <f t="shared" si="90"/>
        <v>P02_T0_23-10-23</v>
      </c>
      <c r="E678" t="s">
        <v>25</v>
      </c>
      <c r="F678" t="s">
        <v>27</v>
      </c>
      <c r="G678" t="s">
        <v>19</v>
      </c>
      <c r="H678">
        <f t="shared" si="91"/>
        <v>2023</v>
      </c>
      <c r="I678">
        <f t="shared" si="92"/>
        <v>10</v>
      </c>
      <c r="J678">
        <f t="shared" si="93"/>
        <v>23</v>
      </c>
      <c r="K678" t="str">
        <f>VLOOKUP(F678,Treats!$A$1:$C$9,2,0)</f>
        <v>MSD</v>
      </c>
      <c r="M678">
        <v>1</v>
      </c>
      <c r="N678">
        <v>2</v>
      </c>
      <c r="O678" t="s">
        <v>57</v>
      </c>
      <c r="P678" t="str">
        <f t="shared" si="88"/>
        <v>E:CER_P:P02_Tr1:MSD_Tr2:_TRA_1_D:23_M:10_Y:2023</v>
      </c>
      <c r="Q678">
        <v>2</v>
      </c>
      <c r="R678">
        <v>19.600000000000001</v>
      </c>
      <c r="S678">
        <v>0</v>
      </c>
      <c r="T678">
        <v>18</v>
      </c>
      <c r="U678">
        <v>19</v>
      </c>
      <c r="V678" t="s">
        <v>20</v>
      </c>
      <c r="W678" s="1">
        <v>0.37986111111111115</v>
      </c>
      <c r="X678">
        <v>0</v>
      </c>
      <c r="Y678" s="60" t="e">
        <f>VLOOKUP(C678,JN!$D$2:$J$1076,5,0)</f>
        <v>#N/A</v>
      </c>
      <c r="Z678" s="61" t="e">
        <f>VLOOKUP(C678,JN!$D$2:$J$1076,6,0)</f>
        <v>#N/A</v>
      </c>
      <c r="AA678" s="62" t="e">
        <f>VLOOKUP(C678,JN!$D$2:$J$1076,7,0)</f>
        <v>#N/A</v>
      </c>
      <c r="AB678">
        <v>18.3</v>
      </c>
    </row>
    <row r="679" spans="1:28" x14ac:dyDescent="0.3">
      <c r="A679">
        <v>678</v>
      </c>
      <c r="B679" s="63">
        <v>45222</v>
      </c>
      <c r="C679" t="str">
        <f t="shared" si="90"/>
        <v>P02_T1_23-10-23</v>
      </c>
      <c r="E679" t="s">
        <v>25</v>
      </c>
      <c r="F679" t="s">
        <v>27</v>
      </c>
      <c r="G679" t="s">
        <v>19</v>
      </c>
      <c r="H679">
        <f t="shared" si="91"/>
        <v>2023</v>
      </c>
      <c r="I679">
        <f t="shared" si="92"/>
        <v>10</v>
      </c>
      <c r="J679">
        <f t="shared" si="93"/>
        <v>23</v>
      </c>
      <c r="K679" t="str">
        <f>VLOOKUP(F679,Treats!$A$1:$C$9,2,0)</f>
        <v>MSD</v>
      </c>
      <c r="M679">
        <v>1</v>
      </c>
      <c r="N679">
        <v>2</v>
      </c>
      <c r="O679" t="s">
        <v>57</v>
      </c>
      <c r="P679" t="str">
        <f t="shared" si="88"/>
        <v>E:CER_P:P02_Tr1:MSD_Tr2:_TRA_1_D:23_M:10_Y:2023</v>
      </c>
      <c r="Q679">
        <v>2</v>
      </c>
      <c r="R679">
        <v>19.600000000000001</v>
      </c>
      <c r="S679">
        <v>0</v>
      </c>
      <c r="T679">
        <v>18</v>
      </c>
      <c r="U679">
        <v>19</v>
      </c>
      <c r="V679" t="s">
        <v>21</v>
      </c>
      <c r="W679" s="1">
        <f t="shared" si="89"/>
        <v>0.38680555555555557</v>
      </c>
      <c r="X679">
        <v>10</v>
      </c>
      <c r="Y679" s="60" t="e">
        <f>VLOOKUP(C679,JN!$D$2:$J$1076,5,0)</f>
        <v>#N/A</v>
      </c>
      <c r="Z679" s="61" t="e">
        <f>VLOOKUP(C679,JN!$D$2:$J$1076,6,0)</f>
        <v>#N/A</v>
      </c>
      <c r="AA679" s="62" t="e">
        <f>VLOOKUP(C679,JN!$D$2:$J$1076,7,0)</f>
        <v>#N/A</v>
      </c>
      <c r="AB679">
        <v>17.7</v>
      </c>
    </row>
    <row r="680" spans="1:28" x14ac:dyDescent="0.3">
      <c r="A680">
        <v>679</v>
      </c>
      <c r="B680" s="63">
        <v>45222</v>
      </c>
      <c r="C680" t="str">
        <f t="shared" si="90"/>
        <v>P02_T2_23-10-23</v>
      </c>
      <c r="E680" t="s">
        <v>25</v>
      </c>
      <c r="F680" t="s">
        <v>27</v>
      </c>
      <c r="G680" t="s">
        <v>19</v>
      </c>
      <c r="H680">
        <f t="shared" si="91"/>
        <v>2023</v>
      </c>
      <c r="I680">
        <f t="shared" si="92"/>
        <v>10</v>
      </c>
      <c r="J680">
        <f t="shared" si="93"/>
        <v>23</v>
      </c>
      <c r="K680" t="str">
        <f>VLOOKUP(F680,Treats!$A$1:$C$9,2,0)</f>
        <v>MSD</v>
      </c>
      <c r="M680">
        <v>1</v>
      </c>
      <c r="N680">
        <v>2</v>
      </c>
      <c r="O680" t="s">
        <v>57</v>
      </c>
      <c r="P680" t="str">
        <f t="shared" si="88"/>
        <v>E:CER_P:P02_Tr1:MSD_Tr2:_TRA_1_D:23_M:10_Y:2023</v>
      </c>
      <c r="Q680">
        <v>2</v>
      </c>
      <c r="R680">
        <v>19.600000000000001</v>
      </c>
      <c r="S680">
        <v>0</v>
      </c>
      <c r="T680">
        <v>18</v>
      </c>
      <c r="U680">
        <v>19</v>
      </c>
      <c r="V680" t="s">
        <v>22</v>
      </c>
      <c r="W680" s="1">
        <f t="shared" si="89"/>
        <v>0.39374999999999999</v>
      </c>
      <c r="X680">
        <v>20</v>
      </c>
      <c r="Y680" s="60" t="e">
        <f>VLOOKUP(C680,JN!$D$2:$J$1076,5,0)</f>
        <v>#N/A</v>
      </c>
      <c r="Z680" s="61" t="e">
        <f>VLOOKUP(C680,JN!$D$2:$J$1076,6,0)</f>
        <v>#N/A</v>
      </c>
      <c r="AA680" s="62" t="e">
        <f>VLOOKUP(C680,JN!$D$2:$J$1076,7,0)</f>
        <v>#N/A</v>
      </c>
      <c r="AB680">
        <v>17.899999999999999</v>
      </c>
    </row>
    <row r="681" spans="1:28" x14ac:dyDescent="0.3">
      <c r="A681">
        <v>680</v>
      </c>
      <c r="B681" s="63">
        <v>45222</v>
      </c>
      <c r="C681" t="str">
        <f t="shared" si="90"/>
        <v>P02_T3_23-10-23</v>
      </c>
      <c r="E681" t="s">
        <v>25</v>
      </c>
      <c r="F681" t="s">
        <v>27</v>
      </c>
      <c r="G681" t="s">
        <v>19</v>
      </c>
      <c r="H681">
        <f t="shared" si="91"/>
        <v>2023</v>
      </c>
      <c r="I681">
        <f t="shared" si="92"/>
        <v>10</v>
      </c>
      <c r="J681">
        <f t="shared" si="93"/>
        <v>23</v>
      </c>
      <c r="K681" t="str">
        <f>VLOOKUP(F681,Treats!$A$1:$C$9,2,0)</f>
        <v>MSD</v>
      </c>
      <c r="M681">
        <v>1</v>
      </c>
      <c r="N681">
        <v>2</v>
      </c>
      <c r="O681" t="s">
        <v>57</v>
      </c>
      <c r="P681" t="str">
        <f t="shared" si="88"/>
        <v>E:CER_P:P02_Tr1:MSD_Tr2:_TRA_1_D:23_M:10_Y:2023</v>
      </c>
      <c r="Q681">
        <v>2</v>
      </c>
      <c r="R681">
        <v>19.600000000000001</v>
      </c>
      <c r="S681">
        <v>0</v>
      </c>
      <c r="T681">
        <v>18</v>
      </c>
      <c r="U681">
        <v>19</v>
      </c>
      <c r="V681" t="s">
        <v>23</v>
      </c>
      <c r="W681" s="1">
        <f t="shared" si="89"/>
        <v>0.40069444444444441</v>
      </c>
      <c r="X681">
        <v>30</v>
      </c>
      <c r="Y681" s="60" t="e">
        <f>VLOOKUP(C681,JN!$D$2:$J$1076,5,0)</f>
        <v>#N/A</v>
      </c>
      <c r="Z681" s="61" t="e">
        <f>VLOOKUP(C681,JN!$D$2:$J$1076,6,0)</f>
        <v>#N/A</v>
      </c>
      <c r="AA681" s="62" t="e">
        <f>VLOOKUP(C681,JN!$D$2:$J$1076,7,0)</f>
        <v>#N/A</v>
      </c>
      <c r="AB681">
        <v>19.2</v>
      </c>
    </row>
    <row r="682" spans="1:28" x14ac:dyDescent="0.3">
      <c r="A682">
        <v>681</v>
      </c>
      <c r="B682" s="63">
        <v>45222</v>
      </c>
      <c r="C682" t="str">
        <f t="shared" si="90"/>
        <v>P03_T0_23-10-23</v>
      </c>
      <c r="E682" t="s">
        <v>25</v>
      </c>
      <c r="F682" t="s">
        <v>28</v>
      </c>
      <c r="G682" t="s">
        <v>19</v>
      </c>
      <c r="H682">
        <f t="shared" si="91"/>
        <v>2023</v>
      </c>
      <c r="I682">
        <f t="shared" si="92"/>
        <v>10</v>
      </c>
      <c r="J682">
        <f t="shared" si="93"/>
        <v>23</v>
      </c>
      <c r="K682" t="str">
        <f>VLOOKUP(F682,Treats!$A$1:$C$9,2,0)</f>
        <v>CON</v>
      </c>
      <c r="M682">
        <v>1</v>
      </c>
      <c r="N682">
        <v>7</v>
      </c>
      <c r="O682" t="s">
        <v>57</v>
      </c>
      <c r="P682" t="str">
        <f t="shared" si="88"/>
        <v>E:CER_P:P03_Tr1:CON_Tr2:_TRA_1_D:23_M:10_Y:2023</v>
      </c>
      <c r="Q682">
        <v>1</v>
      </c>
      <c r="R682">
        <v>19.3</v>
      </c>
      <c r="S682">
        <v>0</v>
      </c>
      <c r="T682">
        <v>19</v>
      </c>
      <c r="U682">
        <v>20</v>
      </c>
      <c r="V682" t="s">
        <v>20</v>
      </c>
      <c r="W682" s="1">
        <v>0.40416666666666662</v>
      </c>
      <c r="X682">
        <v>0</v>
      </c>
      <c r="Y682" s="60" t="e">
        <f>VLOOKUP(C682,JN!$D$2:$J$1076,5,0)</f>
        <v>#N/A</v>
      </c>
      <c r="Z682" s="61" t="e">
        <f>VLOOKUP(C682,JN!$D$2:$J$1076,6,0)</f>
        <v>#N/A</v>
      </c>
      <c r="AA682" s="62" t="e">
        <f>VLOOKUP(C682,JN!$D$2:$J$1076,7,0)</f>
        <v>#N/A</v>
      </c>
      <c r="AB682">
        <v>21.4</v>
      </c>
    </row>
    <row r="683" spans="1:28" x14ac:dyDescent="0.3">
      <c r="A683">
        <v>682</v>
      </c>
      <c r="B683" s="63">
        <v>45222</v>
      </c>
      <c r="C683" t="str">
        <f t="shared" si="90"/>
        <v>P03_T1_23-10-23</v>
      </c>
      <c r="E683" t="s">
        <v>25</v>
      </c>
      <c r="F683" t="s">
        <v>28</v>
      </c>
      <c r="G683" t="s">
        <v>19</v>
      </c>
      <c r="H683">
        <f t="shared" si="91"/>
        <v>2023</v>
      </c>
      <c r="I683">
        <f t="shared" si="92"/>
        <v>10</v>
      </c>
      <c r="J683">
        <f t="shared" si="93"/>
        <v>23</v>
      </c>
      <c r="K683" t="str">
        <f>VLOOKUP(F683,Treats!$A$1:$C$9,2,0)</f>
        <v>CON</v>
      </c>
      <c r="M683">
        <v>1</v>
      </c>
      <c r="N683">
        <v>7</v>
      </c>
      <c r="O683" t="s">
        <v>57</v>
      </c>
      <c r="P683" t="str">
        <f t="shared" si="88"/>
        <v>E:CER_P:P03_Tr1:CON_Tr2:_TRA_1_D:23_M:10_Y:2023</v>
      </c>
      <c r="Q683">
        <v>1</v>
      </c>
      <c r="R683">
        <v>19.3</v>
      </c>
      <c r="S683">
        <v>0</v>
      </c>
      <c r="T683">
        <v>19</v>
      </c>
      <c r="U683">
        <v>20</v>
      </c>
      <c r="V683" t="s">
        <v>21</v>
      </c>
      <c r="W683" s="1">
        <f t="shared" si="89"/>
        <v>0.41111111111111104</v>
      </c>
      <c r="X683">
        <v>10</v>
      </c>
      <c r="Y683" s="60" t="e">
        <f>VLOOKUP(C683,JN!$D$2:$J$1076,5,0)</f>
        <v>#N/A</v>
      </c>
      <c r="Z683" s="61" t="e">
        <f>VLOOKUP(C683,JN!$D$2:$J$1076,6,0)</f>
        <v>#N/A</v>
      </c>
      <c r="AA683" s="62" t="e">
        <f>VLOOKUP(C683,JN!$D$2:$J$1076,7,0)</f>
        <v>#N/A</v>
      </c>
      <c r="AB683">
        <v>22.4</v>
      </c>
    </row>
    <row r="684" spans="1:28" x14ac:dyDescent="0.3">
      <c r="A684">
        <v>683</v>
      </c>
      <c r="B684" s="63">
        <v>45222</v>
      </c>
      <c r="C684" t="str">
        <f t="shared" si="90"/>
        <v>P03_T2_23-10-23</v>
      </c>
      <c r="E684" t="s">
        <v>25</v>
      </c>
      <c r="F684" t="s">
        <v>28</v>
      </c>
      <c r="G684" t="s">
        <v>19</v>
      </c>
      <c r="H684">
        <f t="shared" si="91"/>
        <v>2023</v>
      </c>
      <c r="I684">
        <f t="shared" si="92"/>
        <v>10</v>
      </c>
      <c r="J684">
        <f t="shared" si="93"/>
        <v>23</v>
      </c>
      <c r="K684" t="str">
        <f>VLOOKUP(F684,Treats!$A$1:$C$9,2,0)</f>
        <v>CON</v>
      </c>
      <c r="M684">
        <v>1</v>
      </c>
      <c r="N684">
        <v>7</v>
      </c>
      <c r="O684" t="s">
        <v>57</v>
      </c>
      <c r="P684" t="str">
        <f t="shared" si="88"/>
        <v>E:CER_P:P03_Tr1:CON_Tr2:_TRA_1_D:23_M:10_Y:2023</v>
      </c>
      <c r="Q684">
        <v>1</v>
      </c>
      <c r="R684">
        <v>19.3</v>
      </c>
      <c r="S684">
        <v>0</v>
      </c>
      <c r="T684">
        <v>19</v>
      </c>
      <c r="U684">
        <v>20</v>
      </c>
      <c r="V684" t="s">
        <v>22</v>
      </c>
      <c r="W684" s="1">
        <f t="shared" si="89"/>
        <v>0.41805555555555546</v>
      </c>
      <c r="X684">
        <v>20</v>
      </c>
      <c r="Y684" s="60" t="e">
        <f>VLOOKUP(C684,JN!$D$2:$J$1076,5,0)</f>
        <v>#N/A</v>
      </c>
      <c r="Z684" s="61" t="e">
        <f>VLOOKUP(C684,JN!$D$2:$J$1076,6,0)</f>
        <v>#N/A</v>
      </c>
      <c r="AA684" s="62" t="e">
        <f>VLOOKUP(C684,JN!$D$2:$J$1076,7,0)</f>
        <v>#N/A</v>
      </c>
      <c r="AB684">
        <v>22.9</v>
      </c>
    </row>
    <row r="685" spans="1:28" x14ac:dyDescent="0.3">
      <c r="A685">
        <v>684</v>
      </c>
      <c r="B685" s="63">
        <v>45222</v>
      </c>
      <c r="C685" t="str">
        <f t="shared" si="90"/>
        <v>P03_T3_23-10-23</v>
      </c>
      <c r="E685" t="s">
        <v>25</v>
      </c>
      <c r="F685" t="s">
        <v>28</v>
      </c>
      <c r="G685" t="s">
        <v>19</v>
      </c>
      <c r="H685">
        <f t="shared" si="91"/>
        <v>2023</v>
      </c>
      <c r="I685">
        <f t="shared" si="92"/>
        <v>10</v>
      </c>
      <c r="J685">
        <f t="shared" si="93"/>
        <v>23</v>
      </c>
      <c r="K685" t="str">
        <f>VLOOKUP(F685,Treats!$A$1:$C$9,2,0)</f>
        <v>CON</v>
      </c>
      <c r="M685">
        <v>1</v>
      </c>
      <c r="N685">
        <v>7</v>
      </c>
      <c r="O685" t="s">
        <v>57</v>
      </c>
      <c r="P685" t="str">
        <f t="shared" si="88"/>
        <v>E:CER_P:P03_Tr1:CON_Tr2:_TRA_1_D:23_M:10_Y:2023</v>
      </c>
      <c r="Q685">
        <v>1</v>
      </c>
      <c r="R685">
        <v>19.3</v>
      </c>
      <c r="S685">
        <v>0</v>
      </c>
      <c r="T685">
        <v>19</v>
      </c>
      <c r="U685">
        <v>20</v>
      </c>
      <c r="V685" t="s">
        <v>23</v>
      </c>
      <c r="W685" s="1">
        <f t="shared" si="89"/>
        <v>0.42499999999999988</v>
      </c>
      <c r="X685">
        <v>30</v>
      </c>
      <c r="Y685" s="60" t="e">
        <f>VLOOKUP(C685,JN!$D$2:$J$1076,5,0)</f>
        <v>#N/A</v>
      </c>
      <c r="Z685" s="61" t="e">
        <f>VLOOKUP(C685,JN!$D$2:$J$1076,6,0)</f>
        <v>#N/A</v>
      </c>
      <c r="AA685" s="62" t="e">
        <f>VLOOKUP(C685,JN!$D$2:$J$1076,7,0)</f>
        <v>#N/A</v>
      </c>
      <c r="AB685">
        <v>25</v>
      </c>
    </row>
    <row r="686" spans="1:28" x14ac:dyDescent="0.3">
      <c r="A686">
        <v>685</v>
      </c>
      <c r="B686" s="63">
        <v>45222</v>
      </c>
      <c r="C686" t="str">
        <f t="shared" si="90"/>
        <v>P04_T0_23-10-23</v>
      </c>
      <c r="E686" t="s">
        <v>25</v>
      </c>
      <c r="F686" t="s">
        <v>29</v>
      </c>
      <c r="G686" t="s">
        <v>19</v>
      </c>
      <c r="H686">
        <f t="shared" si="91"/>
        <v>2023</v>
      </c>
      <c r="I686">
        <f t="shared" si="92"/>
        <v>10</v>
      </c>
      <c r="J686">
        <f t="shared" si="93"/>
        <v>23</v>
      </c>
      <c r="K686" t="str">
        <f>VLOOKUP(F686,Treats!$A$1:$C$9,2,0)</f>
        <v>MSD</v>
      </c>
      <c r="M686">
        <v>2</v>
      </c>
      <c r="N686">
        <v>2</v>
      </c>
      <c r="O686" t="s">
        <v>57</v>
      </c>
      <c r="P686" t="str">
        <f t="shared" si="88"/>
        <v>E:CER_P:P04_Tr1:MSD_Tr2:_TRA_2_D:23_M:10_Y:2023</v>
      </c>
      <c r="Q686">
        <v>1</v>
      </c>
      <c r="R686">
        <v>18.899999999999999</v>
      </c>
      <c r="S686">
        <v>0</v>
      </c>
      <c r="T686">
        <v>19</v>
      </c>
      <c r="U686">
        <v>20</v>
      </c>
      <c r="V686" t="s">
        <v>20</v>
      </c>
      <c r="W686" s="1">
        <v>0.40416666666666662</v>
      </c>
      <c r="X686">
        <v>0</v>
      </c>
      <c r="Y686" s="60" t="e">
        <f>VLOOKUP(C686,JN!$D$2:$J$1076,5,0)</f>
        <v>#N/A</v>
      </c>
      <c r="Z686" s="61" t="e">
        <f>VLOOKUP(C686,JN!$D$2:$J$1076,6,0)</f>
        <v>#N/A</v>
      </c>
      <c r="AA686" s="62" t="e">
        <f>VLOOKUP(C686,JN!$D$2:$J$1076,7,0)</f>
        <v>#N/A</v>
      </c>
      <c r="AB686">
        <v>19.600000000000001</v>
      </c>
    </row>
    <row r="687" spans="1:28" x14ac:dyDescent="0.3">
      <c r="A687">
        <v>686</v>
      </c>
      <c r="B687" s="63">
        <v>45222</v>
      </c>
      <c r="C687" t="str">
        <f t="shared" si="90"/>
        <v>P04_T1_23-10-23</v>
      </c>
      <c r="E687" t="s">
        <v>25</v>
      </c>
      <c r="F687" t="s">
        <v>29</v>
      </c>
      <c r="G687" t="s">
        <v>19</v>
      </c>
      <c r="H687">
        <f t="shared" si="91"/>
        <v>2023</v>
      </c>
      <c r="I687">
        <f t="shared" si="92"/>
        <v>10</v>
      </c>
      <c r="J687">
        <f t="shared" si="93"/>
        <v>23</v>
      </c>
      <c r="K687" t="str">
        <f>VLOOKUP(F687,Treats!$A$1:$C$9,2,0)</f>
        <v>MSD</v>
      </c>
      <c r="M687">
        <v>2</v>
      </c>
      <c r="N687">
        <v>2</v>
      </c>
      <c r="O687" t="s">
        <v>57</v>
      </c>
      <c r="P687" t="str">
        <f t="shared" si="88"/>
        <v>E:CER_P:P04_Tr1:MSD_Tr2:_TRA_2_D:23_M:10_Y:2023</v>
      </c>
      <c r="Q687">
        <v>1</v>
      </c>
      <c r="R687">
        <v>18.899999999999999</v>
      </c>
      <c r="S687">
        <v>0</v>
      </c>
      <c r="T687">
        <v>19</v>
      </c>
      <c r="U687">
        <v>20</v>
      </c>
      <c r="V687" t="s">
        <v>21</v>
      </c>
      <c r="W687" s="1">
        <f t="shared" si="89"/>
        <v>0.41111111111111104</v>
      </c>
      <c r="X687">
        <v>10</v>
      </c>
      <c r="Y687" s="60" t="e">
        <f>VLOOKUP(C687,JN!$D$2:$J$1076,5,0)</f>
        <v>#N/A</v>
      </c>
      <c r="Z687" s="61" t="e">
        <f>VLOOKUP(C687,JN!$D$2:$J$1076,6,0)</f>
        <v>#N/A</v>
      </c>
      <c r="AA687" s="62" t="e">
        <f>VLOOKUP(C687,JN!$D$2:$J$1076,7,0)</f>
        <v>#N/A</v>
      </c>
      <c r="AB687">
        <v>20.5</v>
      </c>
    </row>
    <row r="688" spans="1:28" x14ac:dyDescent="0.3">
      <c r="A688">
        <v>687</v>
      </c>
      <c r="B688" s="63">
        <v>45222</v>
      </c>
      <c r="C688" t="str">
        <f t="shared" si="90"/>
        <v>P04_T2_23-10-23</v>
      </c>
      <c r="E688" t="s">
        <v>25</v>
      </c>
      <c r="F688" t="s">
        <v>29</v>
      </c>
      <c r="G688" t="s">
        <v>19</v>
      </c>
      <c r="H688">
        <f t="shared" si="91"/>
        <v>2023</v>
      </c>
      <c r="I688">
        <f t="shared" si="92"/>
        <v>10</v>
      </c>
      <c r="J688">
        <f t="shared" si="93"/>
        <v>23</v>
      </c>
      <c r="K688" t="str">
        <f>VLOOKUP(F688,Treats!$A$1:$C$9,2,0)</f>
        <v>MSD</v>
      </c>
      <c r="M688">
        <v>2</v>
      </c>
      <c r="N688">
        <v>2</v>
      </c>
      <c r="O688" t="s">
        <v>57</v>
      </c>
      <c r="P688" t="str">
        <f t="shared" si="88"/>
        <v>E:CER_P:P04_Tr1:MSD_Tr2:_TRA_2_D:23_M:10_Y:2023</v>
      </c>
      <c r="Q688">
        <v>1</v>
      </c>
      <c r="R688">
        <v>18.899999999999999</v>
      </c>
      <c r="S688">
        <v>0</v>
      </c>
      <c r="T688">
        <v>19</v>
      </c>
      <c r="U688">
        <v>20</v>
      </c>
      <c r="V688" t="s">
        <v>22</v>
      </c>
      <c r="W688" s="1">
        <f t="shared" si="89"/>
        <v>0.41805555555555546</v>
      </c>
      <c r="X688">
        <v>20</v>
      </c>
      <c r="Y688" s="60" t="e">
        <f>VLOOKUP(C688,JN!$D$2:$J$1076,5,0)</f>
        <v>#N/A</v>
      </c>
      <c r="Z688" s="61" t="e">
        <f>VLOOKUP(C688,JN!$D$2:$J$1076,6,0)</f>
        <v>#N/A</v>
      </c>
      <c r="AA688" s="62" t="e">
        <f>VLOOKUP(C688,JN!$D$2:$J$1076,7,0)</f>
        <v>#N/A</v>
      </c>
      <c r="AB688">
        <v>21.2</v>
      </c>
    </row>
    <row r="689" spans="1:28" x14ac:dyDescent="0.3">
      <c r="A689">
        <v>688</v>
      </c>
      <c r="B689" s="63">
        <v>45222</v>
      </c>
      <c r="C689" t="str">
        <f t="shared" si="90"/>
        <v>P04_T3_23-10-23</v>
      </c>
      <c r="E689" t="s">
        <v>25</v>
      </c>
      <c r="F689" t="s">
        <v>29</v>
      </c>
      <c r="G689" t="s">
        <v>19</v>
      </c>
      <c r="H689">
        <f t="shared" si="91"/>
        <v>2023</v>
      </c>
      <c r="I689">
        <f t="shared" si="92"/>
        <v>10</v>
      </c>
      <c r="J689">
        <f t="shared" si="93"/>
        <v>23</v>
      </c>
      <c r="K689" t="str">
        <f>VLOOKUP(F689,Treats!$A$1:$C$9,2,0)</f>
        <v>MSD</v>
      </c>
      <c r="M689">
        <v>2</v>
      </c>
      <c r="N689">
        <v>2</v>
      </c>
      <c r="O689" t="s">
        <v>57</v>
      </c>
      <c r="P689" t="str">
        <f t="shared" si="88"/>
        <v>E:CER_P:P04_Tr1:MSD_Tr2:_TRA_2_D:23_M:10_Y:2023</v>
      </c>
      <c r="Q689">
        <v>1</v>
      </c>
      <c r="R689">
        <v>18.899999999999999</v>
      </c>
      <c r="S689">
        <v>0</v>
      </c>
      <c r="T689">
        <v>19</v>
      </c>
      <c r="U689">
        <v>20</v>
      </c>
      <c r="V689" t="s">
        <v>23</v>
      </c>
      <c r="W689" s="1">
        <f t="shared" si="89"/>
        <v>0.42499999999999988</v>
      </c>
      <c r="X689">
        <v>30</v>
      </c>
      <c r="Y689" s="60" t="e">
        <f>VLOOKUP(C689,JN!$D$2:$J$1076,5,0)</f>
        <v>#N/A</v>
      </c>
      <c r="Z689" s="61" t="e">
        <f>VLOOKUP(C689,JN!$D$2:$J$1076,6,0)</f>
        <v>#N/A</v>
      </c>
      <c r="AA689" s="62" t="e">
        <f>VLOOKUP(C689,JN!$D$2:$J$1076,7,0)</f>
        <v>#N/A</v>
      </c>
      <c r="AB689">
        <v>23.3</v>
      </c>
    </row>
    <row r="690" spans="1:28" x14ac:dyDescent="0.3">
      <c r="A690">
        <v>689</v>
      </c>
      <c r="B690" s="63">
        <v>45222</v>
      </c>
      <c r="C690" t="str">
        <f t="shared" si="90"/>
        <v>P05_T0_23-10-23</v>
      </c>
      <c r="E690" t="s">
        <v>25</v>
      </c>
      <c r="F690" t="s">
        <v>30</v>
      </c>
      <c r="G690" t="s">
        <v>19</v>
      </c>
      <c r="H690">
        <f t="shared" si="91"/>
        <v>2023</v>
      </c>
      <c r="I690">
        <f t="shared" si="92"/>
        <v>10</v>
      </c>
      <c r="J690">
        <f t="shared" si="93"/>
        <v>23</v>
      </c>
      <c r="K690" t="str">
        <f>VLOOKUP(F690,Treats!$A$1:$C$9,2,0)</f>
        <v>AWD</v>
      </c>
      <c r="M690">
        <v>2</v>
      </c>
      <c r="N690">
        <v>7</v>
      </c>
      <c r="O690" t="s">
        <v>57</v>
      </c>
      <c r="P690" t="str">
        <f t="shared" si="88"/>
        <v>E:CER_P:P05_Tr1:AWD_Tr2:_TRA_2_D:23_M:10_Y:2023</v>
      </c>
      <c r="Q690">
        <v>2</v>
      </c>
      <c r="R690">
        <v>18.600000000000001</v>
      </c>
      <c r="S690">
        <v>0</v>
      </c>
      <c r="T690">
        <v>20</v>
      </c>
      <c r="U690">
        <v>21</v>
      </c>
      <c r="V690" t="s">
        <v>20</v>
      </c>
      <c r="W690" s="1">
        <v>0.42708333333333331</v>
      </c>
      <c r="X690">
        <v>0</v>
      </c>
      <c r="Y690" s="60" t="e">
        <f>VLOOKUP(C690,JN!$D$2:$J$1076,5,0)</f>
        <v>#N/A</v>
      </c>
      <c r="Z690" s="61" t="e">
        <f>VLOOKUP(C690,JN!$D$2:$J$1076,6,0)</f>
        <v>#N/A</v>
      </c>
      <c r="AA690" s="62" t="e">
        <f>VLOOKUP(C690,JN!$D$2:$J$1076,7,0)</f>
        <v>#N/A</v>
      </c>
      <c r="AB690">
        <v>24.5</v>
      </c>
    </row>
    <row r="691" spans="1:28" x14ac:dyDescent="0.3">
      <c r="A691">
        <v>690</v>
      </c>
      <c r="B691" s="63">
        <v>45222</v>
      </c>
      <c r="C691" t="str">
        <f t="shared" si="90"/>
        <v>P05_T1_23-10-23</v>
      </c>
      <c r="E691" t="s">
        <v>25</v>
      </c>
      <c r="F691" t="s">
        <v>30</v>
      </c>
      <c r="G691" t="s">
        <v>19</v>
      </c>
      <c r="H691">
        <f t="shared" si="91"/>
        <v>2023</v>
      </c>
      <c r="I691">
        <f t="shared" si="92"/>
        <v>10</v>
      </c>
      <c r="J691">
        <f t="shared" si="93"/>
        <v>23</v>
      </c>
      <c r="K691" t="str">
        <f>VLOOKUP(F691,Treats!$A$1:$C$9,2,0)</f>
        <v>AWD</v>
      </c>
      <c r="M691">
        <v>2</v>
      </c>
      <c r="N691">
        <v>7</v>
      </c>
      <c r="O691" t="s">
        <v>57</v>
      </c>
      <c r="P691" t="str">
        <f t="shared" si="88"/>
        <v>E:CER_P:P05_Tr1:AWD_Tr2:_TRA_2_D:23_M:10_Y:2023</v>
      </c>
      <c r="Q691">
        <v>2</v>
      </c>
      <c r="R691">
        <v>18.600000000000001</v>
      </c>
      <c r="S691">
        <v>0</v>
      </c>
      <c r="T691">
        <v>20</v>
      </c>
      <c r="U691">
        <v>21</v>
      </c>
      <c r="V691" t="s">
        <v>21</v>
      </c>
      <c r="W691" s="1">
        <f t="shared" si="89"/>
        <v>0.43402777777777773</v>
      </c>
      <c r="X691">
        <v>10</v>
      </c>
      <c r="Y691" s="60" t="e">
        <f>VLOOKUP(C691,JN!$D$2:$J$1076,5,0)</f>
        <v>#N/A</v>
      </c>
      <c r="Z691" s="61" t="e">
        <f>VLOOKUP(C691,JN!$D$2:$J$1076,6,0)</f>
        <v>#N/A</v>
      </c>
      <c r="AA691" s="62" t="e">
        <f>VLOOKUP(C691,JN!$D$2:$J$1076,7,0)</f>
        <v>#N/A</v>
      </c>
      <c r="AB691">
        <v>26</v>
      </c>
    </row>
    <row r="692" spans="1:28" x14ac:dyDescent="0.3">
      <c r="A692">
        <v>691</v>
      </c>
      <c r="B692" s="63">
        <v>45222</v>
      </c>
      <c r="C692" t="str">
        <f t="shared" si="90"/>
        <v>P05_T2_23-10-23</v>
      </c>
      <c r="E692" t="s">
        <v>25</v>
      </c>
      <c r="F692" t="s">
        <v>30</v>
      </c>
      <c r="G692" t="s">
        <v>19</v>
      </c>
      <c r="H692">
        <f t="shared" si="91"/>
        <v>2023</v>
      </c>
      <c r="I692">
        <f t="shared" si="92"/>
        <v>10</v>
      </c>
      <c r="J692">
        <f t="shared" si="93"/>
        <v>23</v>
      </c>
      <c r="K692" t="str">
        <f>VLOOKUP(F692,Treats!$A$1:$C$9,2,0)</f>
        <v>AWD</v>
      </c>
      <c r="M692">
        <v>2</v>
      </c>
      <c r="N692">
        <v>7</v>
      </c>
      <c r="O692" t="s">
        <v>57</v>
      </c>
      <c r="P692" t="str">
        <f t="shared" si="88"/>
        <v>E:CER_P:P05_Tr1:AWD_Tr2:_TRA_2_D:23_M:10_Y:2023</v>
      </c>
      <c r="Q692">
        <v>2</v>
      </c>
      <c r="R692">
        <v>18.600000000000001</v>
      </c>
      <c r="S692">
        <v>0</v>
      </c>
      <c r="T692">
        <v>20</v>
      </c>
      <c r="U692">
        <v>21</v>
      </c>
      <c r="V692" t="s">
        <v>22</v>
      </c>
      <c r="W692" s="1">
        <f t="shared" si="89"/>
        <v>0.44097222222222215</v>
      </c>
      <c r="X692">
        <v>20</v>
      </c>
      <c r="Y692" s="60" t="e">
        <f>VLOOKUP(C692,JN!$D$2:$J$1076,5,0)</f>
        <v>#N/A</v>
      </c>
      <c r="Z692" s="61" t="e">
        <f>VLOOKUP(C692,JN!$D$2:$J$1076,6,0)</f>
        <v>#N/A</v>
      </c>
      <c r="AA692" s="62" t="e">
        <f>VLOOKUP(C692,JN!$D$2:$J$1076,7,0)</f>
        <v>#N/A</v>
      </c>
      <c r="AB692">
        <v>24.6</v>
      </c>
    </row>
    <row r="693" spans="1:28" x14ac:dyDescent="0.3">
      <c r="A693">
        <v>692</v>
      </c>
      <c r="B693" s="63">
        <v>45222</v>
      </c>
      <c r="C693" t="str">
        <f t="shared" si="90"/>
        <v>P05_T3_23-10-23</v>
      </c>
      <c r="E693" t="s">
        <v>25</v>
      </c>
      <c r="F693" t="s">
        <v>30</v>
      </c>
      <c r="G693" t="s">
        <v>19</v>
      </c>
      <c r="H693">
        <f t="shared" si="91"/>
        <v>2023</v>
      </c>
      <c r="I693">
        <f t="shared" si="92"/>
        <v>10</v>
      </c>
      <c r="J693">
        <f t="shared" si="93"/>
        <v>23</v>
      </c>
      <c r="K693" t="str">
        <f>VLOOKUP(F693,Treats!$A$1:$C$9,2,0)</f>
        <v>AWD</v>
      </c>
      <c r="M693">
        <v>2</v>
      </c>
      <c r="N693">
        <v>7</v>
      </c>
      <c r="O693" t="s">
        <v>57</v>
      </c>
      <c r="P693" t="str">
        <f t="shared" si="88"/>
        <v>E:CER_P:P05_Tr1:AWD_Tr2:_TRA_2_D:23_M:10_Y:2023</v>
      </c>
      <c r="Q693">
        <v>2</v>
      </c>
      <c r="R693">
        <v>18.600000000000001</v>
      </c>
      <c r="S693">
        <v>0</v>
      </c>
      <c r="T693">
        <v>20</v>
      </c>
      <c r="U693">
        <v>21</v>
      </c>
      <c r="V693" t="s">
        <v>23</v>
      </c>
      <c r="W693" s="1">
        <f t="shared" si="89"/>
        <v>0.44791666666666657</v>
      </c>
      <c r="X693">
        <v>30</v>
      </c>
      <c r="Y693" s="60" t="e">
        <f>VLOOKUP(C693,JN!$D$2:$J$1076,5,0)</f>
        <v>#N/A</v>
      </c>
      <c r="Z693" s="61" t="e">
        <f>VLOOKUP(C693,JN!$D$2:$J$1076,6,0)</f>
        <v>#N/A</v>
      </c>
      <c r="AA693" s="62" t="e">
        <f>VLOOKUP(C693,JN!$D$2:$J$1076,7,0)</f>
        <v>#N/A</v>
      </c>
      <c r="AB693">
        <v>26.9</v>
      </c>
    </row>
    <row r="694" spans="1:28" x14ac:dyDescent="0.3">
      <c r="A694">
        <v>693</v>
      </c>
      <c r="B694" s="63">
        <v>45222</v>
      </c>
      <c r="C694" t="str">
        <f t="shared" si="90"/>
        <v>P06_T0_23-10-23</v>
      </c>
      <c r="E694" t="s">
        <v>25</v>
      </c>
      <c r="F694" t="s">
        <v>31</v>
      </c>
      <c r="G694" t="s">
        <v>19</v>
      </c>
      <c r="H694">
        <f t="shared" si="91"/>
        <v>2023</v>
      </c>
      <c r="I694">
        <f t="shared" si="92"/>
        <v>10</v>
      </c>
      <c r="J694">
        <f t="shared" si="93"/>
        <v>23</v>
      </c>
      <c r="K694" t="str">
        <f>VLOOKUP(F694,Treats!$A$1:$C$9,2,0)</f>
        <v>CON</v>
      </c>
      <c r="M694">
        <v>3</v>
      </c>
      <c r="N694">
        <v>2</v>
      </c>
      <c r="O694" t="s">
        <v>57</v>
      </c>
      <c r="P694" t="str">
        <f t="shared" si="88"/>
        <v>E:CER_P:P06_Tr1:CON_Tr2:_TRA_3_D:23_M:10_Y:2023</v>
      </c>
      <c r="Q694">
        <v>1</v>
      </c>
      <c r="R694">
        <v>18.8</v>
      </c>
      <c r="S694">
        <v>0</v>
      </c>
      <c r="T694">
        <v>20</v>
      </c>
      <c r="U694">
        <v>21</v>
      </c>
      <c r="V694" t="s">
        <v>20</v>
      </c>
      <c r="W694" s="1">
        <v>0.42708333333333331</v>
      </c>
      <c r="X694">
        <v>0</v>
      </c>
      <c r="Y694" s="60" t="e">
        <f>VLOOKUP(C694,JN!$D$2:$J$1076,5,0)</f>
        <v>#N/A</v>
      </c>
      <c r="Z694" s="61" t="e">
        <f>VLOOKUP(C694,JN!$D$2:$J$1076,6,0)</f>
        <v>#N/A</v>
      </c>
      <c r="AA694" s="62" t="e">
        <f>VLOOKUP(C694,JN!$D$2:$J$1076,7,0)</f>
        <v>#N/A</v>
      </c>
      <c r="AB694">
        <v>22.5</v>
      </c>
    </row>
    <row r="695" spans="1:28" x14ac:dyDescent="0.3">
      <c r="A695">
        <v>694</v>
      </c>
      <c r="B695" s="63">
        <v>45222</v>
      </c>
      <c r="C695" t="str">
        <f t="shared" si="90"/>
        <v>P06_T1_23-10-23</v>
      </c>
      <c r="E695" t="s">
        <v>25</v>
      </c>
      <c r="F695" t="s">
        <v>31</v>
      </c>
      <c r="G695" t="s">
        <v>19</v>
      </c>
      <c r="H695">
        <f t="shared" si="91"/>
        <v>2023</v>
      </c>
      <c r="I695">
        <f t="shared" si="92"/>
        <v>10</v>
      </c>
      <c r="J695">
        <f t="shared" si="93"/>
        <v>23</v>
      </c>
      <c r="K695" t="str">
        <f>VLOOKUP(F695,Treats!$A$1:$C$9,2,0)</f>
        <v>CON</v>
      </c>
      <c r="M695">
        <v>3</v>
      </c>
      <c r="N695">
        <v>2</v>
      </c>
      <c r="O695" t="s">
        <v>57</v>
      </c>
      <c r="P695" t="str">
        <f t="shared" si="88"/>
        <v>E:CER_P:P06_Tr1:CON_Tr2:_TRA_3_D:23_M:10_Y:2023</v>
      </c>
      <c r="Q695">
        <v>1</v>
      </c>
      <c r="R695">
        <v>18.8</v>
      </c>
      <c r="S695">
        <v>0</v>
      </c>
      <c r="T695">
        <v>20</v>
      </c>
      <c r="U695">
        <v>21</v>
      </c>
      <c r="V695" t="s">
        <v>21</v>
      </c>
      <c r="W695" s="1">
        <f t="shared" si="89"/>
        <v>0.43402777777777773</v>
      </c>
      <c r="X695">
        <v>10</v>
      </c>
      <c r="Y695" s="60" t="e">
        <f>VLOOKUP(C695,JN!$D$2:$J$1076,5,0)</f>
        <v>#N/A</v>
      </c>
      <c r="Z695" s="61" t="e">
        <f>VLOOKUP(C695,JN!$D$2:$J$1076,6,0)</f>
        <v>#N/A</v>
      </c>
      <c r="AA695" s="62" t="e">
        <f>VLOOKUP(C695,JN!$D$2:$J$1076,7,0)</f>
        <v>#N/A</v>
      </c>
      <c r="AB695">
        <v>24.5</v>
      </c>
    </row>
    <row r="696" spans="1:28" x14ac:dyDescent="0.3">
      <c r="A696">
        <v>695</v>
      </c>
      <c r="B696" s="63">
        <v>45222</v>
      </c>
      <c r="C696" t="str">
        <f t="shared" si="90"/>
        <v>P06_T2_23-10-23</v>
      </c>
      <c r="E696" t="s">
        <v>25</v>
      </c>
      <c r="F696" t="s">
        <v>31</v>
      </c>
      <c r="G696" t="s">
        <v>19</v>
      </c>
      <c r="H696">
        <f t="shared" si="91"/>
        <v>2023</v>
      </c>
      <c r="I696">
        <f t="shared" si="92"/>
        <v>10</v>
      </c>
      <c r="J696">
        <f t="shared" si="93"/>
        <v>23</v>
      </c>
      <c r="K696" t="str">
        <f>VLOOKUP(F696,Treats!$A$1:$C$9,2,0)</f>
        <v>CON</v>
      </c>
      <c r="M696">
        <v>3</v>
      </c>
      <c r="N696">
        <v>2</v>
      </c>
      <c r="O696" t="s">
        <v>57</v>
      </c>
      <c r="P696" t="str">
        <f t="shared" si="88"/>
        <v>E:CER_P:P06_Tr1:CON_Tr2:_TRA_3_D:23_M:10_Y:2023</v>
      </c>
      <c r="Q696">
        <v>1</v>
      </c>
      <c r="R696">
        <v>18.8</v>
      </c>
      <c r="S696">
        <v>0</v>
      </c>
      <c r="T696">
        <v>20</v>
      </c>
      <c r="U696">
        <v>21</v>
      </c>
      <c r="V696" t="s">
        <v>22</v>
      </c>
      <c r="W696" s="1">
        <f t="shared" si="89"/>
        <v>0.44097222222222215</v>
      </c>
      <c r="X696">
        <v>20</v>
      </c>
      <c r="Y696" s="60" t="e">
        <f>VLOOKUP(C696,JN!$D$2:$J$1076,5,0)</f>
        <v>#N/A</v>
      </c>
      <c r="Z696" s="61" t="e">
        <f>VLOOKUP(C696,JN!$D$2:$J$1076,6,0)</f>
        <v>#N/A</v>
      </c>
      <c r="AA696" s="62" t="e">
        <f>VLOOKUP(C696,JN!$D$2:$J$1076,7,0)</f>
        <v>#N/A</v>
      </c>
      <c r="AB696">
        <v>25.4</v>
      </c>
    </row>
    <row r="697" spans="1:28" x14ac:dyDescent="0.3">
      <c r="A697">
        <v>696</v>
      </c>
      <c r="B697" s="63">
        <v>45222</v>
      </c>
      <c r="C697" t="str">
        <f t="shared" si="90"/>
        <v>P06_T3_23-10-23</v>
      </c>
      <c r="E697" t="s">
        <v>25</v>
      </c>
      <c r="F697" t="s">
        <v>31</v>
      </c>
      <c r="G697" t="s">
        <v>19</v>
      </c>
      <c r="H697">
        <f t="shared" si="91"/>
        <v>2023</v>
      </c>
      <c r="I697">
        <f t="shared" si="92"/>
        <v>10</v>
      </c>
      <c r="J697">
        <f t="shared" si="93"/>
        <v>23</v>
      </c>
      <c r="K697" t="str">
        <f>VLOOKUP(F697,Treats!$A$1:$C$9,2,0)</f>
        <v>CON</v>
      </c>
      <c r="M697">
        <v>3</v>
      </c>
      <c r="N697">
        <v>2</v>
      </c>
      <c r="O697" t="s">
        <v>57</v>
      </c>
      <c r="P697" t="str">
        <f t="shared" si="88"/>
        <v>E:CER_P:P06_Tr1:CON_Tr2:_TRA_3_D:23_M:10_Y:2023</v>
      </c>
      <c r="Q697">
        <v>1</v>
      </c>
      <c r="R697">
        <v>18.8</v>
      </c>
      <c r="S697">
        <v>0</v>
      </c>
      <c r="T697">
        <v>20</v>
      </c>
      <c r="U697">
        <v>21</v>
      </c>
      <c r="V697" t="s">
        <v>23</v>
      </c>
      <c r="W697" s="1">
        <f t="shared" si="89"/>
        <v>0.44791666666666657</v>
      </c>
      <c r="X697">
        <v>30</v>
      </c>
      <c r="Y697" s="60" t="e">
        <f>VLOOKUP(C697,JN!$D$2:$J$1076,5,0)</f>
        <v>#N/A</v>
      </c>
      <c r="Z697" s="61" t="e">
        <f>VLOOKUP(C697,JN!$D$2:$J$1076,6,0)</f>
        <v>#N/A</v>
      </c>
      <c r="AA697" s="62" t="e">
        <f>VLOOKUP(C697,JN!$D$2:$J$1076,7,0)</f>
        <v>#N/A</v>
      </c>
      <c r="AB697">
        <v>26.5</v>
      </c>
    </row>
    <row r="698" spans="1:28" x14ac:dyDescent="0.3">
      <c r="A698">
        <v>697</v>
      </c>
      <c r="B698" s="63">
        <v>45222</v>
      </c>
      <c r="C698" t="str">
        <f t="shared" si="90"/>
        <v>P07_T0_23-10-23</v>
      </c>
      <c r="E698" t="s">
        <v>25</v>
      </c>
      <c r="F698" t="s">
        <v>32</v>
      </c>
      <c r="G698" t="s">
        <v>19</v>
      </c>
      <c r="H698">
        <f t="shared" si="91"/>
        <v>2023</v>
      </c>
      <c r="I698">
        <f t="shared" si="92"/>
        <v>10</v>
      </c>
      <c r="J698">
        <f t="shared" si="93"/>
        <v>23</v>
      </c>
      <c r="K698" t="str">
        <f>VLOOKUP(F698,Treats!$A$1:$C$9,2,0)</f>
        <v>MSD</v>
      </c>
      <c r="M698">
        <v>2</v>
      </c>
      <c r="N698">
        <v>7</v>
      </c>
      <c r="O698" t="s">
        <v>57</v>
      </c>
      <c r="P698" t="str">
        <f t="shared" si="88"/>
        <v>E:CER_P:P07_Tr1:MSD_Tr2:_TRA_2_D:23_M:10_Y:2023</v>
      </c>
      <c r="Q698">
        <v>1</v>
      </c>
      <c r="R698">
        <v>18.5</v>
      </c>
      <c r="S698">
        <v>0</v>
      </c>
      <c r="T698">
        <v>21</v>
      </c>
      <c r="U698">
        <v>21</v>
      </c>
      <c r="V698" t="s">
        <v>20</v>
      </c>
      <c r="W698" s="1">
        <v>0.46736111111111112</v>
      </c>
      <c r="X698">
        <v>0</v>
      </c>
      <c r="Y698" s="60" t="e">
        <f>VLOOKUP(C698,JN!$D$2:$J$1076,5,0)</f>
        <v>#N/A</v>
      </c>
      <c r="Z698" s="61" t="e">
        <f>VLOOKUP(C698,JN!$D$2:$J$1076,6,0)</f>
        <v>#N/A</v>
      </c>
      <c r="AA698" s="62" t="e">
        <f>VLOOKUP(C698,JN!$D$2:$J$1076,7,0)</f>
        <v>#N/A</v>
      </c>
      <c r="AB698">
        <v>26</v>
      </c>
    </row>
    <row r="699" spans="1:28" x14ac:dyDescent="0.3">
      <c r="A699">
        <v>698</v>
      </c>
      <c r="B699" s="63">
        <v>45222</v>
      </c>
      <c r="C699" t="str">
        <f t="shared" si="90"/>
        <v>P07_T1_23-10-23</v>
      </c>
      <c r="E699" t="s">
        <v>25</v>
      </c>
      <c r="F699" t="s">
        <v>32</v>
      </c>
      <c r="G699" t="s">
        <v>19</v>
      </c>
      <c r="H699">
        <f t="shared" si="91"/>
        <v>2023</v>
      </c>
      <c r="I699">
        <f t="shared" si="92"/>
        <v>10</v>
      </c>
      <c r="J699">
        <f t="shared" si="93"/>
        <v>23</v>
      </c>
      <c r="K699" t="str">
        <f>VLOOKUP(F699,Treats!$A$1:$C$9,2,0)</f>
        <v>MSD</v>
      </c>
      <c r="M699">
        <v>2</v>
      </c>
      <c r="N699">
        <v>7</v>
      </c>
      <c r="O699" t="s">
        <v>57</v>
      </c>
      <c r="P699" t="str">
        <f t="shared" si="88"/>
        <v>E:CER_P:P07_Tr1:MSD_Tr2:_TRA_2_D:23_M:10_Y:2023</v>
      </c>
      <c r="Q699">
        <v>1</v>
      </c>
      <c r="R699">
        <v>18.5</v>
      </c>
      <c r="S699">
        <v>0</v>
      </c>
      <c r="T699">
        <v>21</v>
      </c>
      <c r="U699">
        <v>21</v>
      </c>
      <c r="V699" t="s">
        <v>21</v>
      </c>
      <c r="W699" s="1">
        <f t="shared" si="89"/>
        <v>0.47430555555555554</v>
      </c>
      <c r="X699">
        <v>10</v>
      </c>
      <c r="Y699" s="60" t="e">
        <f>VLOOKUP(C699,JN!$D$2:$J$1076,5,0)</f>
        <v>#N/A</v>
      </c>
      <c r="Z699" s="61" t="e">
        <f>VLOOKUP(C699,JN!$D$2:$J$1076,6,0)</f>
        <v>#N/A</v>
      </c>
      <c r="AA699" s="62" t="e">
        <f>VLOOKUP(C699,JN!$D$2:$J$1076,7,0)</f>
        <v>#N/A</v>
      </c>
      <c r="AB699">
        <v>27</v>
      </c>
    </row>
    <row r="700" spans="1:28" x14ac:dyDescent="0.3">
      <c r="A700">
        <v>699</v>
      </c>
      <c r="B700" s="63">
        <v>45222</v>
      </c>
      <c r="C700" t="str">
        <f t="shared" si="90"/>
        <v>P07_T2_23-10-23</v>
      </c>
      <c r="E700" t="s">
        <v>25</v>
      </c>
      <c r="F700" t="s">
        <v>32</v>
      </c>
      <c r="G700" t="s">
        <v>19</v>
      </c>
      <c r="H700">
        <f t="shared" si="91"/>
        <v>2023</v>
      </c>
      <c r="I700">
        <f t="shared" si="92"/>
        <v>10</v>
      </c>
      <c r="J700">
        <f t="shared" si="93"/>
        <v>23</v>
      </c>
      <c r="K700" t="str">
        <f>VLOOKUP(F700,Treats!$A$1:$C$9,2,0)</f>
        <v>MSD</v>
      </c>
      <c r="M700">
        <v>2</v>
      </c>
      <c r="N700">
        <v>7</v>
      </c>
      <c r="O700" t="s">
        <v>57</v>
      </c>
      <c r="P700" t="str">
        <f t="shared" ref="P700:P763" si="94">"E:"&amp;E700&amp;"_P:"&amp;F700&amp;"_Tr1:"&amp;K700&amp;"_Tr2:"&amp;L700&amp;"_"&amp;G700&amp;"_"&amp;M700&amp;"_D:"&amp;J700&amp;"_M:"&amp;I700&amp;"_Y:"&amp;H700</f>
        <v>E:CER_P:P07_Tr1:MSD_Tr2:_TRA_2_D:23_M:10_Y:2023</v>
      </c>
      <c r="Q700">
        <v>1</v>
      </c>
      <c r="R700">
        <v>18.5</v>
      </c>
      <c r="S700">
        <v>0</v>
      </c>
      <c r="T700">
        <v>21</v>
      </c>
      <c r="U700">
        <v>21</v>
      </c>
      <c r="V700" t="s">
        <v>22</v>
      </c>
      <c r="W700" s="1">
        <f t="shared" si="89"/>
        <v>0.48124999999999996</v>
      </c>
      <c r="X700">
        <v>20</v>
      </c>
      <c r="Y700" s="60" t="e">
        <f>VLOOKUP(C700,JN!$D$2:$J$1076,5,0)</f>
        <v>#N/A</v>
      </c>
      <c r="Z700" s="61" t="e">
        <f>VLOOKUP(C700,JN!$D$2:$J$1076,6,0)</f>
        <v>#N/A</v>
      </c>
      <c r="AA700" s="62" t="e">
        <f>VLOOKUP(C700,JN!$D$2:$J$1076,7,0)</f>
        <v>#N/A</v>
      </c>
      <c r="AB700">
        <v>28.8</v>
      </c>
    </row>
    <row r="701" spans="1:28" x14ac:dyDescent="0.3">
      <c r="A701">
        <v>700</v>
      </c>
      <c r="B701" s="63">
        <v>45222</v>
      </c>
      <c r="C701" t="str">
        <f t="shared" si="90"/>
        <v>P07_T3_23-10-23</v>
      </c>
      <c r="E701" t="s">
        <v>25</v>
      </c>
      <c r="F701" t="s">
        <v>32</v>
      </c>
      <c r="G701" t="s">
        <v>19</v>
      </c>
      <c r="H701">
        <f t="shared" si="91"/>
        <v>2023</v>
      </c>
      <c r="I701">
        <f t="shared" si="92"/>
        <v>10</v>
      </c>
      <c r="J701">
        <f t="shared" si="93"/>
        <v>23</v>
      </c>
      <c r="K701" t="str">
        <f>VLOOKUP(F701,Treats!$A$1:$C$9,2,0)</f>
        <v>MSD</v>
      </c>
      <c r="M701">
        <v>2</v>
      </c>
      <c r="N701">
        <v>7</v>
      </c>
      <c r="O701" t="s">
        <v>57</v>
      </c>
      <c r="P701" t="str">
        <f t="shared" si="94"/>
        <v>E:CER_P:P07_Tr1:MSD_Tr2:_TRA_2_D:23_M:10_Y:2023</v>
      </c>
      <c r="Q701">
        <v>1</v>
      </c>
      <c r="R701">
        <v>18.5</v>
      </c>
      <c r="S701">
        <v>0</v>
      </c>
      <c r="T701">
        <v>21</v>
      </c>
      <c r="U701">
        <v>21</v>
      </c>
      <c r="V701" t="s">
        <v>23</v>
      </c>
      <c r="W701" s="1">
        <f t="shared" si="89"/>
        <v>0.48819444444444438</v>
      </c>
      <c r="X701">
        <v>30</v>
      </c>
      <c r="Y701" s="60" t="e">
        <f>VLOOKUP(C701,JN!$D$2:$J$1076,5,0)</f>
        <v>#N/A</v>
      </c>
      <c r="Z701" s="61" t="e">
        <f>VLOOKUP(C701,JN!$D$2:$J$1076,6,0)</f>
        <v>#N/A</v>
      </c>
      <c r="AA701" s="62" t="e">
        <f>VLOOKUP(C701,JN!$D$2:$J$1076,7,0)</f>
        <v>#N/A</v>
      </c>
      <c r="AB701">
        <v>29.1</v>
      </c>
    </row>
    <row r="702" spans="1:28" x14ac:dyDescent="0.3">
      <c r="A702">
        <v>701</v>
      </c>
      <c r="B702" s="63">
        <v>45222</v>
      </c>
      <c r="C702" t="str">
        <f t="shared" si="90"/>
        <v>P08_T0_23-10-23</v>
      </c>
      <c r="E702" t="s">
        <v>25</v>
      </c>
      <c r="F702" t="s">
        <v>33</v>
      </c>
      <c r="G702" t="s">
        <v>19</v>
      </c>
      <c r="H702">
        <f t="shared" ref="H702:H713" si="95">YEAR(B702)</f>
        <v>2023</v>
      </c>
      <c r="I702">
        <f t="shared" ref="I702:I713" si="96">MONTH(B702)</f>
        <v>10</v>
      </c>
      <c r="J702">
        <f t="shared" ref="J702:J713" si="97">DAY(B702)</f>
        <v>23</v>
      </c>
      <c r="K702" t="str">
        <f>VLOOKUP(F702,Treats!$A$1:$C$9,2,0)</f>
        <v>CON</v>
      </c>
      <c r="M702">
        <v>3</v>
      </c>
      <c r="N702">
        <v>2</v>
      </c>
      <c r="O702" t="s">
        <v>57</v>
      </c>
      <c r="P702" t="str">
        <f t="shared" si="94"/>
        <v>E:CER_P:P08_Tr1:CON_Tr2:_TRA_3_D:23_M:10_Y:2023</v>
      </c>
      <c r="Q702">
        <v>1</v>
      </c>
      <c r="R702">
        <v>18.600000000000001</v>
      </c>
      <c r="S702">
        <v>0</v>
      </c>
      <c r="T702">
        <v>21</v>
      </c>
      <c r="U702">
        <v>21</v>
      </c>
      <c r="V702" t="s">
        <v>20</v>
      </c>
      <c r="W702" s="1">
        <v>0.46736111111111112</v>
      </c>
      <c r="X702">
        <v>0</v>
      </c>
      <c r="Y702" s="60" t="e">
        <f>VLOOKUP(C702,JN!$D$2:$J$1076,5,0)</f>
        <v>#N/A</v>
      </c>
      <c r="Z702" s="61" t="e">
        <f>VLOOKUP(C702,JN!$D$2:$J$1076,6,0)</f>
        <v>#N/A</v>
      </c>
      <c r="AA702" s="62" t="e">
        <f>VLOOKUP(C702,JN!$D$2:$J$1076,7,0)</f>
        <v>#N/A</v>
      </c>
      <c r="AB702">
        <v>25.3</v>
      </c>
    </row>
    <row r="703" spans="1:28" x14ac:dyDescent="0.3">
      <c r="A703">
        <v>702</v>
      </c>
      <c r="B703" s="63">
        <v>45222</v>
      </c>
      <c r="C703" t="str">
        <f t="shared" si="90"/>
        <v>P08_T1_23-10-23</v>
      </c>
      <c r="E703" t="s">
        <v>25</v>
      </c>
      <c r="F703" t="s">
        <v>33</v>
      </c>
      <c r="G703" t="s">
        <v>19</v>
      </c>
      <c r="H703">
        <f t="shared" si="95"/>
        <v>2023</v>
      </c>
      <c r="I703">
        <f t="shared" si="96"/>
        <v>10</v>
      </c>
      <c r="J703">
        <f t="shared" si="97"/>
        <v>23</v>
      </c>
      <c r="K703" t="str">
        <f>VLOOKUP(F703,Treats!$A$1:$C$9,2,0)</f>
        <v>CON</v>
      </c>
      <c r="M703">
        <v>3</v>
      </c>
      <c r="N703">
        <v>2</v>
      </c>
      <c r="O703" t="s">
        <v>57</v>
      </c>
      <c r="P703" t="str">
        <f t="shared" si="94"/>
        <v>E:CER_P:P08_Tr1:CON_Tr2:_TRA_3_D:23_M:10_Y:2023</v>
      </c>
      <c r="Q703">
        <v>1</v>
      </c>
      <c r="R703">
        <v>18.600000000000001</v>
      </c>
      <c r="S703">
        <v>0</v>
      </c>
      <c r="T703">
        <v>21</v>
      </c>
      <c r="U703">
        <v>21</v>
      </c>
      <c r="V703" t="s">
        <v>21</v>
      </c>
      <c r="W703" s="1">
        <f t="shared" si="89"/>
        <v>0.47430555555555554</v>
      </c>
      <c r="X703">
        <v>10</v>
      </c>
      <c r="Y703" s="60" t="e">
        <f>VLOOKUP(C703,JN!$D$2:$J$1076,5,0)</f>
        <v>#N/A</v>
      </c>
      <c r="Z703" s="61" t="e">
        <f>VLOOKUP(C703,JN!$D$2:$J$1076,6,0)</f>
        <v>#N/A</v>
      </c>
      <c r="AA703" s="62" t="e">
        <f>VLOOKUP(C703,JN!$D$2:$J$1076,7,0)</f>
        <v>#N/A</v>
      </c>
      <c r="AB703">
        <v>26.3</v>
      </c>
    </row>
    <row r="704" spans="1:28" x14ac:dyDescent="0.3">
      <c r="A704">
        <v>703</v>
      </c>
      <c r="B704" s="63">
        <v>45222</v>
      </c>
      <c r="C704" t="str">
        <f t="shared" si="90"/>
        <v>P08_T2_23-10-23</v>
      </c>
      <c r="E704" t="s">
        <v>25</v>
      </c>
      <c r="F704" t="s">
        <v>33</v>
      </c>
      <c r="G704" t="s">
        <v>19</v>
      </c>
      <c r="H704">
        <f t="shared" si="95"/>
        <v>2023</v>
      </c>
      <c r="I704">
        <f t="shared" si="96"/>
        <v>10</v>
      </c>
      <c r="J704">
        <f t="shared" si="97"/>
        <v>23</v>
      </c>
      <c r="K704" t="str">
        <f>VLOOKUP(F704,Treats!$A$1:$C$9,2,0)</f>
        <v>CON</v>
      </c>
      <c r="M704">
        <v>3</v>
      </c>
      <c r="N704">
        <v>2</v>
      </c>
      <c r="O704" t="s">
        <v>57</v>
      </c>
      <c r="P704" t="str">
        <f t="shared" si="94"/>
        <v>E:CER_P:P08_Tr1:CON_Tr2:_TRA_3_D:23_M:10_Y:2023</v>
      </c>
      <c r="Q704">
        <v>1</v>
      </c>
      <c r="R704">
        <v>18.600000000000001</v>
      </c>
      <c r="S704">
        <v>0</v>
      </c>
      <c r="T704">
        <v>21</v>
      </c>
      <c r="U704">
        <v>21</v>
      </c>
      <c r="V704" t="s">
        <v>22</v>
      </c>
      <c r="W704" s="1">
        <f t="shared" si="89"/>
        <v>0.48124999999999996</v>
      </c>
      <c r="X704">
        <v>20</v>
      </c>
      <c r="Y704" s="60" t="e">
        <f>VLOOKUP(C704,JN!$D$2:$J$1076,5,0)</f>
        <v>#N/A</v>
      </c>
      <c r="Z704" s="61" t="e">
        <f>VLOOKUP(C704,JN!$D$2:$J$1076,6,0)</f>
        <v>#N/A</v>
      </c>
      <c r="AA704" s="62" t="e">
        <f>VLOOKUP(C704,JN!$D$2:$J$1076,7,0)</f>
        <v>#N/A</v>
      </c>
      <c r="AB704">
        <v>27.6</v>
      </c>
    </row>
    <row r="705" spans="1:28" x14ac:dyDescent="0.3">
      <c r="A705">
        <v>704</v>
      </c>
      <c r="B705" s="63">
        <v>45222</v>
      </c>
      <c r="C705" t="str">
        <f t="shared" si="90"/>
        <v>P08_T3_23-10-23</v>
      </c>
      <c r="E705" t="s">
        <v>25</v>
      </c>
      <c r="F705" t="s">
        <v>33</v>
      </c>
      <c r="G705" t="s">
        <v>19</v>
      </c>
      <c r="H705">
        <f t="shared" si="95"/>
        <v>2023</v>
      </c>
      <c r="I705">
        <f t="shared" si="96"/>
        <v>10</v>
      </c>
      <c r="J705">
        <f t="shared" si="97"/>
        <v>23</v>
      </c>
      <c r="K705" t="str">
        <f>VLOOKUP(F705,Treats!$A$1:$C$9,2,0)</f>
        <v>CON</v>
      </c>
      <c r="M705">
        <v>3</v>
      </c>
      <c r="N705">
        <v>2</v>
      </c>
      <c r="O705" t="s">
        <v>57</v>
      </c>
      <c r="P705" t="str">
        <f t="shared" si="94"/>
        <v>E:CER_P:P08_Tr1:CON_Tr2:_TRA_3_D:23_M:10_Y:2023</v>
      </c>
      <c r="Q705">
        <v>1</v>
      </c>
      <c r="R705">
        <v>18.600000000000001</v>
      </c>
      <c r="S705">
        <v>0</v>
      </c>
      <c r="T705">
        <v>21</v>
      </c>
      <c r="U705">
        <v>21</v>
      </c>
      <c r="V705" t="s">
        <v>23</v>
      </c>
      <c r="W705" s="1">
        <f t="shared" si="89"/>
        <v>0.48819444444444438</v>
      </c>
      <c r="X705">
        <v>30</v>
      </c>
      <c r="Y705" s="60" t="e">
        <f>VLOOKUP(C705,JN!$D$2:$J$1076,5,0)</f>
        <v>#N/A</v>
      </c>
      <c r="Z705" s="61" t="e">
        <f>VLOOKUP(C705,JN!$D$2:$J$1076,6,0)</f>
        <v>#N/A</v>
      </c>
      <c r="AA705" s="62" t="e">
        <f>VLOOKUP(C705,JN!$D$2:$J$1076,7,0)</f>
        <v>#N/A</v>
      </c>
      <c r="AB705">
        <v>27.9</v>
      </c>
    </row>
    <row r="706" spans="1:28" x14ac:dyDescent="0.3">
      <c r="A706">
        <v>705</v>
      </c>
      <c r="B706" s="63">
        <v>45222</v>
      </c>
      <c r="C706" t="str">
        <f t="shared" si="90"/>
        <v>P09_T0_23-10-23</v>
      </c>
      <c r="E706" t="s">
        <v>25</v>
      </c>
      <c r="F706" t="s">
        <v>34</v>
      </c>
      <c r="G706" t="s">
        <v>19</v>
      </c>
      <c r="H706">
        <f t="shared" si="95"/>
        <v>2023</v>
      </c>
      <c r="I706">
        <f t="shared" si="96"/>
        <v>10</v>
      </c>
      <c r="J706">
        <f t="shared" si="97"/>
        <v>23</v>
      </c>
      <c r="K706" t="str">
        <f>VLOOKUP(F706,Treats!$A$1:$C$9,2,0)</f>
        <v>AWD</v>
      </c>
      <c r="M706">
        <v>3</v>
      </c>
      <c r="N706">
        <v>7</v>
      </c>
      <c r="O706" t="s">
        <v>57</v>
      </c>
      <c r="P706" t="str">
        <f t="shared" si="94"/>
        <v>E:CER_P:P09_Tr1:AWD_Tr2:_TRA_3_D:23_M:10_Y:2023</v>
      </c>
      <c r="Q706">
        <v>1</v>
      </c>
      <c r="R706">
        <v>20.2</v>
      </c>
      <c r="S706">
        <v>0</v>
      </c>
      <c r="T706">
        <v>21</v>
      </c>
      <c r="U706">
        <v>21</v>
      </c>
      <c r="V706" t="s">
        <v>20</v>
      </c>
      <c r="W706" s="1">
        <v>0.49305555555555558</v>
      </c>
      <c r="X706">
        <v>0</v>
      </c>
      <c r="Y706" s="60" t="e">
        <f>VLOOKUP(C706,JN!$D$2:$J$1076,5,0)</f>
        <v>#N/A</v>
      </c>
      <c r="Z706" s="61" t="e">
        <f>VLOOKUP(C706,JN!$D$2:$J$1076,6,0)</f>
        <v>#N/A</v>
      </c>
      <c r="AA706" s="62" t="e">
        <f>VLOOKUP(C706,JN!$D$2:$J$1076,7,0)</f>
        <v>#N/A</v>
      </c>
      <c r="AB706">
        <v>28.8</v>
      </c>
    </row>
    <row r="707" spans="1:28" x14ac:dyDescent="0.3">
      <c r="A707">
        <v>706</v>
      </c>
      <c r="B707" s="63">
        <v>45222</v>
      </c>
      <c r="C707" t="str">
        <f t="shared" si="90"/>
        <v>P09_T1_23-10-23</v>
      </c>
      <c r="E707" t="s">
        <v>25</v>
      </c>
      <c r="F707" t="s">
        <v>34</v>
      </c>
      <c r="G707" t="s">
        <v>19</v>
      </c>
      <c r="H707">
        <f t="shared" si="95"/>
        <v>2023</v>
      </c>
      <c r="I707">
        <f t="shared" si="96"/>
        <v>10</v>
      </c>
      <c r="J707">
        <f t="shared" si="97"/>
        <v>23</v>
      </c>
      <c r="K707" t="str">
        <f>VLOOKUP(F707,Treats!$A$1:$C$9,2,0)</f>
        <v>AWD</v>
      </c>
      <c r="M707">
        <v>3</v>
      </c>
      <c r="N707">
        <v>7</v>
      </c>
      <c r="O707" t="s">
        <v>57</v>
      </c>
      <c r="P707" t="str">
        <f t="shared" si="94"/>
        <v>E:CER_P:P09_Tr1:AWD_Tr2:_TRA_3_D:23_M:10_Y:2023</v>
      </c>
      <c r="Q707">
        <v>1</v>
      </c>
      <c r="R707">
        <v>20.2</v>
      </c>
      <c r="S707">
        <v>0</v>
      </c>
      <c r="T707">
        <v>21</v>
      </c>
      <c r="U707">
        <v>21</v>
      </c>
      <c r="V707" t="s">
        <v>21</v>
      </c>
      <c r="W707" s="1">
        <f t="shared" si="89"/>
        <v>0.5</v>
      </c>
      <c r="X707">
        <v>10</v>
      </c>
      <c r="Y707" s="60" t="e">
        <f>VLOOKUP(C707,JN!$D$2:$J$1076,5,0)</f>
        <v>#N/A</v>
      </c>
      <c r="Z707" s="61" t="e">
        <f>VLOOKUP(C707,JN!$D$2:$J$1076,6,0)</f>
        <v>#N/A</v>
      </c>
      <c r="AA707" s="62" t="e">
        <f>VLOOKUP(C707,JN!$D$2:$J$1076,7,0)</f>
        <v>#N/A</v>
      </c>
      <c r="AB707">
        <v>29.4</v>
      </c>
    </row>
    <row r="708" spans="1:28" x14ac:dyDescent="0.3">
      <c r="A708">
        <v>707</v>
      </c>
      <c r="B708" s="63">
        <v>45222</v>
      </c>
      <c r="C708" t="str">
        <f t="shared" si="90"/>
        <v>P09_T2_23-10-23</v>
      </c>
      <c r="E708" t="s">
        <v>25</v>
      </c>
      <c r="F708" t="s">
        <v>34</v>
      </c>
      <c r="G708" t="s">
        <v>19</v>
      </c>
      <c r="H708">
        <f t="shared" si="95"/>
        <v>2023</v>
      </c>
      <c r="I708">
        <f t="shared" si="96"/>
        <v>10</v>
      </c>
      <c r="J708">
        <f t="shared" si="97"/>
        <v>23</v>
      </c>
      <c r="K708" t="str">
        <f>VLOOKUP(F708,Treats!$A$1:$C$9,2,0)</f>
        <v>AWD</v>
      </c>
      <c r="M708">
        <v>3</v>
      </c>
      <c r="N708">
        <v>7</v>
      </c>
      <c r="O708" t="s">
        <v>57</v>
      </c>
      <c r="P708" t="str">
        <f t="shared" si="94"/>
        <v>E:CER_P:P09_Tr1:AWD_Tr2:_TRA_3_D:23_M:10_Y:2023</v>
      </c>
      <c r="Q708">
        <v>1</v>
      </c>
      <c r="R708">
        <v>20.2</v>
      </c>
      <c r="S708">
        <v>0</v>
      </c>
      <c r="T708">
        <v>21</v>
      </c>
      <c r="U708">
        <v>21</v>
      </c>
      <c r="V708" t="s">
        <v>22</v>
      </c>
      <c r="W708" s="1">
        <f t="shared" si="89"/>
        <v>0.50694444444444442</v>
      </c>
      <c r="X708">
        <v>20</v>
      </c>
      <c r="Y708" s="60" t="e">
        <f>VLOOKUP(C708,JN!$D$2:$J$1076,5,0)</f>
        <v>#N/A</v>
      </c>
      <c r="Z708" s="61" t="e">
        <f>VLOOKUP(C708,JN!$D$2:$J$1076,6,0)</f>
        <v>#N/A</v>
      </c>
      <c r="AA708" s="62" t="e">
        <f>VLOOKUP(C708,JN!$D$2:$J$1076,7,0)</f>
        <v>#N/A</v>
      </c>
      <c r="AB708">
        <v>30.2</v>
      </c>
    </row>
    <row r="709" spans="1:28" x14ac:dyDescent="0.3">
      <c r="A709">
        <v>708</v>
      </c>
      <c r="B709" s="63">
        <v>45222</v>
      </c>
      <c r="C709" t="str">
        <f t="shared" si="90"/>
        <v>P09_T3_23-10-23</v>
      </c>
      <c r="E709" t="s">
        <v>25</v>
      </c>
      <c r="F709" t="s">
        <v>34</v>
      </c>
      <c r="G709" t="s">
        <v>19</v>
      </c>
      <c r="H709">
        <f t="shared" si="95"/>
        <v>2023</v>
      </c>
      <c r="I709">
        <f t="shared" si="96"/>
        <v>10</v>
      </c>
      <c r="J709">
        <f t="shared" si="97"/>
        <v>23</v>
      </c>
      <c r="K709" t="str">
        <f>VLOOKUP(F709,Treats!$A$1:$C$9,2,0)</f>
        <v>AWD</v>
      </c>
      <c r="M709">
        <v>3</v>
      </c>
      <c r="N709">
        <v>7</v>
      </c>
      <c r="O709" t="s">
        <v>57</v>
      </c>
      <c r="P709" t="str">
        <f t="shared" si="94"/>
        <v>E:CER_P:P09_Tr1:AWD_Tr2:_TRA_3_D:23_M:10_Y:2023</v>
      </c>
      <c r="Q709">
        <v>1</v>
      </c>
      <c r="R709">
        <v>20.2</v>
      </c>
      <c r="S709">
        <v>0</v>
      </c>
      <c r="T709">
        <v>21</v>
      </c>
      <c r="U709">
        <v>21</v>
      </c>
      <c r="V709" t="s">
        <v>23</v>
      </c>
      <c r="W709" s="1">
        <f t="shared" si="89"/>
        <v>0.51388888888888884</v>
      </c>
      <c r="X709">
        <v>30</v>
      </c>
      <c r="Y709" s="60" t="e">
        <f>VLOOKUP(C709,JN!$D$2:$J$1076,5,0)</f>
        <v>#N/A</v>
      </c>
      <c r="Z709" s="61" t="e">
        <f>VLOOKUP(C709,JN!$D$2:$J$1076,6,0)</f>
        <v>#N/A</v>
      </c>
      <c r="AA709" s="62" t="e">
        <f>VLOOKUP(C709,JN!$D$2:$J$1076,7,0)</f>
        <v>#N/A</v>
      </c>
      <c r="AB709">
        <v>30.4</v>
      </c>
    </row>
    <row r="710" spans="1:28" x14ac:dyDescent="0.3">
      <c r="A710">
        <v>709</v>
      </c>
      <c r="B710" s="63">
        <v>45226</v>
      </c>
      <c r="C710" t="str">
        <f t="shared" si="90"/>
        <v>P01_T0_27-10-23</v>
      </c>
      <c r="E710" t="s">
        <v>25</v>
      </c>
      <c r="F710" t="s">
        <v>26</v>
      </c>
      <c r="G710" t="s">
        <v>19</v>
      </c>
      <c r="H710">
        <f t="shared" si="95"/>
        <v>2023</v>
      </c>
      <c r="I710">
        <f t="shared" si="96"/>
        <v>10</v>
      </c>
      <c r="J710">
        <f t="shared" si="97"/>
        <v>27</v>
      </c>
      <c r="K710" t="str">
        <f>VLOOKUP(F710,Treats!$A$1:$C$9,2,0)</f>
        <v>AWD</v>
      </c>
      <c r="M710">
        <v>1</v>
      </c>
      <c r="N710">
        <v>7</v>
      </c>
      <c r="O710" t="s">
        <v>54</v>
      </c>
      <c r="P710" t="str">
        <f t="shared" si="94"/>
        <v>E:CER_P:P01_Tr1:AWD_Tr2:_TRA_1_D:27_M:10_Y:2023</v>
      </c>
      <c r="S710">
        <v>0</v>
      </c>
      <c r="T710">
        <v>16</v>
      </c>
      <c r="U710">
        <v>17</v>
      </c>
      <c r="V710" t="s">
        <v>20</v>
      </c>
      <c r="W710" s="1">
        <v>0.36701388888888892</v>
      </c>
      <c r="X710">
        <v>0</v>
      </c>
      <c r="Y710" s="60" t="e">
        <f>VLOOKUP(C710,JN!$D$2:$J$1076,5,0)</f>
        <v>#N/A</v>
      </c>
      <c r="Z710" s="61" t="e">
        <f>VLOOKUP(C710,JN!$D$2:$J$1076,6,0)</f>
        <v>#N/A</v>
      </c>
      <c r="AA710" s="62" t="e">
        <f>VLOOKUP(C710,JN!$D$2:$J$1076,7,0)</f>
        <v>#N/A</v>
      </c>
      <c r="AB710">
        <v>16.2</v>
      </c>
    </row>
    <row r="711" spans="1:28" x14ac:dyDescent="0.3">
      <c r="A711">
        <v>710</v>
      </c>
      <c r="B711" s="63">
        <v>45226</v>
      </c>
      <c r="C711" t="str">
        <f t="shared" si="90"/>
        <v>P01_T1_27-10-23</v>
      </c>
      <c r="E711" t="s">
        <v>25</v>
      </c>
      <c r="F711" t="s">
        <v>26</v>
      </c>
      <c r="G711" t="s">
        <v>19</v>
      </c>
      <c r="H711">
        <f t="shared" si="95"/>
        <v>2023</v>
      </c>
      <c r="I711">
        <f t="shared" si="96"/>
        <v>10</v>
      </c>
      <c r="J711">
        <f t="shared" si="97"/>
        <v>27</v>
      </c>
      <c r="K711" t="str">
        <f>VLOOKUP(F711,Treats!$A$1:$C$9,2,0)</f>
        <v>AWD</v>
      </c>
      <c r="M711">
        <v>1</v>
      </c>
      <c r="N711">
        <v>7</v>
      </c>
      <c r="O711" t="s">
        <v>54</v>
      </c>
      <c r="P711" t="str">
        <f t="shared" si="94"/>
        <v>E:CER_P:P01_Tr1:AWD_Tr2:_TRA_1_D:27_M:10_Y:2023</v>
      </c>
      <c r="S711">
        <v>0</v>
      </c>
      <c r="T711">
        <v>16</v>
      </c>
      <c r="U711">
        <v>17</v>
      </c>
      <c r="V711" t="s">
        <v>21</v>
      </c>
      <c r="W711" s="1">
        <f t="shared" si="89"/>
        <v>0.37395833333333334</v>
      </c>
      <c r="X711">
        <v>10</v>
      </c>
      <c r="Y711" s="60" t="e">
        <f>VLOOKUP(C711,JN!$D$2:$J$1076,5,0)</f>
        <v>#N/A</v>
      </c>
      <c r="Z711" s="61" t="e">
        <f>VLOOKUP(C711,JN!$D$2:$J$1076,6,0)</f>
        <v>#N/A</v>
      </c>
      <c r="AA711" s="62" t="e">
        <f>VLOOKUP(C711,JN!$D$2:$J$1076,7,0)</f>
        <v>#N/A</v>
      </c>
      <c r="AB711">
        <v>16.100000000000001</v>
      </c>
    </row>
    <row r="712" spans="1:28" x14ac:dyDescent="0.3">
      <c r="A712">
        <v>711</v>
      </c>
      <c r="B712" s="63">
        <v>45226</v>
      </c>
      <c r="C712" t="str">
        <f t="shared" si="90"/>
        <v>P01_T2_27-10-23</v>
      </c>
      <c r="E712" t="s">
        <v>25</v>
      </c>
      <c r="F712" t="s">
        <v>26</v>
      </c>
      <c r="G712" t="s">
        <v>19</v>
      </c>
      <c r="H712">
        <f t="shared" si="95"/>
        <v>2023</v>
      </c>
      <c r="I712">
        <f t="shared" si="96"/>
        <v>10</v>
      </c>
      <c r="J712">
        <f t="shared" si="97"/>
        <v>27</v>
      </c>
      <c r="K712" t="str">
        <f>VLOOKUP(F712,Treats!$A$1:$C$9,2,0)</f>
        <v>AWD</v>
      </c>
      <c r="M712">
        <v>1</v>
      </c>
      <c r="N712">
        <v>7</v>
      </c>
      <c r="O712" t="s">
        <v>54</v>
      </c>
      <c r="P712" t="str">
        <f t="shared" si="94"/>
        <v>E:CER_P:P01_Tr1:AWD_Tr2:_TRA_1_D:27_M:10_Y:2023</v>
      </c>
      <c r="S712">
        <v>0</v>
      </c>
      <c r="T712">
        <v>16</v>
      </c>
      <c r="U712">
        <v>17</v>
      </c>
      <c r="V712" t="s">
        <v>22</v>
      </c>
      <c r="W712" s="1">
        <f t="shared" si="89"/>
        <v>0.38090277777777776</v>
      </c>
      <c r="X712">
        <v>20</v>
      </c>
      <c r="Y712" s="60" t="e">
        <f>VLOOKUP(C712,JN!$D$2:$J$1076,5,0)</f>
        <v>#N/A</v>
      </c>
      <c r="Z712" s="61" t="e">
        <f>VLOOKUP(C712,JN!$D$2:$J$1076,6,0)</f>
        <v>#N/A</v>
      </c>
      <c r="AA712" s="62" t="e">
        <f>VLOOKUP(C712,JN!$D$2:$J$1076,7,0)</f>
        <v>#N/A</v>
      </c>
      <c r="AB712">
        <v>16.3</v>
      </c>
    </row>
    <row r="713" spans="1:28" x14ac:dyDescent="0.3">
      <c r="A713">
        <v>712</v>
      </c>
      <c r="B713" s="63">
        <v>45226</v>
      </c>
      <c r="C713" t="str">
        <f t="shared" si="90"/>
        <v>P01_T3_27-10-23</v>
      </c>
      <c r="E713" t="s">
        <v>25</v>
      </c>
      <c r="F713" t="s">
        <v>26</v>
      </c>
      <c r="G713" t="s">
        <v>19</v>
      </c>
      <c r="H713">
        <f t="shared" si="95"/>
        <v>2023</v>
      </c>
      <c r="I713">
        <f t="shared" si="96"/>
        <v>10</v>
      </c>
      <c r="J713">
        <f t="shared" si="97"/>
        <v>27</v>
      </c>
      <c r="K713" t="str">
        <f>VLOOKUP(F713,Treats!$A$1:$C$9,2,0)</f>
        <v>AWD</v>
      </c>
      <c r="M713">
        <v>1</v>
      </c>
      <c r="N713">
        <v>7</v>
      </c>
      <c r="O713" t="s">
        <v>54</v>
      </c>
      <c r="P713" t="str">
        <f t="shared" si="94"/>
        <v>E:CER_P:P01_Tr1:AWD_Tr2:_TRA_1_D:27_M:10_Y:2023</v>
      </c>
      <c r="S713">
        <v>0</v>
      </c>
      <c r="T713">
        <v>16</v>
      </c>
      <c r="U713">
        <v>17</v>
      </c>
      <c r="V713" t="s">
        <v>23</v>
      </c>
      <c r="W713" s="1">
        <f t="shared" si="89"/>
        <v>0.38784722222222218</v>
      </c>
      <c r="X713">
        <v>30</v>
      </c>
      <c r="Y713" s="60" t="e">
        <f>VLOOKUP(C713,JN!$D$2:$J$1076,5,0)</f>
        <v>#N/A</v>
      </c>
      <c r="Z713" s="61" t="e">
        <f>VLOOKUP(C713,JN!$D$2:$J$1076,6,0)</f>
        <v>#N/A</v>
      </c>
      <c r="AA713" s="62" t="e">
        <f>VLOOKUP(C713,JN!$D$2:$J$1076,7,0)</f>
        <v>#N/A</v>
      </c>
      <c r="AB713">
        <v>16.7</v>
      </c>
    </row>
    <row r="714" spans="1:28" x14ac:dyDescent="0.3">
      <c r="A714">
        <v>713</v>
      </c>
      <c r="B714" s="63">
        <v>45226</v>
      </c>
      <c r="C714" t="str">
        <f t="shared" si="90"/>
        <v>P04_T0_27-10-23</v>
      </c>
      <c r="E714" t="s">
        <v>25</v>
      </c>
      <c r="F714" t="s">
        <v>29</v>
      </c>
      <c r="G714" t="s">
        <v>19</v>
      </c>
      <c r="H714">
        <f t="shared" ref="H714:H749" si="98">YEAR(B714)</f>
        <v>2023</v>
      </c>
      <c r="I714">
        <f t="shared" ref="I714:I749" si="99">MONTH(B714)</f>
        <v>10</v>
      </c>
      <c r="J714">
        <f t="shared" ref="J714:J749" si="100">DAY(B714)</f>
        <v>27</v>
      </c>
      <c r="K714" t="str">
        <f>VLOOKUP(F714,$F$674:$N$709,6,0)</f>
        <v>MSD</v>
      </c>
      <c r="M714">
        <v>2</v>
      </c>
      <c r="N714">
        <v>7</v>
      </c>
      <c r="O714" t="s">
        <v>54</v>
      </c>
      <c r="P714" t="str">
        <f t="shared" si="94"/>
        <v>E:CER_P:P04_Tr1:MSD_Tr2:_TRA_2_D:27_M:10_Y:2023</v>
      </c>
      <c r="S714">
        <v>0</v>
      </c>
      <c r="T714">
        <v>17</v>
      </c>
      <c r="V714" t="s">
        <v>20</v>
      </c>
      <c r="W714" s="1">
        <v>0.39120370370370372</v>
      </c>
      <c r="X714">
        <v>0</v>
      </c>
      <c r="Y714" s="60" t="e">
        <f>VLOOKUP(C714,JN!$D$2:$J$1076,5,0)</f>
        <v>#N/A</v>
      </c>
      <c r="Z714" s="61" t="e">
        <f>VLOOKUP(C714,JN!$D$2:$J$1076,6,0)</f>
        <v>#N/A</v>
      </c>
      <c r="AA714" s="62" t="e">
        <f>VLOOKUP(C714,JN!$D$2:$J$1076,7,0)</f>
        <v>#N/A</v>
      </c>
      <c r="AB714">
        <v>16.399999999999999</v>
      </c>
    </row>
    <row r="715" spans="1:28" x14ac:dyDescent="0.3">
      <c r="A715">
        <v>714</v>
      </c>
      <c r="B715" s="63">
        <v>45226</v>
      </c>
      <c r="C715" t="str">
        <f t="shared" si="90"/>
        <v>P04_T1_27-10-23</v>
      </c>
      <c r="E715" t="s">
        <v>25</v>
      </c>
      <c r="F715" t="s">
        <v>29</v>
      </c>
      <c r="G715" t="s">
        <v>19</v>
      </c>
      <c r="H715">
        <f t="shared" si="98"/>
        <v>2023</v>
      </c>
      <c r="I715">
        <f t="shared" si="99"/>
        <v>10</v>
      </c>
      <c r="J715">
        <f t="shared" si="100"/>
        <v>27</v>
      </c>
      <c r="K715" t="s">
        <v>41</v>
      </c>
      <c r="M715">
        <v>2</v>
      </c>
      <c r="N715">
        <v>7</v>
      </c>
      <c r="O715" t="s">
        <v>54</v>
      </c>
      <c r="P715" t="str">
        <f t="shared" si="94"/>
        <v>E:CER_P:P04_Tr1:MSD_Tr2:_TRA_2_D:27_M:10_Y:2023</v>
      </c>
      <c r="S715">
        <v>0</v>
      </c>
      <c r="T715">
        <v>17</v>
      </c>
      <c r="V715" t="s">
        <v>21</v>
      </c>
      <c r="W715" s="1">
        <f t="shared" si="89"/>
        <v>0.39814814814814814</v>
      </c>
      <c r="X715">
        <v>10</v>
      </c>
      <c r="Y715" s="60" t="e">
        <f>VLOOKUP(C715,JN!$D$2:$J$1076,5,0)</f>
        <v>#N/A</v>
      </c>
      <c r="Z715" s="61" t="e">
        <f>VLOOKUP(C715,JN!$D$2:$J$1076,6,0)</f>
        <v>#N/A</v>
      </c>
      <c r="AA715" s="62" t="e">
        <f>VLOOKUP(C715,JN!$D$2:$J$1076,7,0)</f>
        <v>#N/A</v>
      </c>
      <c r="AB715">
        <v>15.7</v>
      </c>
    </row>
    <row r="716" spans="1:28" x14ac:dyDescent="0.3">
      <c r="A716">
        <v>715</v>
      </c>
      <c r="B716" s="63">
        <v>45226</v>
      </c>
      <c r="C716" t="str">
        <f t="shared" si="90"/>
        <v>P04_T2_27-10-23</v>
      </c>
      <c r="E716" t="s">
        <v>25</v>
      </c>
      <c r="F716" t="s">
        <v>29</v>
      </c>
      <c r="G716" t="s">
        <v>19</v>
      </c>
      <c r="H716">
        <f t="shared" si="98"/>
        <v>2023</v>
      </c>
      <c r="I716">
        <f t="shared" si="99"/>
        <v>10</v>
      </c>
      <c r="J716">
        <f t="shared" si="100"/>
        <v>27</v>
      </c>
      <c r="K716" t="s">
        <v>41</v>
      </c>
      <c r="M716">
        <v>2</v>
      </c>
      <c r="N716">
        <v>7</v>
      </c>
      <c r="O716" t="s">
        <v>54</v>
      </c>
      <c r="P716" t="str">
        <f t="shared" si="94"/>
        <v>E:CER_P:P04_Tr1:MSD_Tr2:_TRA_2_D:27_M:10_Y:2023</v>
      </c>
      <c r="S716">
        <v>0</v>
      </c>
      <c r="T716">
        <v>17</v>
      </c>
      <c r="V716" t="s">
        <v>22</v>
      </c>
      <c r="W716" s="1">
        <f t="shared" si="89"/>
        <v>0.40509259259259256</v>
      </c>
      <c r="X716">
        <v>20</v>
      </c>
      <c r="Y716" s="60" t="e">
        <f>VLOOKUP(C716,JN!$D$2:$J$1076,5,0)</f>
        <v>#N/A</v>
      </c>
      <c r="Z716" s="61" t="e">
        <f>VLOOKUP(C716,JN!$D$2:$J$1076,6,0)</f>
        <v>#N/A</v>
      </c>
      <c r="AA716" s="62" t="e">
        <f>VLOOKUP(C716,JN!$D$2:$J$1076,7,0)</f>
        <v>#N/A</v>
      </c>
      <c r="AB716">
        <v>15.6</v>
      </c>
    </row>
    <row r="717" spans="1:28" x14ac:dyDescent="0.3">
      <c r="A717">
        <v>716</v>
      </c>
      <c r="B717" s="63">
        <v>45226</v>
      </c>
      <c r="C717" t="str">
        <f t="shared" si="90"/>
        <v>P04_T3_27-10-23</v>
      </c>
      <c r="E717" t="s">
        <v>25</v>
      </c>
      <c r="F717" t="s">
        <v>29</v>
      </c>
      <c r="G717" t="s">
        <v>19</v>
      </c>
      <c r="H717">
        <f t="shared" si="98"/>
        <v>2023</v>
      </c>
      <c r="I717">
        <f t="shared" si="99"/>
        <v>10</v>
      </c>
      <c r="J717">
        <f t="shared" si="100"/>
        <v>27</v>
      </c>
      <c r="K717" t="s">
        <v>41</v>
      </c>
      <c r="M717">
        <v>2</v>
      </c>
      <c r="N717">
        <v>7</v>
      </c>
      <c r="O717" t="s">
        <v>54</v>
      </c>
      <c r="P717" t="str">
        <f t="shared" si="94"/>
        <v>E:CER_P:P04_Tr1:MSD_Tr2:_TRA_2_D:27_M:10_Y:2023</v>
      </c>
      <c r="S717">
        <v>0</v>
      </c>
      <c r="T717">
        <v>17</v>
      </c>
      <c r="V717" t="s">
        <v>23</v>
      </c>
      <c r="W717" s="1">
        <f t="shared" si="89"/>
        <v>0.41203703703703698</v>
      </c>
      <c r="X717">
        <v>30</v>
      </c>
      <c r="Y717" s="60" t="e">
        <f>VLOOKUP(C717,JN!$D$2:$J$1076,5,0)</f>
        <v>#N/A</v>
      </c>
      <c r="Z717" s="61" t="e">
        <f>VLOOKUP(C717,JN!$D$2:$J$1076,6,0)</f>
        <v>#N/A</v>
      </c>
      <c r="AA717" s="62" t="e">
        <f>VLOOKUP(C717,JN!$D$2:$J$1076,7,0)</f>
        <v>#N/A</v>
      </c>
      <c r="AB717">
        <v>15.8</v>
      </c>
    </row>
    <row r="718" spans="1:28" x14ac:dyDescent="0.3">
      <c r="A718">
        <v>717</v>
      </c>
      <c r="B718" s="63">
        <v>45226</v>
      </c>
      <c r="C718" t="str">
        <f t="shared" si="90"/>
        <v>P02_T0_27-10-23</v>
      </c>
      <c r="E718" t="s">
        <v>25</v>
      </c>
      <c r="F718" t="s">
        <v>27</v>
      </c>
      <c r="G718" t="s">
        <v>19</v>
      </c>
      <c r="H718">
        <f t="shared" si="98"/>
        <v>2023</v>
      </c>
      <c r="I718">
        <f t="shared" si="99"/>
        <v>10</v>
      </c>
      <c r="J718">
        <f t="shared" si="100"/>
        <v>27</v>
      </c>
      <c r="K718" t="s">
        <v>41</v>
      </c>
      <c r="M718">
        <v>1</v>
      </c>
      <c r="N718">
        <v>3</v>
      </c>
      <c r="O718" t="s">
        <v>54</v>
      </c>
      <c r="P718" t="str">
        <f t="shared" si="94"/>
        <v>E:CER_P:P02_Tr1:MSD_Tr2:_TRA_1_D:27_M:10_Y:2023</v>
      </c>
      <c r="S718">
        <v>0</v>
      </c>
      <c r="T718">
        <v>16</v>
      </c>
      <c r="U718">
        <v>17</v>
      </c>
      <c r="V718" t="s">
        <v>20</v>
      </c>
      <c r="W718" s="1">
        <v>0.3678819444444445</v>
      </c>
      <c r="X718">
        <v>0</v>
      </c>
      <c r="Y718" s="60" t="e">
        <f>VLOOKUP(C718,JN!$D$2:$J$1076,5,0)</f>
        <v>#N/A</v>
      </c>
      <c r="Z718" s="61" t="e">
        <f>VLOOKUP(C718,JN!$D$2:$J$1076,6,0)</f>
        <v>#N/A</v>
      </c>
      <c r="AA718" s="62" t="e">
        <f>VLOOKUP(C718,JN!$D$2:$J$1076,7,0)</f>
        <v>#N/A</v>
      </c>
      <c r="AB718">
        <v>16.2</v>
      </c>
    </row>
    <row r="719" spans="1:28" x14ac:dyDescent="0.3">
      <c r="A719">
        <v>718</v>
      </c>
      <c r="B719" s="63">
        <v>45226</v>
      </c>
      <c r="C719" t="str">
        <f t="shared" si="90"/>
        <v>P02_T1_27-10-23</v>
      </c>
      <c r="E719" t="s">
        <v>25</v>
      </c>
      <c r="F719" t="s">
        <v>27</v>
      </c>
      <c r="G719" t="s">
        <v>19</v>
      </c>
      <c r="H719">
        <f t="shared" si="98"/>
        <v>2023</v>
      </c>
      <c r="I719">
        <f t="shared" si="99"/>
        <v>10</v>
      </c>
      <c r="J719">
        <f t="shared" si="100"/>
        <v>27</v>
      </c>
      <c r="K719" t="s">
        <v>41</v>
      </c>
      <c r="M719">
        <v>1</v>
      </c>
      <c r="N719">
        <v>3</v>
      </c>
      <c r="O719" t="s">
        <v>54</v>
      </c>
      <c r="P719" t="str">
        <f t="shared" si="94"/>
        <v>E:CER_P:P02_Tr1:MSD_Tr2:_TRA_1_D:27_M:10_Y:2023</v>
      </c>
      <c r="S719">
        <v>0</v>
      </c>
      <c r="T719">
        <v>16</v>
      </c>
      <c r="U719">
        <v>17</v>
      </c>
      <c r="V719" t="s">
        <v>21</v>
      </c>
      <c r="W719" s="1">
        <f t="shared" si="89"/>
        <v>0.37482638888888892</v>
      </c>
      <c r="X719">
        <v>10</v>
      </c>
      <c r="Y719" s="60" t="e">
        <f>VLOOKUP(C719,JN!$D$2:$J$1076,5,0)</f>
        <v>#N/A</v>
      </c>
      <c r="Z719" s="61" t="e">
        <f>VLOOKUP(C719,JN!$D$2:$J$1076,6,0)</f>
        <v>#N/A</v>
      </c>
      <c r="AA719" s="62" t="e">
        <f>VLOOKUP(C719,JN!$D$2:$J$1076,7,0)</f>
        <v>#N/A</v>
      </c>
      <c r="AB719">
        <v>16.2</v>
      </c>
    </row>
    <row r="720" spans="1:28" x14ac:dyDescent="0.3">
      <c r="A720">
        <v>719</v>
      </c>
      <c r="B720" s="63">
        <v>45226</v>
      </c>
      <c r="C720" t="str">
        <f t="shared" si="90"/>
        <v>P02_T2_27-10-23</v>
      </c>
      <c r="E720" t="s">
        <v>25</v>
      </c>
      <c r="F720" t="s">
        <v>27</v>
      </c>
      <c r="G720" t="s">
        <v>19</v>
      </c>
      <c r="H720">
        <f t="shared" si="98"/>
        <v>2023</v>
      </c>
      <c r="I720">
        <f t="shared" si="99"/>
        <v>10</v>
      </c>
      <c r="J720">
        <f t="shared" si="100"/>
        <v>27</v>
      </c>
      <c r="K720" t="s">
        <v>41</v>
      </c>
      <c r="M720">
        <v>1</v>
      </c>
      <c r="N720">
        <v>3</v>
      </c>
      <c r="O720" t="s">
        <v>54</v>
      </c>
      <c r="P720" t="str">
        <f t="shared" si="94"/>
        <v>E:CER_P:P02_Tr1:MSD_Tr2:_TRA_1_D:27_M:10_Y:2023</v>
      </c>
      <c r="S720">
        <v>0</v>
      </c>
      <c r="T720">
        <v>16</v>
      </c>
      <c r="U720">
        <v>17</v>
      </c>
      <c r="V720" t="s">
        <v>22</v>
      </c>
      <c r="W720" s="1">
        <f t="shared" ref="W720:W783" si="101">W719+TIME(0,10,0)</f>
        <v>0.38177083333333334</v>
      </c>
      <c r="X720">
        <v>20</v>
      </c>
      <c r="Y720" s="60" t="e">
        <f>VLOOKUP(C720,JN!$D$2:$J$1076,5,0)</f>
        <v>#N/A</v>
      </c>
      <c r="Z720" s="61" t="e">
        <f>VLOOKUP(C720,JN!$D$2:$J$1076,6,0)</f>
        <v>#N/A</v>
      </c>
      <c r="AA720" s="62" t="e">
        <f>VLOOKUP(C720,JN!$D$2:$J$1076,7,0)</f>
        <v>#N/A</v>
      </c>
      <c r="AB720">
        <v>16.5</v>
      </c>
    </row>
    <row r="721" spans="1:28" x14ac:dyDescent="0.3">
      <c r="A721">
        <v>720</v>
      </c>
      <c r="B721" s="63">
        <v>45226</v>
      </c>
      <c r="C721" t="str">
        <f t="shared" si="90"/>
        <v>P02_T3_27-10-23</v>
      </c>
      <c r="E721" t="s">
        <v>25</v>
      </c>
      <c r="F721" t="s">
        <v>27</v>
      </c>
      <c r="G721" t="s">
        <v>19</v>
      </c>
      <c r="H721">
        <f t="shared" si="98"/>
        <v>2023</v>
      </c>
      <c r="I721">
        <f t="shared" si="99"/>
        <v>10</v>
      </c>
      <c r="J721">
        <f t="shared" si="100"/>
        <v>27</v>
      </c>
      <c r="K721" t="s">
        <v>41</v>
      </c>
      <c r="M721">
        <v>1</v>
      </c>
      <c r="N721">
        <v>3</v>
      </c>
      <c r="O721" t="s">
        <v>54</v>
      </c>
      <c r="P721" t="str">
        <f t="shared" si="94"/>
        <v>E:CER_P:P02_Tr1:MSD_Tr2:_TRA_1_D:27_M:10_Y:2023</v>
      </c>
      <c r="S721">
        <v>0</v>
      </c>
      <c r="T721">
        <v>16</v>
      </c>
      <c r="U721">
        <v>17</v>
      </c>
      <c r="V721" t="s">
        <v>23</v>
      </c>
      <c r="W721" s="1">
        <f t="shared" si="101"/>
        <v>0.38871527777777776</v>
      </c>
      <c r="X721">
        <v>30</v>
      </c>
      <c r="Y721" s="60" t="e">
        <f>VLOOKUP(C721,JN!$D$2:$J$1076,5,0)</f>
        <v>#N/A</v>
      </c>
      <c r="Z721" s="61" t="e">
        <f>VLOOKUP(C721,JN!$D$2:$J$1076,6,0)</f>
        <v>#N/A</v>
      </c>
      <c r="AA721" s="62" t="e">
        <f>VLOOKUP(C721,JN!$D$2:$J$1076,7,0)</f>
        <v>#N/A</v>
      </c>
      <c r="AB721">
        <v>16.600000000000001</v>
      </c>
    </row>
    <row r="722" spans="1:28" x14ac:dyDescent="0.3">
      <c r="A722">
        <v>721</v>
      </c>
      <c r="B722" s="63">
        <v>45226</v>
      </c>
      <c r="C722" t="str">
        <f t="shared" si="90"/>
        <v>P05_T0_27-10-23</v>
      </c>
      <c r="E722" t="s">
        <v>25</v>
      </c>
      <c r="F722" t="s">
        <v>30</v>
      </c>
      <c r="G722" t="s">
        <v>19</v>
      </c>
      <c r="H722">
        <f t="shared" si="98"/>
        <v>2023</v>
      </c>
      <c r="I722">
        <f t="shared" si="99"/>
        <v>10</v>
      </c>
      <c r="J722">
        <f t="shared" si="100"/>
        <v>27</v>
      </c>
      <c r="K722" t="s">
        <v>41</v>
      </c>
      <c r="M722">
        <v>2</v>
      </c>
      <c r="N722">
        <v>3</v>
      </c>
      <c r="O722" t="s">
        <v>54</v>
      </c>
      <c r="P722" t="str">
        <f t="shared" si="94"/>
        <v>E:CER_P:P05_Tr1:MSD_Tr2:_TRA_2_D:27_M:10_Y:2023</v>
      </c>
      <c r="S722">
        <v>0</v>
      </c>
      <c r="T722">
        <v>17</v>
      </c>
      <c r="V722" t="s">
        <v>20</v>
      </c>
      <c r="W722" s="1">
        <v>0.39207175925925924</v>
      </c>
      <c r="X722">
        <v>0</v>
      </c>
      <c r="Y722" s="60" t="e">
        <f>VLOOKUP(C722,JN!$D$2:$J$1076,5,0)</f>
        <v>#N/A</v>
      </c>
      <c r="Z722" s="61" t="e">
        <f>VLOOKUP(C722,JN!$D$2:$J$1076,6,0)</f>
        <v>#N/A</v>
      </c>
      <c r="AA722" s="62" t="e">
        <f>VLOOKUP(C722,JN!$D$2:$J$1076,7,0)</f>
        <v>#N/A</v>
      </c>
      <c r="AB722">
        <v>16.5</v>
      </c>
    </row>
    <row r="723" spans="1:28" x14ac:dyDescent="0.3">
      <c r="A723">
        <v>722</v>
      </c>
      <c r="B723" s="63">
        <v>45226</v>
      </c>
      <c r="C723" t="str">
        <f t="shared" si="90"/>
        <v>P05_T1_27-10-23</v>
      </c>
      <c r="E723" t="s">
        <v>25</v>
      </c>
      <c r="F723" t="s">
        <v>30</v>
      </c>
      <c r="G723" t="s">
        <v>19</v>
      </c>
      <c r="H723">
        <f t="shared" si="98"/>
        <v>2023</v>
      </c>
      <c r="I723">
        <f t="shared" si="99"/>
        <v>10</v>
      </c>
      <c r="J723">
        <f t="shared" si="100"/>
        <v>27</v>
      </c>
      <c r="K723" t="s">
        <v>46</v>
      </c>
      <c r="M723">
        <v>2</v>
      </c>
      <c r="N723">
        <v>3</v>
      </c>
      <c r="O723" t="s">
        <v>54</v>
      </c>
      <c r="P723" t="str">
        <f t="shared" si="94"/>
        <v>E:CER_P:P05_Tr1:AWD_Tr2:_TRA_2_D:27_M:10_Y:2023</v>
      </c>
      <c r="S723">
        <v>0</v>
      </c>
      <c r="T723">
        <v>17</v>
      </c>
      <c r="V723" t="s">
        <v>21</v>
      </c>
      <c r="W723" s="1">
        <f t="shared" si="101"/>
        <v>0.39901620370370366</v>
      </c>
      <c r="X723">
        <v>10</v>
      </c>
      <c r="Y723" s="60" t="e">
        <f>VLOOKUP(C723,JN!$D$2:$J$1076,5,0)</f>
        <v>#N/A</v>
      </c>
      <c r="Z723" s="61" t="e">
        <f>VLOOKUP(C723,JN!$D$2:$J$1076,6,0)</f>
        <v>#N/A</v>
      </c>
      <c r="AA723" s="62" t="e">
        <f>VLOOKUP(C723,JN!$D$2:$J$1076,7,0)</f>
        <v>#N/A</v>
      </c>
      <c r="AB723">
        <v>15.7</v>
      </c>
    </row>
    <row r="724" spans="1:28" x14ac:dyDescent="0.3">
      <c r="A724">
        <v>723</v>
      </c>
      <c r="B724" s="63">
        <v>45226</v>
      </c>
      <c r="C724" t="str">
        <f t="shared" si="90"/>
        <v>P05_T2_27-10-23</v>
      </c>
      <c r="E724" t="s">
        <v>25</v>
      </c>
      <c r="F724" t="s">
        <v>30</v>
      </c>
      <c r="G724" t="s">
        <v>19</v>
      </c>
      <c r="H724">
        <f t="shared" si="98"/>
        <v>2023</v>
      </c>
      <c r="I724">
        <f t="shared" si="99"/>
        <v>10</v>
      </c>
      <c r="J724">
        <f t="shared" si="100"/>
        <v>27</v>
      </c>
      <c r="K724" t="s">
        <v>46</v>
      </c>
      <c r="M724">
        <v>2</v>
      </c>
      <c r="N724">
        <v>3</v>
      </c>
      <c r="O724" t="s">
        <v>54</v>
      </c>
      <c r="P724" t="str">
        <f t="shared" si="94"/>
        <v>E:CER_P:P05_Tr1:AWD_Tr2:_TRA_2_D:27_M:10_Y:2023</v>
      </c>
      <c r="S724">
        <v>0</v>
      </c>
      <c r="T724">
        <v>17</v>
      </c>
      <c r="V724" t="s">
        <v>22</v>
      </c>
      <c r="W724" s="1">
        <f t="shared" si="101"/>
        <v>0.40596064814814808</v>
      </c>
      <c r="X724">
        <v>20</v>
      </c>
      <c r="Y724" s="60" t="e">
        <f>VLOOKUP(C724,JN!$D$2:$J$1076,5,0)</f>
        <v>#N/A</v>
      </c>
      <c r="Z724" s="61" t="e">
        <f>VLOOKUP(C724,JN!$D$2:$J$1076,6,0)</f>
        <v>#N/A</v>
      </c>
      <c r="AA724" s="62" t="e">
        <f>VLOOKUP(C724,JN!$D$2:$J$1076,7,0)</f>
        <v>#N/A</v>
      </c>
      <c r="AB724">
        <v>15.7</v>
      </c>
    </row>
    <row r="725" spans="1:28" x14ac:dyDescent="0.3">
      <c r="A725">
        <v>724</v>
      </c>
      <c r="B725" s="63">
        <v>45226</v>
      </c>
      <c r="C725" t="str">
        <f t="shared" si="90"/>
        <v>P05_T3_27-10-23</v>
      </c>
      <c r="E725" t="s">
        <v>25</v>
      </c>
      <c r="F725" t="s">
        <v>30</v>
      </c>
      <c r="G725" t="s">
        <v>19</v>
      </c>
      <c r="H725">
        <f t="shared" si="98"/>
        <v>2023</v>
      </c>
      <c r="I725">
        <f t="shared" si="99"/>
        <v>10</v>
      </c>
      <c r="J725">
        <f t="shared" si="100"/>
        <v>27</v>
      </c>
      <c r="K725" t="s">
        <v>46</v>
      </c>
      <c r="M725">
        <v>2</v>
      </c>
      <c r="N725">
        <v>3</v>
      </c>
      <c r="O725" t="s">
        <v>54</v>
      </c>
      <c r="P725" t="str">
        <f t="shared" si="94"/>
        <v>E:CER_P:P05_Tr1:AWD_Tr2:_TRA_2_D:27_M:10_Y:2023</v>
      </c>
      <c r="S725">
        <v>0</v>
      </c>
      <c r="T725">
        <v>17</v>
      </c>
      <c r="V725" t="s">
        <v>23</v>
      </c>
      <c r="W725" s="1">
        <f t="shared" si="101"/>
        <v>0.4129050925925925</v>
      </c>
      <c r="X725">
        <v>30</v>
      </c>
      <c r="Y725" s="60" t="e">
        <f>VLOOKUP(C725,JN!$D$2:$J$1076,5,0)</f>
        <v>#N/A</v>
      </c>
      <c r="Z725" s="61" t="e">
        <f>VLOOKUP(C725,JN!$D$2:$J$1076,6,0)</f>
        <v>#N/A</v>
      </c>
      <c r="AA725" s="62" t="e">
        <f>VLOOKUP(C725,JN!$D$2:$J$1076,7,0)</f>
        <v>#N/A</v>
      </c>
      <c r="AB725">
        <v>16</v>
      </c>
    </row>
    <row r="726" spans="1:28" x14ac:dyDescent="0.3">
      <c r="A726">
        <v>725</v>
      </c>
      <c r="B726" s="63">
        <v>45226</v>
      </c>
      <c r="C726" t="str">
        <f t="shared" si="90"/>
        <v>P03_T0_27-10-23</v>
      </c>
      <c r="E726" t="s">
        <v>25</v>
      </c>
      <c r="F726" t="s">
        <v>28</v>
      </c>
      <c r="G726" t="s">
        <v>19</v>
      </c>
      <c r="H726">
        <f t="shared" si="98"/>
        <v>2023</v>
      </c>
      <c r="I726">
        <f t="shared" si="99"/>
        <v>10</v>
      </c>
      <c r="J726">
        <f t="shared" si="100"/>
        <v>27</v>
      </c>
      <c r="K726" t="s">
        <v>46</v>
      </c>
      <c r="M726">
        <v>1</v>
      </c>
      <c r="N726">
        <v>1</v>
      </c>
      <c r="O726" t="s">
        <v>54</v>
      </c>
      <c r="P726" t="str">
        <f t="shared" si="94"/>
        <v>E:CER_P:P03_Tr1:AWD_Tr2:_TRA_1_D:27_M:10_Y:2023</v>
      </c>
      <c r="S726">
        <v>0</v>
      </c>
      <c r="T726">
        <v>16</v>
      </c>
      <c r="U726">
        <v>17</v>
      </c>
      <c r="V726" t="s">
        <v>20</v>
      </c>
      <c r="W726" s="1">
        <v>0.36857638888888888</v>
      </c>
      <c r="X726">
        <v>0</v>
      </c>
      <c r="Y726" s="60" t="e">
        <f>VLOOKUP(C726,JN!$D$2:$J$1076,5,0)</f>
        <v>#N/A</v>
      </c>
      <c r="Z726" s="61" t="e">
        <f>VLOOKUP(C726,JN!$D$2:$J$1076,6,0)</f>
        <v>#N/A</v>
      </c>
      <c r="AA726" s="62" t="e">
        <f>VLOOKUP(C726,JN!$D$2:$J$1076,7,0)</f>
        <v>#N/A</v>
      </c>
      <c r="AB726">
        <v>15.8</v>
      </c>
    </row>
    <row r="727" spans="1:28" x14ac:dyDescent="0.3">
      <c r="A727">
        <v>726</v>
      </c>
      <c r="B727" s="63">
        <v>45226</v>
      </c>
      <c r="C727" t="str">
        <f t="shared" si="90"/>
        <v>P03_T1_27-10-23</v>
      </c>
      <c r="E727" t="s">
        <v>25</v>
      </c>
      <c r="F727" t="s">
        <v>28</v>
      </c>
      <c r="G727" t="s">
        <v>19</v>
      </c>
      <c r="H727">
        <f t="shared" si="98"/>
        <v>2023</v>
      </c>
      <c r="I727">
        <f t="shared" si="99"/>
        <v>10</v>
      </c>
      <c r="J727">
        <f t="shared" si="100"/>
        <v>27</v>
      </c>
      <c r="K727" t="s">
        <v>40</v>
      </c>
      <c r="M727">
        <v>1</v>
      </c>
      <c r="N727">
        <v>1</v>
      </c>
      <c r="O727" t="s">
        <v>54</v>
      </c>
      <c r="P727" t="str">
        <f t="shared" si="94"/>
        <v>E:CER_P:P03_Tr1:CON_Tr2:_TRA_1_D:27_M:10_Y:2023</v>
      </c>
      <c r="S727">
        <v>0</v>
      </c>
      <c r="T727">
        <v>16</v>
      </c>
      <c r="U727">
        <v>17</v>
      </c>
      <c r="V727" t="s">
        <v>21</v>
      </c>
      <c r="W727" s="1">
        <f t="shared" si="101"/>
        <v>0.3755208333333333</v>
      </c>
      <c r="X727">
        <v>10</v>
      </c>
      <c r="Y727" s="60" t="e">
        <f>VLOOKUP(C727,JN!$D$2:$J$1076,5,0)</f>
        <v>#N/A</v>
      </c>
      <c r="Z727" s="61" t="e">
        <f>VLOOKUP(C727,JN!$D$2:$J$1076,6,0)</f>
        <v>#N/A</v>
      </c>
      <c r="AA727" s="62" t="e">
        <f>VLOOKUP(C727,JN!$D$2:$J$1076,7,0)</f>
        <v>#N/A</v>
      </c>
      <c r="AB727">
        <v>16</v>
      </c>
    </row>
    <row r="728" spans="1:28" x14ac:dyDescent="0.3">
      <c r="A728">
        <v>727</v>
      </c>
      <c r="B728" s="63">
        <v>45226</v>
      </c>
      <c r="C728" t="str">
        <f t="shared" si="90"/>
        <v>P03_T2_27-10-23</v>
      </c>
      <c r="E728" t="s">
        <v>25</v>
      </c>
      <c r="F728" t="s">
        <v>28</v>
      </c>
      <c r="G728" t="s">
        <v>19</v>
      </c>
      <c r="H728">
        <f t="shared" si="98"/>
        <v>2023</v>
      </c>
      <c r="I728">
        <f t="shared" si="99"/>
        <v>10</v>
      </c>
      <c r="J728">
        <f t="shared" si="100"/>
        <v>27</v>
      </c>
      <c r="K728" t="s">
        <v>40</v>
      </c>
      <c r="M728">
        <v>1</v>
      </c>
      <c r="N728">
        <v>1</v>
      </c>
      <c r="O728" t="s">
        <v>54</v>
      </c>
      <c r="P728" t="str">
        <f t="shared" si="94"/>
        <v>E:CER_P:P03_Tr1:CON_Tr2:_TRA_1_D:27_M:10_Y:2023</v>
      </c>
      <c r="S728">
        <v>0</v>
      </c>
      <c r="T728">
        <v>16</v>
      </c>
      <c r="U728">
        <v>17</v>
      </c>
      <c r="V728" t="s">
        <v>22</v>
      </c>
      <c r="W728" s="1">
        <f t="shared" si="101"/>
        <v>0.38246527777777772</v>
      </c>
      <c r="X728">
        <v>20</v>
      </c>
      <c r="Y728" s="60" t="e">
        <f>VLOOKUP(C728,JN!$D$2:$J$1076,5,0)</f>
        <v>#N/A</v>
      </c>
      <c r="Z728" s="61" t="e">
        <f>VLOOKUP(C728,JN!$D$2:$J$1076,6,0)</f>
        <v>#N/A</v>
      </c>
      <c r="AA728" s="62" t="e">
        <f>VLOOKUP(C728,JN!$D$2:$J$1076,7,0)</f>
        <v>#N/A</v>
      </c>
      <c r="AB728">
        <v>16.2</v>
      </c>
    </row>
    <row r="729" spans="1:28" x14ac:dyDescent="0.3">
      <c r="A729">
        <v>728</v>
      </c>
      <c r="B729" s="63">
        <v>45226</v>
      </c>
      <c r="C729" t="str">
        <f t="shared" si="90"/>
        <v>P03_T3_27-10-23</v>
      </c>
      <c r="E729" t="s">
        <v>25</v>
      </c>
      <c r="F729" t="s">
        <v>28</v>
      </c>
      <c r="G729" t="s">
        <v>19</v>
      </c>
      <c r="H729">
        <f t="shared" si="98"/>
        <v>2023</v>
      </c>
      <c r="I729">
        <f t="shared" si="99"/>
        <v>10</v>
      </c>
      <c r="J729">
        <f t="shared" si="100"/>
        <v>27</v>
      </c>
      <c r="K729" t="s">
        <v>40</v>
      </c>
      <c r="M729">
        <v>1</v>
      </c>
      <c r="N729">
        <v>1</v>
      </c>
      <c r="O729" t="s">
        <v>54</v>
      </c>
      <c r="P729" t="str">
        <f t="shared" si="94"/>
        <v>E:CER_P:P03_Tr1:CON_Tr2:_TRA_1_D:27_M:10_Y:2023</v>
      </c>
      <c r="S729">
        <v>0</v>
      </c>
      <c r="T729">
        <v>16</v>
      </c>
      <c r="U729">
        <v>17</v>
      </c>
      <c r="V729" t="s">
        <v>23</v>
      </c>
      <c r="W729" s="1">
        <f t="shared" si="101"/>
        <v>0.38940972222222214</v>
      </c>
      <c r="X729">
        <v>30</v>
      </c>
      <c r="Y729" s="60" t="e">
        <f>VLOOKUP(C729,JN!$D$2:$J$1076,5,0)</f>
        <v>#N/A</v>
      </c>
      <c r="Z729" s="61" t="e">
        <f>VLOOKUP(C729,JN!$D$2:$J$1076,6,0)</f>
        <v>#N/A</v>
      </c>
      <c r="AA729" s="62" t="e">
        <f>VLOOKUP(C729,JN!$D$2:$J$1076,7,0)</f>
        <v>#N/A</v>
      </c>
      <c r="AB729">
        <v>16.5</v>
      </c>
    </row>
    <row r="730" spans="1:28" x14ac:dyDescent="0.3">
      <c r="A730">
        <v>729</v>
      </c>
      <c r="B730" s="63">
        <v>45226</v>
      </c>
      <c r="C730" t="str">
        <f t="shared" ref="C730:C773" si="102">F730&amp;"_"&amp;V730&amp;"_"&amp;IF(DAY(B730)&lt;10,0&amp;DAY(B730),DAY(B730))&amp;"-"&amp;IF(MONTH(B730)&lt;10,0&amp;MONTH(B730),MONTH(B730))&amp;"-"&amp;MOD(YEAR(B730),100)</f>
        <v>P06_T0_27-10-23</v>
      </c>
      <c r="E730" t="s">
        <v>25</v>
      </c>
      <c r="F730" t="s">
        <v>31</v>
      </c>
      <c r="G730" t="s">
        <v>19</v>
      </c>
      <c r="H730">
        <f t="shared" si="98"/>
        <v>2023</v>
      </c>
      <c r="I730">
        <f t="shared" si="99"/>
        <v>10</v>
      </c>
      <c r="J730">
        <f t="shared" si="100"/>
        <v>27</v>
      </c>
      <c r="K730" t="s">
        <v>40</v>
      </c>
      <c r="M730">
        <v>3</v>
      </c>
      <c r="N730">
        <v>1</v>
      </c>
      <c r="O730" t="s">
        <v>54</v>
      </c>
      <c r="P730" t="str">
        <f t="shared" si="94"/>
        <v>E:CER_P:P06_Tr1:CON_Tr2:_TRA_3_D:27_M:10_Y:2023</v>
      </c>
      <c r="S730">
        <v>0</v>
      </c>
      <c r="T730">
        <v>17</v>
      </c>
      <c r="V730" t="s">
        <v>20</v>
      </c>
      <c r="W730" s="1">
        <v>0.39280092592592591</v>
      </c>
      <c r="X730">
        <v>0</v>
      </c>
      <c r="Y730" s="60" t="e">
        <f>VLOOKUP(C730,JN!$D$2:$J$1076,5,0)</f>
        <v>#N/A</v>
      </c>
      <c r="Z730" s="61" t="e">
        <f>VLOOKUP(C730,JN!$D$2:$J$1076,6,0)</f>
        <v>#N/A</v>
      </c>
      <c r="AA730" s="62" t="e">
        <f>VLOOKUP(C730,JN!$D$2:$J$1076,7,0)</f>
        <v>#N/A</v>
      </c>
      <c r="AB730">
        <v>16.5</v>
      </c>
    </row>
    <row r="731" spans="1:28" x14ac:dyDescent="0.3">
      <c r="A731">
        <v>730</v>
      </c>
      <c r="B731" s="63">
        <v>45226</v>
      </c>
      <c r="C731" t="str">
        <f t="shared" si="102"/>
        <v>P06_T1_27-10-23</v>
      </c>
      <c r="E731" t="s">
        <v>25</v>
      </c>
      <c r="F731" t="s">
        <v>31</v>
      </c>
      <c r="G731" t="s">
        <v>19</v>
      </c>
      <c r="H731">
        <f t="shared" si="98"/>
        <v>2023</v>
      </c>
      <c r="I731">
        <f t="shared" si="99"/>
        <v>10</v>
      </c>
      <c r="J731">
        <f t="shared" si="100"/>
        <v>27</v>
      </c>
      <c r="K731" t="s">
        <v>40</v>
      </c>
      <c r="M731">
        <v>3</v>
      </c>
      <c r="N731">
        <v>1</v>
      </c>
      <c r="O731" t="s">
        <v>54</v>
      </c>
      <c r="P731" t="str">
        <f t="shared" si="94"/>
        <v>E:CER_P:P06_Tr1:CON_Tr2:_TRA_3_D:27_M:10_Y:2023</v>
      </c>
      <c r="S731">
        <v>0</v>
      </c>
      <c r="T731">
        <v>17</v>
      </c>
      <c r="V731" t="s">
        <v>21</v>
      </c>
      <c r="W731" s="1">
        <f t="shared" si="101"/>
        <v>0.39974537037037033</v>
      </c>
      <c r="X731">
        <v>10</v>
      </c>
      <c r="Y731" s="60" t="e">
        <f>VLOOKUP(C731,JN!$D$2:$J$1076,5,0)</f>
        <v>#N/A</v>
      </c>
      <c r="Z731" s="61" t="e">
        <f>VLOOKUP(C731,JN!$D$2:$J$1076,6,0)</f>
        <v>#N/A</v>
      </c>
      <c r="AA731" s="62" t="e">
        <f>VLOOKUP(C731,JN!$D$2:$J$1076,7,0)</f>
        <v>#N/A</v>
      </c>
      <c r="AB731">
        <v>15.6</v>
      </c>
    </row>
    <row r="732" spans="1:28" x14ac:dyDescent="0.3">
      <c r="A732">
        <v>731</v>
      </c>
      <c r="B732" s="63">
        <v>45226</v>
      </c>
      <c r="C732" t="str">
        <f t="shared" si="102"/>
        <v>P06_T2_27-10-23</v>
      </c>
      <c r="E732" t="s">
        <v>25</v>
      </c>
      <c r="F732" t="s">
        <v>31</v>
      </c>
      <c r="G732" t="s">
        <v>19</v>
      </c>
      <c r="H732">
        <f t="shared" si="98"/>
        <v>2023</v>
      </c>
      <c r="I732">
        <f t="shared" si="99"/>
        <v>10</v>
      </c>
      <c r="J732">
        <f t="shared" si="100"/>
        <v>27</v>
      </c>
      <c r="K732" t="s">
        <v>40</v>
      </c>
      <c r="M732">
        <v>3</v>
      </c>
      <c r="N732">
        <v>1</v>
      </c>
      <c r="O732" t="s">
        <v>54</v>
      </c>
      <c r="P732" t="str">
        <f t="shared" si="94"/>
        <v>E:CER_P:P06_Tr1:CON_Tr2:_TRA_3_D:27_M:10_Y:2023</v>
      </c>
      <c r="S732">
        <v>0</v>
      </c>
      <c r="T732">
        <v>17</v>
      </c>
      <c r="V732" t="s">
        <v>22</v>
      </c>
      <c r="W732" s="1">
        <f t="shared" si="101"/>
        <v>0.40668981481481475</v>
      </c>
      <c r="X732">
        <v>20</v>
      </c>
      <c r="Y732" s="60" t="e">
        <f>VLOOKUP(C732,JN!$D$2:$J$1076,5,0)</f>
        <v>#N/A</v>
      </c>
      <c r="Z732" s="61" t="e">
        <f>VLOOKUP(C732,JN!$D$2:$J$1076,6,0)</f>
        <v>#N/A</v>
      </c>
      <c r="AA732" s="62" t="e">
        <f>VLOOKUP(C732,JN!$D$2:$J$1076,7,0)</f>
        <v>#N/A</v>
      </c>
      <c r="AB732">
        <v>15.6</v>
      </c>
    </row>
    <row r="733" spans="1:28" x14ac:dyDescent="0.3">
      <c r="A733">
        <v>732</v>
      </c>
      <c r="B733" s="63">
        <v>45226</v>
      </c>
      <c r="C733" t="str">
        <f t="shared" si="102"/>
        <v>P06_T3_27-10-23</v>
      </c>
      <c r="E733" t="s">
        <v>25</v>
      </c>
      <c r="F733" t="s">
        <v>31</v>
      </c>
      <c r="G733" t="s">
        <v>19</v>
      </c>
      <c r="H733">
        <f t="shared" si="98"/>
        <v>2023</v>
      </c>
      <c r="I733">
        <f t="shared" si="99"/>
        <v>10</v>
      </c>
      <c r="J733">
        <f t="shared" si="100"/>
        <v>27</v>
      </c>
      <c r="K733" t="s">
        <v>40</v>
      </c>
      <c r="M733">
        <v>3</v>
      </c>
      <c r="N733">
        <v>1</v>
      </c>
      <c r="O733" t="s">
        <v>54</v>
      </c>
      <c r="P733" t="str">
        <f t="shared" si="94"/>
        <v>E:CER_P:P06_Tr1:CON_Tr2:_TRA_3_D:27_M:10_Y:2023</v>
      </c>
      <c r="S733">
        <v>0</v>
      </c>
      <c r="T733">
        <v>17</v>
      </c>
      <c r="V733" t="s">
        <v>23</v>
      </c>
      <c r="W733" s="1">
        <f t="shared" si="101"/>
        <v>0.41363425925925917</v>
      </c>
      <c r="X733">
        <v>30</v>
      </c>
      <c r="Y733" s="60" t="e">
        <f>VLOOKUP(C733,JN!$D$2:$J$1076,5,0)</f>
        <v>#N/A</v>
      </c>
      <c r="Z733" s="61" t="e">
        <f>VLOOKUP(C733,JN!$D$2:$J$1076,6,0)</f>
        <v>#N/A</v>
      </c>
      <c r="AA733" s="62" t="e">
        <f>VLOOKUP(C733,JN!$D$2:$J$1076,7,0)</f>
        <v>#N/A</v>
      </c>
      <c r="AB733">
        <v>16</v>
      </c>
    </row>
    <row r="734" spans="1:28" x14ac:dyDescent="0.3">
      <c r="A734">
        <v>733</v>
      </c>
      <c r="B734" s="63">
        <v>45226</v>
      </c>
      <c r="C734" t="str">
        <f t="shared" si="102"/>
        <v>P07_T0_27-10-23</v>
      </c>
      <c r="E734" t="s">
        <v>25</v>
      </c>
      <c r="F734" t="s">
        <v>32</v>
      </c>
      <c r="G734" t="s">
        <v>19</v>
      </c>
      <c r="H734">
        <f t="shared" si="98"/>
        <v>2023</v>
      </c>
      <c r="I734">
        <f t="shared" si="99"/>
        <v>10</v>
      </c>
      <c r="J734">
        <f t="shared" si="100"/>
        <v>27</v>
      </c>
      <c r="K734" t="s">
        <v>40</v>
      </c>
      <c r="M734">
        <v>2</v>
      </c>
      <c r="O734" t="s">
        <v>54</v>
      </c>
      <c r="P734" t="str">
        <f t="shared" si="94"/>
        <v>E:CER_P:P07_Tr1:CON_Tr2:_TRA_2_D:27_M:10_Y:2023</v>
      </c>
      <c r="S734">
        <v>0</v>
      </c>
      <c r="T734">
        <v>17</v>
      </c>
      <c r="U734">
        <v>17</v>
      </c>
      <c r="V734" t="s">
        <v>20</v>
      </c>
      <c r="W734" s="1">
        <v>0.41550925925925924</v>
      </c>
      <c r="X734">
        <v>0</v>
      </c>
      <c r="Y734" s="60" t="e">
        <f>VLOOKUP(C734,JN!$D$2:$J$1076,5,0)</f>
        <v>#N/A</v>
      </c>
      <c r="Z734" s="61" t="e">
        <f>VLOOKUP(C734,JN!$D$2:$J$1076,6,0)</f>
        <v>#N/A</v>
      </c>
      <c r="AA734" s="62" t="e">
        <f>VLOOKUP(C734,JN!$D$2:$J$1076,7,0)</f>
        <v>#N/A</v>
      </c>
      <c r="AB734">
        <v>15.8</v>
      </c>
    </row>
    <row r="735" spans="1:28" x14ac:dyDescent="0.3">
      <c r="A735">
        <v>734</v>
      </c>
      <c r="B735" s="63">
        <v>45226</v>
      </c>
      <c r="C735" t="str">
        <f t="shared" si="102"/>
        <v>P07_T1_27-10-23</v>
      </c>
      <c r="E735" t="s">
        <v>25</v>
      </c>
      <c r="F735" t="s">
        <v>32</v>
      </c>
      <c r="G735" t="s">
        <v>19</v>
      </c>
      <c r="H735">
        <f t="shared" si="98"/>
        <v>2023</v>
      </c>
      <c r="I735">
        <f t="shared" si="99"/>
        <v>10</v>
      </c>
      <c r="J735">
        <f t="shared" si="100"/>
        <v>27</v>
      </c>
      <c r="K735" t="s">
        <v>41</v>
      </c>
      <c r="M735">
        <v>2</v>
      </c>
      <c r="O735" t="s">
        <v>54</v>
      </c>
      <c r="P735" t="str">
        <f t="shared" si="94"/>
        <v>E:CER_P:P07_Tr1:MSD_Tr2:_TRA_2_D:27_M:10_Y:2023</v>
      </c>
      <c r="S735">
        <v>0</v>
      </c>
      <c r="T735">
        <v>17</v>
      </c>
      <c r="U735">
        <v>17</v>
      </c>
      <c r="V735" t="s">
        <v>21</v>
      </c>
      <c r="W735" s="1">
        <f t="shared" si="101"/>
        <v>0.42245370370370366</v>
      </c>
      <c r="X735">
        <v>10</v>
      </c>
      <c r="Y735" s="60" t="e">
        <f>VLOOKUP(C735,JN!$D$2:$J$1076,5,0)</f>
        <v>#N/A</v>
      </c>
      <c r="Z735" s="61" t="e">
        <f>VLOOKUP(C735,JN!$D$2:$J$1076,6,0)</f>
        <v>#N/A</v>
      </c>
      <c r="AA735" s="62" t="e">
        <f>VLOOKUP(C735,JN!$D$2:$J$1076,7,0)</f>
        <v>#N/A</v>
      </c>
      <c r="AB735">
        <v>16.7</v>
      </c>
    </row>
    <row r="736" spans="1:28" x14ac:dyDescent="0.3">
      <c r="A736">
        <v>735</v>
      </c>
      <c r="B736" s="63">
        <v>45226</v>
      </c>
      <c r="C736" t="str">
        <f t="shared" si="102"/>
        <v>P07_T2_27-10-23</v>
      </c>
      <c r="E736" t="s">
        <v>25</v>
      </c>
      <c r="F736" t="s">
        <v>32</v>
      </c>
      <c r="G736" t="s">
        <v>19</v>
      </c>
      <c r="H736">
        <f t="shared" si="98"/>
        <v>2023</v>
      </c>
      <c r="I736">
        <f t="shared" si="99"/>
        <v>10</v>
      </c>
      <c r="J736">
        <f t="shared" si="100"/>
        <v>27</v>
      </c>
      <c r="K736" t="s">
        <v>41</v>
      </c>
      <c r="M736">
        <v>2</v>
      </c>
      <c r="O736" t="s">
        <v>54</v>
      </c>
      <c r="P736" t="str">
        <f t="shared" si="94"/>
        <v>E:CER_P:P07_Tr1:MSD_Tr2:_TRA_2_D:27_M:10_Y:2023</v>
      </c>
      <c r="S736">
        <v>0</v>
      </c>
      <c r="T736">
        <v>17</v>
      </c>
      <c r="U736">
        <v>17</v>
      </c>
      <c r="V736" t="s">
        <v>22</v>
      </c>
      <c r="W736" s="1">
        <f t="shared" si="101"/>
        <v>0.42939814814814808</v>
      </c>
      <c r="X736">
        <v>20</v>
      </c>
      <c r="Y736" s="60" t="e">
        <f>VLOOKUP(C736,JN!$D$2:$J$1076,5,0)</f>
        <v>#N/A</v>
      </c>
      <c r="Z736" s="61" t="e">
        <f>VLOOKUP(C736,JN!$D$2:$J$1076,6,0)</f>
        <v>#N/A</v>
      </c>
      <c r="AA736" s="62" t="e">
        <f>VLOOKUP(C736,JN!$D$2:$J$1076,7,0)</f>
        <v>#N/A</v>
      </c>
      <c r="AB736">
        <v>16.899999999999999</v>
      </c>
    </row>
    <row r="737" spans="1:28" x14ac:dyDescent="0.3">
      <c r="A737">
        <v>736</v>
      </c>
      <c r="B737" s="63">
        <v>45226</v>
      </c>
      <c r="C737" t="str">
        <f t="shared" si="102"/>
        <v>P07_T3_27-10-23</v>
      </c>
      <c r="E737" t="s">
        <v>25</v>
      </c>
      <c r="F737" t="s">
        <v>32</v>
      </c>
      <c r="G737" t="s">
        <v>19</v>
      </c>
      <c r="H737">
        <f t="shared" si="98"/>
        <v>2023</v>
      </c>
      <c r="I737">
        <f t="shared" si="99"/>
        <v>10</v>
      </c>
      <c r="J737">
        <f t="shared" si="100"/>
        <v>27</v>
      </c>
      <c r="K737" t="s">
        <v>41</v>
      </c>
      <c r="M737">
        <v>2</v>
      </c>
      <c r="O737" t="s">
        <v>54</v>
      </c>
      <c r="P737" t="str">
        <f t="shared" si="94"/>
        <v>E:CER_P:P07_Tr1:MSD_Tr2:_TRA_2_D:27_M:10_Y:2023</v>
      </c>
      <c r="S737">
        <v>0</v>
      </c>
      <c r="T737">
        <v>17</v>
      </c>
      <c r="U737">
        <v>17</v>
      </c>
      <c r="V737" t="s">
        <v>23</v>
      </c>
      <c r="W737" s="1">
        <f t="shared" si="101"/>
        <v>0.4363425925925925</v>
      </c>
      <c r="X737">
        <v>30</v>
      </c>
      <c r="Y737" s="60" t="e">
        <f>VLOOKUP(C737,JN!$D$2:$J$1076,5,0)</f>
        <v>#N/A</v>
      </c>
      <c r="Z737" s="61" t="e">
        <f>VLOOKUP(C737,JN!$D$2:$J$1076,6,0)</f>
        <v>#N/A</v>
      </c>
      <c r="AA737" s="62" t="e">
        <f>VLOOKUP(C737,JN!$D$2:$J$1076,7,0)</f>
        <v>#N/A</v>
      </c>
      <c r="AB737">
        <v>17</v>
      </c>
    </row>
    <row r="738" spans="1:28" x14ac:dyDescent="0.3">
      <c r="A738">
        <v>737</v>
      </c>
      <c r="B738" s="63">
        <v>45226</v>
      </c>
      <c r="C738" t="str">
        <f t="shared" si="102"/>
        <v>P08_T0_27-10-23</v>
      </c>
      <c r="E738" t="s">
        <v>25</v>
      </c>
      <c r="F738" t="s">
        <v>33</v>
      </c>
      <c r="G738" t="s">
        <v>19</v>
      </c>
      <c r="H738">
        <f t="shared" si="98"/>
        <v>2023</v>
      </c>
      <c r="I738">
        <f t="shared" si="99"/>
        <v>10</v>
      </c>
      <c r="J738">
        <f t="shared" si="100"/>
        <v>27</v>
      </c>
      <c r="K738" t="s">
        <v>41</v>
      </c>
      <c r="M738">
        <v>3</v>
      </c>
      <c r="N738">
        <v>1</v>
      </c>
      <c r="O738" t="s">
        <v>54</v>
      </c>
      <c r="P738" t="str">
        <f t="shared" si="94"/>
        <v>E:CER_P:P08_Tr1:MSD_Tr2:_TRA_3_D:27_M:10_Y:2023</v>
      </c>
      <c r="S738">
        <v>0</v>
      </c>
      <c r="T738">
        <v>17</v>
      </c>
      <c r="U738">
        <v>17</v>
      </c>
      <c r="V738" t="s">
        <v>20</v>
      </c>
      <c r="W738" s="1">
        <v>0.41618055555555555</v>
      </c>
      <c r="X738">
        <v>0</v>
      </c>
      <c r="Y738" s="60" t="e">
        <f>VLOOKUP(C738,JN!$D$2:$J$1076,5,0)</f>
        <v>#N/A</v>
      </c>
      <c r="Z738" s="61" t="e">
        <f>VLOOKUP(C738,JN!$D$2:$J$1076,6,0)</f>
        <v>#N/A</v>
      </c>
      <c r="AA738" s="62" t="e">
        <f>VLOOKUP(C738,JN!$D$2:$J$1076,7,0)</f>
        <v>#N/A</v>
      </c>
      <c r="AB738">
        <v>16.2</v>
      </c>
    </row>
    <row r="739" spans="1:28" x14ac:dyDescent="0.3">
      <c r="A739">
        <v>738</v>
      </c>
      <c r="B739" s="63">
        <v>45226</v>
      </c>
      <c r="C739" t="str">
        <f t="shared" si="102"/>
        <v>P08_T1_27-10-23</v>
      </c>
      <c r="E739" t="s">
        <v>25</v>
      </c>
      <c r="F739" t="s">
        <v>33</v>
      </c>
      <c r="G739" t="s">
        <v>19</v>
      </c>
      <c r="H739">
        <f t="shared" si="98"/>
        <v>2023</v>
      </c>
      <c r="I739">
        <f t="shared" si="99"/>
        <v>10</v>
      </c>
      <c r="J739">
        <f t="shared" si="100"/>
        <v>27</v>
      </c>
      <c r="K739" t="s">
        <v>40</v>
      </c>
      <c r="M739">
        <v>3</v>
      </c>
      <c r="N739">
        <v>1</v>
      </c>
      <c r="O739" t="s">
        <v>54</v>
      </c>
      <c r="P739" t="str">
        <f t="shared" si="94"/>
        <v>E:CER_P:P08_Tr1:CON_Tr2:_TRA_3_D:27_M:10_Y:2023</v>
      </c>
      <c r="S739">
        <v>0</v>
      </c>
      <c r="T739">
        <v>17</v>
      </c>
      <c r="U739">
        <v>17</v>
      </c>
      <c r="V739" t="s">
        <v>21</v>
      </c>
      <c r="W739" s="1">
        <f t="shared" si="101"/>
        <v>0.42312499999999997</v>
      </c>
      <c r="X739">
        <v>10</v>
      </c>
      <c r="Y739" s="60" t="e">
        <f>VLOOKUP(C739,JN!$D$2:$J$1076,5,0)</f>
        <v>#N/A</v>
      </c>
      <c r="Z739" s="61" t="e">
        <f>VLOOKUP(C739,JN!$D$2:$J$1076,6,0)</f>
        <v>#N/A</v>
      </c>
      <c r="AA739" s="62" t="e">
        <f>VLOOKUP(C739,JN!$D$2:$J$1076,7,0)</f>
        <v>#N/A</v>
      </c>
      <c r="AB739">
        <v>16.899999999999999</v>
      </c>
    </row>
    <row r="740" spans="1:28" x14ac:dyDescent="0.3">
      <c r="A740">
        <v>739</v>
      </c>
      <c r="B740" s="63">
        <v>45226</v>
      </c>
      <c r="C740" t="str">
        <f t="shared" si="102"/>
        <v>P08_T2_27-10-23</v>
      </c>
      <c r="E740" t="s">
        <v>25</v>
      </c>
      <c r="F740" t="s">
        <v>33</v>
      </c>
      <c r="G740" t="s">
        <v>19</v>
      </c>
      <c r="H740">
        <f t="shared" si="98"/>
        <v>2023</v>
      </c>
      <c r="I740">
        <f t="shared" si="99"/>
        <v>10</v>
      </c>
      <c r="J740">
        <f t="shared" si="100"/>
        <v>27</v>
      </c>
      <c r="K740" t="s">
        <v>40</v>
      </c>
      <c r="M740">
        <v>3</v>
      </c>
      <c r="N740">
        <v>1</v>
      </c>
      <c r="O740" t="s">
        <v>54</v>
      </c>
      <c r="P740" t="str">
        <f t="shared" si="94"/>
        <v>E:CER_P:P08_Tr1:CON_Tr2:_TRA_3_D:27_M:10_Y:2023</v>
      </c>
      <c r="S740">
        <v>0</v>
      </c>
      <c r="T740">
        <v>17</v>
      </c>
      <c r="U740">
        <v>17</v>
      </c>
      <c r="V740" t="s">
        <v>22</v>
      </c>
      <c r="W740" s="1">
        <f t="shared" si="101"/>
        <v>0.43006944444444439</v>
      </c>
      <c r="X740">
        <v>20</v>
      </c>
      <c r="Y740" s="60" t="e">
        <f>VLOOKUP(C740,JN!$D$2:$J$1076,5,0)</f>
        <v>#N/A</v>
      </c>
      <c r="Z740" s="61" t="e">
        <f>VLOOKUP(C740,JN!$D$2:$J$1076,6,0)</f>
        <v>#N/A</v>
      </c>
      <c r="AA740" s="62" t="e">
        <f>VLOOKUP(C740,JN!$D$2:$J$1076,7,0)</f>
        <v>#N/A</v>
      </c>
      <c r="AB740">
        <v>17.100000000000001</v>
      </c>
    </row>
    <row r="741" spans="1:28" x14ac:dyDescent="0.3">
      <c r="A741">
        <v>740</v>
      </c>
      <c r="B741" s="63">
        <v>45226</v>
      </c>
      <c r="C741" t="str">
        <f t="shared" si="102"/>
        <v>P08_T3_27-10-23</v>
      </c>
      <c r="E741" t="s">
        <v>25</v>
      </c>
      <c r="F741" t="s">
        <v>33</v>
      </c>
      <c r="G741" t="s">
        <v>19</v>
      </c>
      <c r="H741">
        <f t="shared" si="98"/>
        <v>2023</v>
      </c>
      <c r="I741">
        <f t="shared" si="99"/>
        <v>10</v>
      </c>
      <c r="J741">
        <f t="shared" si="100"/>
        <v>27</v>
      </c>
      <c r="K741" t="s">
        <v>40</v>
      </c>
      <c r="M741">
        <v>3</v>
      </c>
      <c r="N741">
        <v>1</v>
      </c>
      <c r="O741" t="s">
        <v>54</v>
      </c>
      <c r="P741" t="str">
        <f t="shared" si="94"/>
        <v>E:CER_P:P08_Tr1:CON_Tr2:_TRA_3_D:27_M:10_Y:2023</v>
      </c>
      <c r="S741">
        <v>0</v>
      </c>
      <c r="T741">
        <v>17</v>
      </c>
      <c r="U741">
        <v>17</v>
      </c>
      <c r="V741" t="s">
        <v>23</v>
      </c>
      <c r="W741" s="1">
        <f t="shared" si="101"/>
        <v>0.43701388888888881</v>
      </c>
      <c r="X741">
        <v>30</v>
      </c>
      <c r="Y741" s="60" t="e">
        <f>VLOOKUP(C741,JN!$D$2:$J$1076,5,0)</f>
        <v>#N/A</v>
      </c>
      <c r="Z741" s="61" t="e">
        <f>VLOOKUP(C741,JN!$D$2:$J$1076,6,0)</f>
        <v>#N/A</v>
      </c>
      <c r="AA741" s="62" t="e">
        <f>VLOOKUP(C741,JN!$D$2:$J$1076,7,0)</f>
        <v>#N/A</v>
      </c>
      <c r="AB741">
        <v>17.3</v>
      </c>
    </row>
    <row r="742" spans="1:28" x14ac:dyDescent="0.3">
      <c r="A742">
        <v>741</v>
      </c>
      <c r="B742" s="63">
        <v>45226</v>
      </c>
      <c r="C742" t="str">
        <f t="shared" si="102"/>
        <v>P09_T0_27-10-23</v>
      </c>
      <c r="E742" t="s">
        <v>25</v>
      </c>
      <c r="F742" t="s">
        <v>34</v>
      </c>
      <c r="G742" t="s">
        <v>19</v>
      </c>
      <c r="H742">
        <f t="shared" si="98"/>
        <v>2023</v>
      </c>
      <c r="I742">
        <f t="shared" si="99"/>
        <v>10</v>
      </c>
      <c r="J742">
        <f t="shared" si="100"/>
        <v>27</v>
      </c>
      <c r="K742" t="s">
        <v>40</v>
      </c>
      <c r="M742">
        <v>3</v>
      </c>
      <c r="O742" t="s">
        <v>54</v>
      </c>
      <c r="P742" t="str">
        <f t="shared" si="94"/>
        <v>E:CER_P:P09_Tr1:CON_Tr2:_TRA_3_D:27_M:10_Y:2023</v>
      </c>
      <c r="S742">
        <v>0</v>
      </c>
      <c r="T742">
        <v>17</v>
      </c>
      <c r="U742">
        <v>17</v>
      </c>
      <c r="V742" t="s">
        <v>20</v>
      </c>
      <c r="W742" s="1">
        <v>0.41695601851851855</v>
      </c>
      <c r="X742">
        <v>0</v>
      </c>
      <c r="Y742" s="60" t="e">
        <f>VLOOKUP(C742,JN!$D$2:$J$1076,5,0)</f>
        <v>#N/A</v>
      </c>
      <c r="Z742" s="61" t="e">
        <f>VLOOKUP(C742,JN!$D$2:$J$1076,6,0)</f>
        <v>#N/A</v>
      </c>
      <c r="AA742" s="62" t="e">
        <f>VLOOKUP(C742,JN!$D$2:$J$1076,7,0)</f>
        <v>#N/A</v>
      </c>
      <c r="AB742">
        <v>16.100000000000001</v>
      </c>
    </row>
    <row r="743" spans="1:28" x14ac:dyDescent="0.3">
      <c r="A743">
        <v>742</v>
      </c>
      <c r="B743" s="63">
        <v>45226</v>
      </c>
      <c r="C743" t="str">
        <f t="shared" si="102"/>
        <v>P09_T1_27-10-23</v>
      </c>
      <c r="E743" t="s">
        <v>25</v>
      </c>
      <c r="F743" t="s">
        <v>34</v>
      </c>
      <c r="G743" t="s">
        <v>19</v>
      </c>
      <c r="H743">
        <f t="shared" si="98"/>
        <v>2023</v>
      </c>
      <c r="I743">
        <f t="shared" si="99"/>
        <v>10</v>
      </c>
      <c r="J743">
        <f t="shared" si="100"/>
        <v>27</v>
      </c>
      <c r="K743" t="s">
        <v>46</v>
      </c>
      <c r="M743">
        <v>3</v>
      </c>
      <c r="O743" t="s">
        <v>54</v>
      </c>
      <c r="P743" t="str">
        <f t="shared" si="94"/>
        <v>E:CER_P:P09_Tr1:AWD_Tr2:_TRA_3_D:27_M:10_Y:2023</v>
      </c>
      <c r="S743">
        <v>0</v>
      </c>
      <c r="T743">
        <v>17</v>
      </c>
      <c r="U743">
        <v>17</v>
      </c>
      <c r="V743" t="s">
        <v>21</v>
      </c>
      <c r="W743" s="1">
        <f t="shared" si="101"/>
        <v>0.42390046296296297</v>
      </c>
      <c r="X743">
        <v>10</v>
      </c>
      <c r="Y743" s="60" t="e">
        <f>VLOOKUP(C743,JN!$D$2:$J$1076,5,0)</f>
        <v>#N/A</v>
      </c>
      <c r="Z743" s="61" t="e">
        <f>VLOOKUP(C743,JN!$D$2:$J$1076,6,0)</f>
        <v>#N/A</v>
      </c>
      <c r="AA743" s="62" t="e">
        <f>VLOOKUP(C743,JN!$D$2:$J$1076,7,0)</f>
        <v>#N/A</v>
      </c>
      <c r="AB743">
        <v>16.7</v>
      </c>
    </row>
    <row r="744" spans="1:28" x14ac:dyDescent="0.3">
      <c r="A744">
        <v>743</v>
      </c>
      <c r="B744" s="63">
        <v>45226</v>
      </c>
      <c r="C744" t="str">
        <f t="shared" si="102"/>
        <v>P09_T2_27-10-23</v>
      </c>
      <c r="E744" t="s">
        <v>25</v>
      </c>
      <c r="F744" t="s">
        <v>34</v>
      </c>
      <c r="G744" t="s">
        <v>19</v>
      </c>
      <c r="H744">
        <f t="shared" si="98"/>
        <v>2023</v>
      </c>
      <c r="I744">
        <f t="shared" si="99"/>
        <v>10</v>
      </c>
      <c r="J744">
        <f t="shared" si="100"/>
        <v>27</v>
      </c>
      <c r="K744" t="s">
        <v>46</v>
      </c>
      <c r="M744">
        <v>3</v>
      </c>
      <c r="O744" t="s">
        <v>54</v>
      </c>
      <c r="P744" t="str">
        <f t="shared" si="94"/>
        <v>E:CER_P:P09_Tr1:AWD_Tr2:_TRA_3_D:27_M:10_Y:2023</v>
      </c>
      <c r="S744">
        <v>0</v>
      </c>
      <c r="T744">
        <v>17</v>
      </c>
      <c r="U744">
        <v>17</v>
      </c>
      <c r="V744" t="s">
        <v>22</v>
      </c>
      <c r="W744" s="1">
        <f t="shared" si="101"/>
        <v>0.43084490740740738</v>
      </c>
      <c r="X744">
        <v>20</v>
      </c>
      <c r="Y744" s="60" t="e">
        <f>VLOOKUP(C744,JN!$D$2:$J$1076,5,0)</f>
        <v>#N/A</v>
      </c>
      <c r="Z744" s="61" t="e">
        <f>VLOOKUP(C744,JN!$D$2:$J$1076,6,0)</f>
        <v>#N/A</v>
      </c>
      <c r="AA744" s="62" t="e">
        <f>VLOOKUP(C744,JN!$D$2:$J$1076,7,0)</f>
        <v>#N/A</v>
      </c>
      <c r="AB744">
        <v>16.899999999999999</v>
      </c>
    </row>
    <row r="745" spans="1:28" x14ac:dyDescent="0.3">
      <c r="A745">
        <v>744</v>
      </c>
      <c r="B745" s="63">
        <v>45226</v>
      </c>
      <c r="C745" t="str">
        <f t="shared" si="102"/>
        <v>P09_T3_27-10-23</v>
      </c>
      <c r="E745" t="s">
        <v>25</v>
      </c>
      <c r="F745" t="s">
        <v>34</v>
      </c>
      <c r="G745" t="s">
        <v>19</v>
      </c>
      <c r="H745">
        <f t="shared" si="98"/>
        <v>2023</v>
      </c>
      <c r="I745">
        <f t="shared" si="99"/>
        <v>10</v>
      </c>
      <c r="J745">
        <f t="shared" si="100"/>
        <v>27</v>
      </c>
      <c r="K745" t="s">
        <v>46</v>
      </c>
      <c r="M745">
        <v>3</v>
      </c>
      <c r="O745" t="s">
        <v>54</v>
      </c>
      <c r="P745" t="str">
        <f t="shared" si="94"/>
        <v>E:CER_P:P09_Tr1:AWD_Tr2:_TRA_3_D:27_M:10_Y:2023</v>
      </c>
      <c r="S745">
        <v>0</v>
      </c>
      <c r="T745">
        <v>17</v>
      </c>
      <c r="U745">
        <v>17</v>
      </c>
      <c r="V745" t="s">
        <v>23</v>
      </c>
      <c r="W745" s="1">
        <f t="shared" si="101"/>
        <v>0.4377893518518518</v>
      </c>
      <c r="X745">
        <v>30</v>
      </c>
      <c r="Y745" s="60" t="e">
        <f>VLOOKUP(C745,JN!$D$2:$J$1076,5,0)</f>
        <v>#N/A</v>
      </c>
      <c r="Z745" s="61" t="e">
        <f>VLOOKUP(C745,JN!$D$2:$J$1076,6,0)</f>
        <v>#N/A</v>
      </c>
      <c r="AA745" s="62" t="e">
        <f>VLOOKUP(C745,JN!$D$2:$J$1076,7,0)</f>
        <v>#N/A</v>
      </c>
      <c r="AB745">
        <v>17</v>
      </c>
    </row>
    <row r="746" spans="1:28" x14ac:dyDescent="0.3">
      <c r="A746">
        <v>745</v>
      </c>
      <c r="B746" s="63">
        <v>45232</v>
      </c>
      <c r="C746" t="str">
        <f t="shared" si="102"/>
        <v>P01_T0_02-11-23</v>
      </c>
      <c r="E746" t="s">
        <v>25</v>
      </c>
      <c r="F746" t="s">
        <v>26</v>
      </c>
      <c r="G746" t="s">
        <v>19</v>
      </c>
      <c r="H746">
        <f t="shared" si="98"/>
        <v>2023</v>
      </c>
      <c r="I746">
        <f t="shared" si="99"/>
        <v>11</v>
      </c>
      <c r="J746">
        <f t="shared" si="100"/>
        <v>2</v>
      </c>
      <c r="K746" t="str">
        <f>VLOOKUP(F746,Treats!$A$1:$C$9,2,0)</f>
        <v>AWD</v>
      </c>
      <c r="M746">
        <v>1</v>
      </c>
      <c r="O746" t="s">
        <v>54</v>
      </c>
      <c r="P746" t="str">
        <f t="shared" si="94"/>
        <v>E:CER_P:P01_Tr1:AWD_Tr2:_TRA_1_D:2_M:11_Y:2023</v>
      </c>
      <c r="S746">
        <v>0</v>
      </c>
      <c r="T746">
        <v>17.5</v>
      </c>
      <c r="U746">
        <v>17.5</v>
      </c>
      <c r="V746" t="s">
        <v>20</v>
      </c>
      <c r="W746" s="1">
        <v>0.44241898148148145</v>
      </c>
      <c r="X746">
        <v>0</v>
      </c>
      <c r="Y746" s="60" t="e">
        <f>VLOOKUP(C746,JN!$D$2:$J$1076,5,0)</f>
        <v>#N/A</v>
      </c>
      <c r="Z746" s="61" t="e">
        <f>VLOOKUP(C746,JN!$D$2:$J$1076,6,0)</f>
        <v>#N/A</v>
      </c>
      <c r="AA746" s="62" t="e">
        <f>VLOOKUP(C746,JN!$D$2:$J$1076,7,0)</f>
        <v>#N/A</v>
      </c>
      <c r="AB746">
        <v>17.7</v>
      </c>
    </row>
    <row r="747" spans="1:28" x14ac:dyDescent="0.3">
      <c r="A747">
        <v>746</v>
      </c>
      <c r="B747" s="63">
        <v>45232</v>
      </c>
      <c r="C747" t="str">
        <f t="shared" si="102"/>
        <v>P01_T1_02-11-23</v>
      </c>
      <c r="E747" t="s">
        <v>25</v>
      </c>
      <c r="F747" t="s">
        <v>26</v>
      </c>
      <c r="G747" t="s">
        <v>19</v>
      </c>
      <c r="H747">
        <f t="shared" si="98"/>
        <v>2023</v>
      </c>
      <c r="I747">
        <f t="shared" si="99"/>
        <v>11</v>
      </c>
      <c r="J747">
        <f t="shared" si="100"/>
        <v>2</v>
      </c>
      <c r="K747" t="str">
        <f>VLOOKUP(F747,Treats!$A$1:$C$9,2,0)</f>
        <v>AWD</v>
      </c>
      <c r="M747">
        <v>1</v>
      </c>
      <c r="O747" t="s">
        <v>54</v>
      </c>
      <c r="P747" t="str">
        <f t="shared" si="94"/>
        <v>E:CER_P:P01_Tr1:AWD_Tr2:_TRA_1_D:2_M:11_Y:2023</v>
      </c>
      <c r="S747">
        <v>0</v>
      </c>
      <c r="T747">
        <v>17.5</v>
      </c>
      <c r="U747">
        <v>17.5</v>
      </c>
      <c r="V747" t="s">
        <v>21</v>
      </c>
      <c r="W747" s="1">
        <f t="shared" si="101"/>
        <v>0.44936342592592587</v>
      </c>
      <c r="X747">
        <v>10</v>
      </c>
      <c r="Y747" s="60" t="e">
        <f>VLOOKUP(C747,JN!$D$2:$J$1076,5,0)</f>
        <v>#N/A</v>
      </c>
      <c r="Z747" s="61" t="e">
        <f>VLOOKUP(C747,JN!$D$2:$J$1076,6,0)</f>
        <v>#N/A</v>
      </c>
      <c r="AA747" s="62" t="e">
        <f>VLOOKUP(C747,JN!$D$2:$J$1076,7,0)</f>
        <v>#N/A</v>
      </c>
      <c r="AB747">
        <v>19.2</v>
      </c>
    </row>
    <row r="748" spans="1:28" x14ac:dyDescent="0.3">
      <c r="A748">
        <v>747</v>
      </c>
      <c r="B748" s="63">
        <v>45232</v>
      </c>
      <c r="C748" t="str">
        <f t="shared" si="102"/>
        <v>P01_T2_02-11-23</v>
      </c>
      <c r="E748" t="s">
        <v>25</v>
      </c>
      <c r="F748" t="s">
        <v>26</v>
      </c>
      <c r="G748" t="s">
        <v>19</v>
      </c>
      <c r="H748">
        <f t="shared" si="98"/>
        <v>2023</v>
      </c>
      <c r="I748">
        <f t="shared" si="99"/>
        <v>11</v>
      </c>
      <c r="J748">
        <f t="shared" si="100"/>
        <v>2</v>
      </c>
      <c r="K748" t="str">
        <f>VLOOKUP(F748,Treats!$A$1:$C$9,2,0)</f>
        <v>AWD</v>
      </c>
      <c r="M748">
        <v>1</v>
      </c>
      <c r="O748" t="s">
        <v>54</v>
      </c>
      <c r="P748" t="str">
        <f t="shared" si="94"/>
        <v>E:CER_P:P01_Tr1:AWD_Tr2:_TRA_1_D:2_M:11_Y:2023</v>
      </c>
      <c r="S748">
        <v>0</v>
      </c>
      <c r="T748">
        <v>17.5</v>
      </c>
      <c r="U748">
        <v>17.5</v>
      </c>
      <c r="V748" t="s">
        <v>22</v>
      </c>
      <c r="W748" s="1">
        <f t="shared" si="101"/>
        <v>0.45630787037037029</v>
      </c>
      <c r="X748">
        <v>20</v>
      </c>
      <c r="Y748" s="60" t="e">
        <f>VLOOKUP(C748,JN!$D$2:$J$1076,5,0)</f>
        <v>#N/A</v>
      </c>
      <c r="Z748" s="61" t="e">
        <f>VLOOKUP(C748,JN!$D$2:$J$1076,6,0)</f>
        <v>#N/A</v>
      </c>
      <c r="AA748" s="62" t="e">
        <f>VLOOKUP(C748,JN!$D$2:$J$1076,7,0)</f>
        <v>#N/A</v>
      </c>
      <c r="AB748">
        <v>17.899999999999999</v>
      </c>
    </row>
    <row r="749" spans="1:28" x14ac:dyDescent="0.3">
      <c r="A749">
        <v>748</v>
      </c>
      <c r="B749" s="63">
        <v>45232</v>
      </c>
      <c r="C749" t="str">
        <f t="shared" si="102"/>
        <v>P01_T3_02-11-23</v>
      </c>
      <c r="E749" t="s">
        <v>25</v>
      </c>
      <c r="F749" t="s">
        <v>26</v>
      </c>
      <c r="G749" t="s">
        <v>19</v>
      </c>
      <c r="H749">
        <f t="shared" si="98"/>
        <v>2023</v>
      </c>
      <c r="I749">
        <f t="shared" si="99"/>
        <v>11</v>
      </c>
      <c r="J749">
        <f t="shared" si="100"/>
        <v>2</v>
      </c>
      <c r="K749" t="str">
        <f>VLOOKUP(F749,Treats!$A$1:$C$9,2,0)</f>
        <v>AWD</v>
      </c>
      <c r="M749">
        <v>1</v>
      </c>
      <c r="O749" t="s">
        <v>54</v>
      </c>
      <c r="P749" t="str">
        <f t="shared" si="94"/>
        <v>E:CER_P:P01_Tr1:AWD_Tr2:_TRA_1_D:2_M:11_Y:2023</v>
      </c>
      <c r="S749">
        <v>0</v>
      </c>
      <c r="T749">
        <v>17.5</v>
      </c>
      <c r="U749">
        <v>17.5</v>
      </c>
      <c r="V749" t="s">
        <v>23</v>
      </c>
      <c r="W749" s="1">
        <f t="shared" si="101"/>
        <v>0.46325231481481471</v>
      </c>
      <c r="X749">
        <v>30</v>
      </c>
      <c r="Y749" s="60" t="e">
        <f>VLOOKUP(C749,JN!$D$2:$J$1076,5,0)</f>
        <v>#N/A</v>
      </c>
      <c r="Z749" s="61" t="e">
        <f>VLOOKUP(C749,JN!$D$2:$J$1076,6,0)</f>
        <v>#N/A</v>
      </c>
      <c r="AA749" s="62" t="e">
        <f>VLOOKUP(C749,JN!$D$2:$J$1076,7,0)</f>
        <v>#N/A</v>
      </c>
      <c r="AB749">
        <v>18</v>
      </c>
    </row>
    <row r="750" spans="1:28" x14ac:dyDescent="0.3">
      <c r="A750">
        <v>749</v>
      </c>
      <c r="B750" s="63">
        <v>45232</v>
      </c>
      <c r="C750" t="str">
        <f t="shared" si="102"/>
        <v>P04_T0_02-11-23</v>
      </c>
      <c r="E750" t="s">
        <v>25</v>
      </c>
      <c r="F750" t="s">
        <v>29</v>
      </c>
      <c r="G750" t="s">
        <v>19</v>
      </c>
      <c r="H750">
        <f t="shared" ref="H750:H785" si="103">YEAR(B750)</f>
        <v>2023</v>
      </c>
      <c r="I750">
        <f t="shared" ref="I750:I785" si="104">MONTH(B750)</f>
        <v>11</v>
      </c>
      <c r="J750">
        <f t="shared" ref="J750:J785" si="105">DAY(B750)</f>
        <v>2</v>
      </c>
      <c r="K750" t="str">
        <f>VLOOKUP(F750,$F$674:$N$709,6,0)</f>
        <v>MSD</v>
      </c>
      <c r="M750">
        <v>2</v>
      </c>
      <c r="O750" t="s">
        <v>54</v>
      </c>
      <c r="P750" t="str">
        <f t="shared" si="94"/>
        <v>E:CER_P:P04_Tr1:MSD_Tr2:_TRA_2_D:2_M:11_Y:2023</v>
      </c>
      <c r="S750">
        <v>0</v>
      </c>
      <c r="T750">
        <v>17.5</v>
      </c>
      <c r="U750">
        <v>17.5</v>
      </c>
      <c r="V750" t="s">
        <v>20</v>
      </c>
      <c r="W750" s="1">
        <v>0.40729166666666666</v>
      </c>
      <c r="X750">
        <v>0</v>
      </c>
      <c r="Y750" s="60" t="e">
        <f>VLOOKUP(C750,JN!$D$2:$J$1076,5,0)</f>
        <v>#N/A</v>
      </c>
      <c r="Z750" s="61" t="e">
        <f>VLOOKUP(C750,JN!$D$2:$J$1076,6,0)</f>
        <v>#N/A</v>
      </c>
      <c r="AA750" s="62" t="e">
        <f>VLOOKUP(C750,JN!$D$2:$J$1076,7,0)</f>
        <v>#N/A</v>
      </c>
      <c r="AB750">
        <v>21.9</v>
      </c>
    </row>
    <row r="751" spans="1:28" x14ac:dyDescent="0.3">
      <c r="A751">
        <v>750</v>
      </c>
      <c r="B751" s="63">
        <v>45232</v>
      </c>
      <c r="C751" t="str">
        <f t="shared" si="102"/>
        <v>P04_T1_02-11-23</v>
      </c>
      <c r="E751" t="s">
        <v>25</v>
      </c>
      <c r="F751" t="s">
        <v>29</v>
      </c>
      <c r="G751" t="s">
        <v>19</v>
      </c>
      <c r="H751">
        <f t="shared" si="103"/>
        <v>2023</v>
      </c>
      <c r="I751">
        <f t="shared" si="104"/>
        <v>11</v>
      </c>
      <c r="J751">
        <f t="shared" si="105"/>
        <v>2</v>
      </c>
      <c r="K751" t="s">
        <v>41</v>
      </c>
      <c r="M751">
        <v>2</v>
      </c>
      <c r="O751" t="s">
        <v>54</v>
      </c>
      <c r="P751" t="str">
        <f t="shared" si="94"/>
        <v>E:CER_P:P04_Tr1:MSD_Tr2:_TRA_2_D:2_M:11_Y:2023</v>
      </c>
      <c r="S751">
        <v>0</v>
      </c>
      <c r="T751">
        <v>17.5</v>
      </c>
      <c r="U751">
        <v>17.5</v>
      </c>
      <c r="V751" t="s">
        <v>21</v>
      </c>
      <c r="W751" s="1">
        <f t="shared" si="101"/>
        <v>0.41423611111111108</v>
      </c>
      <c r="X751">
        <v>10</v>
      </c>
      <c r="Y751" s="60" t="e">
        <f>VLOOKUP(C751,JN!$D$2:$J$1076,5,0)</f>
        <v>#N/A</v>
      </c>
      <c r="Z751" s="61" t="e">
        <f>VLOOKUP(C751,JN!$D$2:$J$1076,6,0)</f>
        <v>#N/A</v>
      </c>
      <c r="AA751" s="62" t="e">
        <f>VLOOKUP(C751,JN!$D$2:$J$1076,7,0)</f>
        <v>#N/A</v>
      </c>
      <c r="AB751">
        <v>26.9</v>
      </c>
    </row>
    <row r="752" spans="1:28" x14ac:dyDescent="0.3">
      <c r="A752">
        <v>751</v>
      </c>
      <c r="B752" s="63">
        <v>45232</v>
      </c>
      <c r="C752" t="str">
        <f t="shared" si="102"/>
        <v>P04_T2_02-11-23</v>
      </c>
      <c r="E752" t="s">
        <v>25</v>
      </c>
      <c r="F752" t="s">
        <v>29</v>
      </c>
      <c r="G752" t="s">
        <v>19</v>
      </c>
      <c r="H752">
        <f t="shared" si="103"/>
        <v>2023</v>
      </c>
      <c r="I752">
        <f t="shared" si="104"/>
        <v>11</v>
      </c>
      <c r="J752">
        <f t="shared" si="105"/>
        <v>2</v>
      </c>
      <c r="K752" t="s">
        <v>41</v>
      </c>
      <c r="M752">
        <v>2</v>
      </c>
      <c r="O752" t="s">
        <v>54</v>
      </c>
      <c r="P752" t="str">
        <f t="shared" si="94"/>
        <v>E:CER_P:P04_Tr1:MSD_Tr2:_TRA_2_D:2_M:11_Y:2023</v>
      </c>
      <c r="S752">
        <v>0</v>
      </c>
      <c r="T752">
        <v>17.5</v>
      </c>
      <c r="U752">
        <v>17.5</v>
      </c>
      <c r="V752" t="s">
        <v>22</v>
      </c>
      <c r="W752" s="1">
        <f t="shared" si="101"/>
        <v>0.4211805555555555</v>
      </c>
      <c r="X752">
        <v>20</v>
      </c>
      <c r="Y752" s="60" t="e">
        <f>VLOOKUP(C752,JN!$D$2:$J$1076,5,0)</f>
        <v>#N/A</v>
      </c>
      <c r="Z752" s="61" t="e">
        <f>VLOOKUP(C752,JN!$D$2:$J$1076,6,0)</f>
        <v>#N/A</v>
      </c>
      <c r="AA752" s="62" t="e">
        <f>VLOOKUP(C752,JN!$D$2:$J$1076,7,0)</f>
        <v>#N/A</v>
      </c>
      <c r="AB752">
        <v>25.8</v>
      </c>
    </row>
    <row r="753" spans="1:28" x14ac:dyDescent="0.3">
      <c r="A753">
        <v>752</v>
      </c>
      <c r="B753" s="63">
        <v>45232</v>
      </c>
      <c r="C753" t="str">
        <f t="shared" si="102"/>
        <v>P04_T3_02-11-23</v>
      </c>
      <c r="E753" t="s">
        <v>25</v>
      </c>
      <c r="F753" t="s">
        <v>29</v>
      </c>
      <c r="G753" t="s">
        <v>19</v>
      </c>
      <c r="H753">
        <f t="shared" si="103"/>
        <v>2023</v>
      </c>
      <c r="I753">
        <f t="shared" si="104"/>
        <v>11</v>
      </c>
      <c r="J753">
        <f t="shared" si="105"/>
        <v>2</v>
      </c>
      <c r="K753" t="s">
        <v>41</v>
      </c>
      <c r="M753">
        <v>2</v>
      </c>
      <c r="O753" t="s">
        <v>54</v>
      </c>
      <c r="P753" t="str">
        <f t="shared" si="94"/>
        <v>E:CER_P:P04_Tr1:MSD_Tr2:_TRA_2_D:2_M:11_Y:2023</v>
      </c>
      <c r="S753">
        <v>0</v>
      </c>
      <c r="T753">
        <v>17.5</v>
      </c>
      <c r="U753">
        <v>17.5</v>
      </c>
      <c r="V753" t="s">
        <v>23</v>
      </c>
      <c r="W753" s="1">
        <f t="shared" si="101"/>
        <v>0.42812499999999992</v>
      </c>
      <c r="X753">
        <v>30</v>
      </c>
      <c r="Y753" s="60" t="e">
        <f>VLOOKUP(C753,JN!$D$2:$J$1076,5,0)</f>
        <v>#N/A</v>
      </c>
      <c r="Z753" s="61" t="e">
        <f>VLOOKUP(C753,JN!$D$2:$J$1076,6,0)</f>
        <v>#N/A</v>
      </c>
      <c r="AA753" s="62" t="e">
        <f>VLOOKUP(C753,JN!$D$2:$J$1076,7,0)</f>
        <v>#N/A</v>
      </c>
      <c r="AB753">
        <v>26.4</v>
      </c>
    </row>
    <row r="754" spans="1:28" x14ac:dyDescent="0.3">
      <c r="A754">
        <v>753</v>
      </c>
      <c r="B754" s="63">
        <v>45232</v>
      </c>
      <c r="C754" t="str">
        <f t="shared" si="102"/>
        <v>P02_T0_02-11-23</v>
      </c>
      <c r="E754" t="s">
        <v>25</v>
      </c>
      <c r="F754" t="s">
        <v>27</v>
      </c>
      <c r="G754" t="s">
        <v>19</v>
      </c>
      <c r="H754">
        <f t="shared" si="103"/>
        <v>2023</v>
      </c>
      <c r="I754">
        <f t="shared" si="104"/>
        <v>11</v>
      </c>
      <c r="J754">
        <f t="shared" si="105"/>
        <v>2</v>
      </c>
      <c r="K754" t="s">
        <v>41</v>
      </c>
      <c r="M754">
        <v>1</v>
      </c>
      <c r="N754">
        <v>1</v>
      </c>
      <c r="O754" t="s">
        <v>54</v>
      </c>
      <c r="P754" t="str">
        <f t="shared" si="94"/>
        <v>E:CER_P:P02_Tr1:MSD_Tr2:_TRA_1_D:2_M:11_Y:2023</v>
      </c>
      <c r="S754">
        <v>0</v>
      </c>
      <c r="T754">
        <v>17.5</v>
      </c>
      <c r="U754">
        <v>17.5</v>
      </c>
      <c r="V754" t="s">
        <v>20</v>
      </c>
      <c r="W754" s="1">
        <v>0.44322916666666662</v>
      </c>
      <c r="X754">
        <v>0</v>
      </c>
      <c r="Y754" s="60" t="e">
        <f>VLOOKUP(C754,JN!$D$2:$J$1076,5,0)</f>
        <v>#N/A</v>
      </c>
      <c r="Z754" s="61" t="e">
        <f>VLOOKUP(C754,JN!$D$2:$J$1076,6,0)</f>
        <v>#N/A</v>
      </c>
      <c r="AA754" s="62" t="e">
        <f>VLOOKUP(C754,JN!$D$2:$J$1076,7,0)</f>
        <v>#N/A</v>
      </c>
      <c r="AB754">
        <v>17.5</v>
      </c>
    </row>
    <row r="755" spans="1:28" x14ac:dyDescent="0.3">
      <c r="A755">
        <v>754</v>
      </c>
      <c r="B755" s="63">
        <v>45232</v>
      </c>
      <c r="C755" t="str">
        <f t="shared" si="102"/>
        <v>P02_T1_02-11-23</v>
      </c>
      <c r="E755" t="s">
        <v>25</v>
      </c>
      <c r="F755" t="s">
        <v>27</v>
      </c>
      <c r="G755" t="s">
        <v>19</v>
      </c>
      <c r="H755">
        <f t="shared" si="103"/>
        <v>2023</v>
      </c>
      <c r="I755">
        <f t="shared" si="104"/>
        <v>11</v>
      </c>
      <c r="J755">
        <f t="shared" si="105"/>
        <v>2</v>
      </c>
      <c r="K755" t="s">
        <v>41</v>
      </c>
      <c r="M755">
        <v>1</v>
      </c>
      <c r="N755">
        <v>1</v>
      </c>
      <c r="O755" t="s">
        <v>54</v>
      </c>
      <c r="P755" t="str">
        <f t="shared" si="94"/>
        <v>E:CER_P:P02_Tr1:MSD_Tr2:_TRA_1_D:2_M:11_Y:2023</v>
      </c>
      <c r="S755">
        <v>0</v>
      </c>
      <c r="T755">
        <v>17.5</v>
      </c>
      <c r="U755">
        <v>17.5</v>
      </c>
      <c r="V755" t="s">
        <v>21</v>
      </c>
      <c r="W755" s="1">
        <f t="shared" si="101"/>
        <v>0.45017361111111104</v>
      </c>
      <c r="X755">
        <v>10</v>
      </c>
      <c r="Y755" s="60" t="e">
        <f>VLOOKUP(C755,JN!$D$2:$J$1076,5,0)</f>
        <v>#N/A</v>
      </c>
      <c r="Z755" s="61" t="e">
        <f>VLOOKUP(C755,JN!$D$2:$J$1076,6,0)</f>
        <v>#N/A</v>
      </c>
      <c r="AA755" s="62" t="e">
        <f>VLOOKUP(C755,JN!$D$2:$J$1076,7,0)</f>
        <v>#N/A</v>
      </c>
      <c r="AB755">
        <v>19.399999999999999</v>
      </c>
    </row>
    <row r="756" spans="1:28" x14ac:dyDescent="0.3">
      <c r="A756">
        <v>755</v>
      </c>
      <c r="B756" s="63">
        <v>45232</v>
      </c>
      <c r="C756" t="str">
        <f t="shared" si="102"/>
        <v>P02_T2_02-11-23</v>
      </c>
      <c r="E756" t="s">
        <v>25</v>
      </c>
      <c r="F756" t="s">
        <v>27</v>
      </c>
      <c r="G756" t="s">
        <v>19</v>
      </c>
      <c r="H756">
        <f t="shared" si="103"/>
        <v>2023</v>
      </c>
      <c r="I756">
        <f t="shared" si="104"/>
        <v>11</v>
      </c>
      <c r="J756">
        <f t="shared" si="105"/>
        <v>2</v>
      </c>
      <c r="K756" t="s">
        <v>41</v>
      </c>
      <c r="M756">
        <v>1</v>
      </c>
      <c r="N756">
        <v>1</v>
      </c>
      <c r="O756" t="s">
        <v>54</v>
      </c>
      <c r="P756" t="str">
        <f t="shared" si="94"/>
        <v>E:CER_P:P02_Tr1:MSD_Tr2:_TRA_1_D:2_M:11_Y:2023</v>
      </c>
      <c r="S756">
        <v>0</v>
      </c>
      <c r="T756">
        <v>17.5</v>
      </c>
      <c r="U756">
        <v>17.5</v>
      </c>
      <c r="V756" t="s">
        <v>22</v>
      </c>
      <c r="W756" s="1">
        <f t="shared" si="101"/>
        <v>0.45711805555555546</v>
      </c>
      <c r="X756">
        <v>20</v>
      </c>
      <c r="Y756" s="60" t="e">
        <f>VLOOKUP(C756,JN!$D$2:$J$1076,5,0)</f>
        <v>#N/A</v>
      </c>
      <c r="Z756" s="61" t="e">
        <f>VLOOKUP(C756,JN!$D$2:$J$1076,6,0)</f>
        <v>#N/A</v>
      </c>
      <c r="AA756" s="62" t="e">
        <f>VLOOKUP(C756,JN!$D$2:$J$1076,7,0)</f>
        <v>#N/A</v>
      </c>
      <c r="AB756">
        <v>18.2</v>
      </c>
    </row>
    <row r="757" spans="1:28" x14ac:dyDescent="0.3">
      <c r="A757">
        <v>756</v>
      </c>
      <c r="B757" s="63">
        <v>45232</v>
      </c>
      <c r="C757" t="str">
        <f t="shared" si="102"/>
        <v>P02_T3_02-11-23</v>
      </c>
      <c r="E757" t="s">
        <v>25</v>
      </c>
      <c r="F757" t="s">
        <v>27</v>
      </c>
      <c r="G757" t="s">
        <v>19</v>
      </c>
      <c r="H757">
        <f t="shared" si="103"/>
        <v>2023</v>
      </c>
      <c r="I757">
        <f t="shared" si="104"/>
        <v>11</v>
      </c>
      <c r="J757">
        <f t="shared" si="105"/>
        <v>2</v>
      </c>
      <c r="K757" t="s">
        <v>41</v>
      </c>
      <c r="M757">
        <v>1</v>
      </c>
      <c r="N757">
        <v>1</v>
      </c>
      <c r="O757" t="s">
        <v>54</v>
      </c>
      <c r="P757" t="str">
        <f t="shared" si="94"/>
        <v>E:CER_P:P02_Tr1:MSD_Tr2:_TRA_1_D:2_M:11_Y:2023</v>
      </c>
      <c r="S757">
        <v>0</v>
      </c>
      <c r="T757">
        <v>17.5</v>
      </c>
      <c r="U757">
        <v>17.5</v>
      </c>
      <c r="V757" t="s">
        <v>23</v>
      </c>
      <c r="W757" s="1">
        <f t="shared" si="101"/>
        <v>0.46406249999999988</v>
      </c>
      <c r="X757">
        <v>30</v>
      </c>
      <c r="Y757" s="60" t="e">
        <f>VLOOKUP(C757,JN!$D$2:$J$1076,5,0)</f>
        <v>#N/A</v>
      </c>
      <c r="Z757" s="61" t="e">
        <f>VLOOKUP(C757,JN!$D$2:$J$1076,6,0)</f>
        <v>#N/A</v>
      </c>
      <c r="AA757" s="62" t="e">
        <f>VLOOKUP(C757,JN!$D$2:$J$1076,7,0)</f>
        <v>#N/A</v>
      </c>
      <c r="AB757">
        <v>18.2</v>
      </c>
    </row>
    <row r="758" spans="1:28" x14ac:dyDescent="0.3">
      <c r="A758">
        <v>757</v>
      </c>
      <c r="B758" s="63">
        <v>45232</v>
      </c>
      <c r="C758" t="str">
        <f t="shared" si="102"/>
        <v>P05_T0_02-11-23</v>
      </c>
      <c r="E758" t="s">
        <v>25</v>
      </c>
      <c r="F758" t="s">
        <v>30</v>
      </c>
      <c r="G758" t="s">
        <v>19</v>
      </c>
      <c r="H758">
        <f t="shared" si="103"/>
        <v>2023</v>
      </c>
      <c r="I758">
        <f t="shared" si="104"/>
        <v>11</v>
      </c>
      <c r="J758">
        <f t="shared" si="105"/>
        <v>2</v>
      </c>
      <c r="K758" t="s">
        <v>41</v>
      </c>
      <c r="M758">
        <v>2</v>
      </c>
      <c r="N758">
        <v>7</v>
      </c>
      <c r="O758" t="s">
        <v>54</v>
      </c>
      <c r="P758" t="str">
        <f t="shared" si="94"/>
        <v>E:CER_P:P05_Tr1:MSD_Tr2:_TRA_2_D:2_M:11_Y:2023</v>
      </c>
      <c r="S758">
        <v>0</v>
      </c>
      <c r="T758">
        <v>17.5</v>
      </c>
      <c r="U758">
        <v>17.5</v>
      </c>
      <c r="V758" t="s">
        <v>20</v>
      </c>
      <c r="W758" s="1">
        <v>0.40815972222222219</v>
      </c>
      <c r="X758">
        <v>0</v>
      </c>
      <c r="Y758" s="60" t="e">
        <f>VLOOKUP(C758,JN!$D$2:$J$1076,5,0)</f>
        <v>#N/A</v>
      </c>
      <c r="Z758" s="61" t="e">
        <f>VLOOKUP(C758,JN!$D$2:$J$1076,6,0)</f>
        <v>#N/A</v>
      </c>
      <c r="AA758" s="62" t="e">
        <f>VLOOKUP(C758,JN!$D$2:$J$1076,7,0)</f>
        <v>#N/A</v>
      </c>
      <c r="AB758">
        <v>25.7</v>
      </c>
    </row>
    <row r="759" spans="1:28" x14ac:dyDescent="0.3">
      <c r="A759">
        <v>758</v>
      </c>
      <c r="B759" s="63">
        <v>45232</v>
      </c>
      <c r="C759" t="str">
        <f t="shared" si="102"/>
        <v>P05_T1_02-11-23</v>
      </c>
      <c r="E759" t="s">
        <v>25</v>
      </c>
      <c r="F759" t="s">
        <v>30</v>
      </c>
      <c r="G759" t="s">
        <v>19</v>
      </c>
      <c r="H759">
        <f t="shared" si="103"/>
        <v>2023</v>
      </c>
      <c r="I759">
        <f t="shared" si="104"/>
        <v>11</v>
      </c>
      <c r="J759">
        <f t="shared" si="105"/>
        <v>2</v>
      </c>
      <c r="K759" t="s">
        <v>46</v>
      </c>
      <c r="M759">
        <v>2</v>
      </c>
      <c r="N759">
        <v>7</v>
      </c>
      <c r="O759" t="s">
        <v>54</v>
      </c>
      <c r="P759" t="str">
        <f t="shared" si="94"/>
        <v>E:CER_P:P05_Tr1:AWD_Tr2:_TRA_2_D:2_M:11_Y:2023</v>
      </c>
      <c r="S759">
        <v>0</v>
      </c>
      <c r="T759">
        <v>17.5</v>
      </c>
      <c r="U759">
        <v>17.5</v>
      </c>
      <c r="V759" t="s">
        <v>21</v>
      </c>
      <c r="W759" s="1">
        <f t="shared" si="101"/>
        <v>0.41510416666666661</v>
      </c>
      <c r="X759">
        <v>10</v>
      </c>
      <c r="Y759" s="60" t="e">
        <f>VLOOKUP(C759,JN!$D$2:$J$1076,5,0)</f>
        <v>#N/A</v>
      </c>
      <c r="Z759" s="61" t="e">
        <f>VLOOKUP(C759,JN!$D$2:$J$1076,6,0)</f>
        <v>#N/A</v>
      </c>
      <c r="AA759" s="62" t="e">
        <f>VLOOKUP(C759,JN!$D$2:$J$1076,7,0)</f>
        <v>#N/A</v>
      </c>
      <c r="AB759">
        <v>25.4</v>
      </c>
    </row>
    <row r="760" spans="1:28" x14ac:dyDescent="0.3">
      <c r="A760">
        <v>759</v>
      </c>
      <c r="B760" s="63">
        <v>45232</v>
      </c>
      <c r="C760" t="str">
        <f t="shared" si="102"/>
        <v>P05_T2_02-11-23</v>
      </c>
      <c r="E760" t="s">
        <v>25</v>
      </c>
      <c r="F760" t="s">
        <v>30</v>
      </c>
      <c r="G760" t="s">
        <v>19</v>
      </c>
      <c r="H760">
        <f t="shared" si="103"/>
        <v>2023</v>
      </c>
      <c r="I760">
        <f t="shared" si="104"/>
        <v>11</v>
      </c>
      <c r="J760">
        <f t="shared" si="105"/>
        <v>2</v>
      </c>
      <c r="K760" t="s">
        <v>46</v>
      </c>
      <c r="M760">
        <v>2</v>
      </c>
      <c r="N760">
        <v>7</v>
      </c>
      <c r="O760" t="s">
        <v>54</v>
      </c>
      <c r="P760" t="str">
        <f t="shared" si="94"/>
        <v>E:CER_P:P05_Tr1:AWD_Tr2:_TRA_2_D:2_M:11_Y:2023</v>
      </c>
      <c r="S760">
        <v>0</v>
      </c>
      <c r="T760">
        <v>17.5</v>
      </c>
      <c r="U760">
        <v>17.5</v>
      </c>
      <c r="V760" t="s">
        <v>22</v>
      </c>
      <c r="W760" s="1">
        <f t="shared" si="101"/>
        <v>0.42204861111111103</v>
      </c>
      <c r="X760">
        <v>20</v>
      </c>
      <c r="Y760" s="60" t="e">
        <f>VLOOKUP(C760,JN!$D$2:$J$1076,5,0)</f>
        <v>#N/A</v>
      </c>
      <c r="Z760" s="61" t="e">
        <f>VLOOKUP(C760,JN!$D$2:$J$1076,6,0)</f>
        <v>#N/A</v>
      </c>
      <c r="AA760" s="62" t="e">
        <f>VLOOKUP(C760,JN!$D$2:$J$1076,7,0)</f>
        <v>#N/A</v>
      </c>
      <c r="AB760">
        <v>25</v>
      </c>
    </row>
    <row r="761" spans="1:28" x14ac:dyDescent="0.3">
      <c r="A761">
        <v>760</v>
      </c>
      <c r="B761" s="63">
        <v>45232</v>
      </c>
      <c r="C761" t="str">
        <f t="shared" si="102"/>
        <v>P05_T3_02-11-23</v>
      </c>
      <c r="E761" t="s">
        <v>25</v>
      </c>
      <c r="F761" t="s">
        <v>30</v>
      </c>
      <c r="G761" t="s">
        <v>19</v>
      </c>
      <c r="H761">
        <f t="shared" si="103"/>
        <v>2023</v>
      </c>
      <c r="I761">
        <f t="shared" si="104"/>
        <v>11</v>
      </c>
      <c r="J761">
        <f t="shared" si="105"/>
        <v>2</v>
      </c>
      <c r="K761" t="s">
        <v>46</v>
      </c>
      <c r="M761">
        <v>2</v>
      </c>
      <c r="N761">
        <v>7</v>
      </c>
      <c r="O761" t="s">
        <v>54</v>
      </c>
      <c r="P761" t="str">
        <f t="shared" si="94"/>
        <v>E:CER_P:P05_Tr1:AWD_Tr2:_TRA_2_D:2_M:11_Y:2023</v>
      </c>
      <c r="S761">
        <v>0</v>
      </c>
      <c r="T761">
        <v>17.5</v>
      </c>
      <c r="U761">
        <v>17.5</v>
      </c>
      <c r="V761" t="s">
        <v>23</v>
      </c>
      <c r="W761" s="1">
        <f t="shared" si="101"/>
        <v>0.42899305555555545</v>
      </c>
      <c r="X761">
        <v>30</v>
      </c>
      <c r="Y761" s="60" t="e">
        <f>VLOOKUP(C761,JN!$D$2:$J$1076,5,0)</f>
        <v>#N/A</v>
      </c>
      <c r="Z761" s="61" t="e">
        <f>VLOOKUP(C761,JN!$D$2:$J$1076,6,0)</f>
        <v>#N/A</v>
      </c>
      <c r="AA761" s="62" t="e">
        <f>VLOOKUP(C761,JN!$D$2:$J$1076,7,0)</f>
        <v>#N/A</v>
      </c>
      <c r="AB761">
        <v>25.4</v>
      </c>
    </row>
    <row r="762" spans="1:28" x14ac:dyDescent="0.3">
      <c r="A762">
        <v>761</v>
      </c>
      <c r="B762" s="63">
        <v>45232</v>
      </c>
      <c r="C762" t="str">
        <f t="shared" si="102"/>
        <v>P03_T0_02-11-23</v>
      </c>
      <c r="E762" t="s">
        <v>25</v>
      </c>
      <c r="F762" t="s">
        <v>28</v>
      </c>
      <c r="G762" t="s">
        <v>19</v>
      </c>
      <c r="H762">
        <f t="shared" si="103"/>
        <v>2023</v>
      </c>
      <c r="I762">
        <f t="shared" si="104"/>
        <v>11</v>
      </c>
      <c r="J762">
        <f t="shared" si="105"/>
        <v>2</v>
      </c>
      <c r="K762" t="s">
        <v>46</v>
      </c>
      <c r="M762">
        <v>1</v>
      </c>
      <c r="N762">
        <v>3</v>
      </c>
      <c r="O762" t="s">
        <v>54</v>
      </c>
      <c r="P762" t="str">
        <f t="shared" si="94"/>
        <v>E:CER_P:P03_Tr1:AWD_Tr2:_TRA_1_D:2_M:11_Y:2023</v>
      </c>
      <c r="S762">
        <v>0</v>
      </c>
      <c r="T762">
        <v>17.5</v>
      </c>
      <c r="U762">
        <v>17.5</v>
      </c>
      <c r="V762" t="s">
        <v>20</v>
      </c>
      <c r="W762" s="1">
        <v>0.44415509259259256</v>
      </c>
      <c r="X762">
        <v>0</v>
      </c>
      <c r="Y762" s="60" t="e">
        <f>VLOOKUP(C762,JN!$D$2:$J$1076,5,0)</f>
        <v>#N/A</v>
      </c>
      <c r="Z762" s="61" t="e">
        <f>VLOOKUP(C762,JN!$D$2:$J$1076,6,0)</f>
        <v>#N/A</v>
      </c>
      <c r="AA762" s="62" t="e">
        <f>VLOOKUP(C762,JN!$D$2:$J$1076,7,0)</f>
        <v>#N/A</v>
      </c>
      <c r="AB762">
        <v>17.399999999999999</v>
      </c>
    </row>
    <row r="763" spans="1:28" x14ac:dyDescent="0.3">
      <c r="A763">
        <v>762</v>
      </c>
      <c r="B763" s="63">
        <v>45232</v>
      </c>
      <c r="C763" t="str">
        <f t="shared" si="102"/>
        <v>P03_T1_02-11-23</v>
      </c>
      <c r="E763" t="s">
        <v>25</v>
      </c>
      <c r="F763" t="s">
        <v>28</v>
      </c>
      <c r="G763" t="s">
        <v>19</v>
      </c>
      <c r="H763">
        <f t="shared" si="103"/>
        <v>2023</v>
      </c>
      <c r="I763">
        <f t="shared" si="104"/>
        <v>11</v>
      </c>
      <c r="J763">
        <f t="shared" si="105"/>
        <v>2</v>
      </c>
      <c r="K763" t="s">
        <v>40</v>
      </c>
      <c r="M763">
        <v>1</v>
      </c>
      <c r="N763">
        <v>3</v>
      </c>
      <c r="O763" t="s">
        <v>54</v>
      </c>
      <c r="P763" t="str">
        <f t="shared" si="94"/>
        <v>E:CER_P:P03_Tr1:CON_Tr2:_TRA_1_D:2_M:11_Y:2023</v>
      </c>
      <c r="S763">
        <v>0</v>
      </c>
      <c r="T763">
        <v>17.5</v>
      </c>
      <c r="U763">
        <v>17.5</v>
      </c>
      <c r="V763" t="s">
        <v>21</v>
      </c>
      <c r="W763" s="1">
        <f t="shared" si="101"/>
        <v>0.45109953703703698</v>
      </c>
      <c r="X763">
        <v>10</v>
      </c>
      <c r="Y763" s="60" t="e">
        <f>VLOOKUP(C763,JN!$D$2:$J$1076,5,0)</f>
        <v>#N/A</v>
      </c>
      <c r="Z763" s="61" t="e">
        <f>VLOOKUP(C763,JN!$D$2:$J$1076,6,0)</f>
        <v>#N/A</v>
      </c>
      <c r="AA763" s="62" t="e">
        <f>VLOOKUP(C763,JN!$D$2:$J$1076,7,0)</f>
        <v>#N/A</v>
      </c>
      <c r="AB763">
        <v>18.5</v>
      </c>
    </row>
    <row r="764" spans="1:28" x14ac:dyDescent="0.3">
      <c r="A764">
        <v>763</v>
      </c>
      <c r="B764" s="63">
        <v>45232</v>
      </c>
      <c r="C764" t="str">
        <f t="shared" si="102"/>
        <v>P03_T2_02-11-23</v>
      </c>
      <c r="E764" t="s">
        <v>25</v>
      </c>
      <c r="F764" t="s">
        <v>28</v>
      </c>
      <c r="G764" t="s">
        <v>19</v>
      </c>
      <c r="H764">
        <f t="shared" si="103"/>
        <v>2023</v>
      </c>
      <c r="I764">
        <f t="shared" si="104"/>
        <v>11</v>
      </c>
      <c r="J764">
        <f t="shared" si="105"/>
        <v>2</v>
      </c>
      <c r="K764" t="s">
        <v>40</v>
      </c>
      <c r="M764">
        <v>1</v>
      </c>
      <c r="N764">
        <v>3</v>
      </c>
      <c r="O764" t="s">
        <v>54</v>
      </c>
      <c r="P764" t="str">
        <f t="shared" ref="P764:P827" si="106">"E:"&amp;E764&amp;"_P:"&amp;F764&amp;"_Tr1:"&amp;K764&amp;"_Tr2:"&amp;L764&amp;"_"&amp;G764&amp;"_"&amp;M764&amp;"_D:"&amp;J764&amp;"_M:"&amp;I764&amp;"_Y:"&amp;H764</f>
        <v>E:CER_P:P03_Tr1:CON_Tr2:_TRA_1_D:2_M:11_Y:2023</v>
      </c>
      <c r="S764">
        <v>0</v>
      </c>
      <c r="T764">
        <v>17.5</v>
      </c>
      <c r="U764">
        <v>17.5</v>
      </c>
      <c r="V764" t="s">
        <v>22</v>
      </c>
      <c r="W764" s="1">
        <f t="shared" si="101"/>
        <v>0.4580439814814814</v>
      </c>
      <c r="X764">
        <v>20</v>
      </c>
      <c r="Y764" s="60" t="e">
        <f>VLOOKUP(C764,JN!$D$2:$J$1076,5,0)</f>
        <v>#N/A</v>
      </c>
      <c r="Z764" s="61" t="e">
        <f>VLOOKUP(C764,JN!$D$2:$J$1076,6,0)</f>
        <v>#N/A</v>
      </c>
      <c r="AA764" s="62" t="e">
        <f>VLOOKUP(C764,JN!$D$2:$J$1076,7,0)</f>
        <v>#N/A</v>
      </c>
      <c r="AB764">
        <v>17.8</v>
      </c>
    </row>
    <row r="765" spans="1:28" x14ac:dyDescent="0.3">
      <c r="A765">
        <v>764</v>
      </c>
      <c r="B765" s="63">
        <v>45232</v>
      </c>
      <c r="C765" t="str">
        <f t="shared" si="102"/>
        <v>P03_T3_02-11-23</v>
      </c>
      <c r="E765" t="s">
        <v>25</v>
      </c>
      <c r="F765" t="s">
        <v>28</v>
      </c>
      <c r="G765" t="s">
        <v>19</v>
      </c>
      <c r="H765">
        <f t="shared" si="103"/>
        <v>2023</v>
      </c>
      <c r="I765">
        <f t="shared" si="104"/>
        <v>11</v>
      </c>
      <c r="J765">
        <f t="shared" si="105"/>
        <v>2</v>
      </c>
      <c r="K765" t="s">
        <v>40</v>
      </c>
      <c r="M765">
        <v>1</v>
      </c>
      <c r="N765">
        <v>3</v>
      </c>
      <c r="O765" t="s">
        <v>54</v>
      </c>
      <c r="P765" t="str">
        <f t="shared" si="106"/>
        <v>E:CER_P:P03_Tr1:CON_Tr2:_TRA_1_D:2_M:11_Y:2023</v>
      </c>
      <c r="S765">
        <v>0</v>
      </c>
      <c r="T765">
        <v>17.5</v>
      </c>
      <c r="U765">
        <v>17.5</v>
      </c>
      <c r="V765" t="s">
        <v>23</v>
      </c>
      <c r="W765" s="1">
        <f t="shared" si="101"/>
        <v>0.46498842592592582</v>
      </c>
      <c r="X765">
        <v>30</v>
      </c>
      <c r="Y765" s="60" t="e">
        <f>VLOOKUP(C765,JN!$D$2:$J$1076,5,0)</f>
        <v>#N/A</v>
      </c>
      <c r="Z765" s="61" t="e">
        <f>VLOOKUP(C765,JN!$D$2:$J$1076,6,0)</f>
        <v>#N/A</v>
      </c>
      <c r="AA765" s="62" t="e">
        <f>VLOOKUP(C765,JN!$D$2:$J$1076,7,0)</f>
        <v>#N/A</v>
      </c>
      <c r="AB765">
        <v>18</v>
      </c>
    </row>
    <row r="766" spans="1:28" x14ac:dyDescent="0.3">
      <c r="A766">
        <v>765</v>
      </c>
      <c r="B766" s="63">
        <v>45232</v>
      </c>
      <c r="C766" t="str">
        <f t="shared" si="102"/>
        <v>P06_T0_02-11-23</v>
      </c>
      <c r="E766" t="s">
        <v>25</v>
      </c>
      <c r="F766" t="s">
        <v>31</v>
      </c>
      <c r="G766" t="s">
        <v>19</v>
      </c>
      <c r="H766">
        <f t="shared" si="103"/>
        <v>2023</v>
      </c>
      <c r="I766">
        <f t="shared" si="104"/>
        <v>11</v>
      </c>
      <c r="J766">
        <f t="shared" si="105"/>
        <v>2</v>
      </c>
      <c r="K766" t="s">
        <v>40</v>
      </c>
      <c r="M766">
        <v>3</v>
      </c>
      <c r="N766">
        <v>3</v>
      </c>
      <c r="O766" t="s">
        <v>54</v>
      </c>
      <c r="P766" t="str">
        <f t="shared" si="106"/>
        <v>E:CER_P:P06_Tr1:CON_Tr2:_TRA_3_D:2_M:11_Y:2023</v>
      </c>
      <c r="S766">
        <v>0</v>
      </c>
      <c r="T766">
        <v>17.5</v>
      </c>
      <c r="U766">
        <v>17.5</v>
      </c>
      <c r="V766" t="s">
        <v>20</v>
      </c>
      <c r="W766" s="1">
        <v>0.40902777777777777</v>
      </c>
      <c r="X766">
        <v>0</v>
      </c>
      <c r="Y766" s="60" t="e">
        <f>VLOOKUP(C766,JN!$D$2:$J$1076,5,0)</f>
        <v>#N/A</v>
      </c>
      <c r="Z766" s="61" t="e">
        <f>VLOOKUP(C766,JN!$D$2:$J$1076,6,0)</f>
        <v>#N/A</v>
      </c>
      <c r="AA766" s="62" t="e">
        <f>VLOOKUP(C766,JN!$D$2:$J$1076,7,0)</f>
        <v>#N/A</v>
      </c>
      <c r="AB766">
        <v>22.4</v>
      </c>
    </row>
    <row r="767" spans="1:28" x14ac:dyDescent="0.3">
      <c r="A767">
        <v>766</v>
      </c>
      <c r="B767" s="63">
        <v>45232</v>
      </c>
      <c r="C767" t="str">
        <f t="shared" si="102"/>
        <v>P06_T1_02-11-23</v>
      </c>
      <c r="E767" t="s">
        <v>25</v>
      </c>
      <c r="F767" t="s">
        <v>31</v>
      </c>
      <c r="G767" t="s">
        <v>19</v>
      </c>
      <c r="H767">
        <f t="shared" si="103"/>
        <v>2023</v>
      </c>
      <c r="I767">
        <f t="shared" si="104"/>
        <v>11</v>
      </c>
      <c r="J767">
        <f t="shared" si="105"/>
        <v>2</v>
      </c>
      <c r="K767" t="s">
        <v>40</v>
      </c>
      <c r="M767">
        <v>3</v>
      </c>
      <c r="N767">
        <v>3</v>
      </c>
      <c r="O767" t="s">
        <v>54</v>
      </c>
      <c r="P767" t="str">
        <f t="shared" si="106"/>
        <v>E:CER_P:P06_Tr1:CON_Tr2:_TRA_3_D:2_M:11_Y:2023</v>
      </c>
      <c r="S767">
        <v>0</v>
      </c>
      <c r="T767">
        <v>17.5</v>
      </c>
      <c r="U767">
        <v>17.5</v>
      </c>
      <c r="V767" t="s">
        <v>21</v>
      </c>
      <c r="W767" s="1">
        <f t="shared" si="101"/>
        <v>0.41597222222222219</v>
      </c>
      <c r="X767">
        <v>10</v>
      </c>
      <c r="Y767" s="60" t="e">
        <f>VLOOKUP(C767,JN!$D$2:$J$1076,5,0)</f>
        <v>#N/A</v>
      </c>
      <c r="Z767" s="61" t="e">
        <f>VLOOKUP(C767,JN!$D$2:$J$1076,6,0)</f>
        <v>#N/A</v>
      </c>
      <c r="AA767" s="62" t="e">
        <f>VLOOKUP(C767,JN!$D$2:$J$1076,7,0)</f>
        <v>#N/A</v>
      </c>
      <c r="AB767">
        <v>24</v>
      </c>
    </row>
    <row r="768" spans="1:28" x14ac:dyDescent="0.3">
      <c r="A768">
        <v>767</v>
      </c>
      <c r="B768" s="63">
        <v>45232</v>
      </c>
      <c r="C768" t="str">
        <f t="shared" si="102"/>
        <v>P06_T2_02-11-23</v>
      </c>
      <c r="E768" t="s">
        <v>25</v>
      </c>
      <c r="F768" t="s">
        <v>31</v>
      </c>
      <c r="G768" t="s">
        <v>19</v>
      </c>
      <c r="H768">
        <f t="shared" si="103"/>
        <v>2023</v>
      </c>
      <c r="I768">
        <f t="shared" si="104"/>
        <v>11</v>
      </c>
      <c r="J768">
        <f t="shared" si="105"/>
        <v>2</v>
      </c>
      <c r="K768" t="s">
        <v>40</v>
      </c>
      <c r="M768">
        <v>3</v>
      </c>
      <c r="N768">
        <v>3</v>
      </c>
      <c r="O768" t="s">
        <v>54</v>
      </c>
      <c r="P768" t="str">
        <f t="shared" si="106"/>
        <v>E:CER_P:P06_Tr1:CON_Tr2:_TRA_3_D:2_M:11_Y:2023</v>
      </c>
      <c r="S768">
        <v>0</v>
      </c>
      <c r="T768">
        <v>17.5</v>
      </c>
      <c r="U768">
        <v>17.5</v>
      </c>
      <c r="V768" t="s">
        <v>22</v>
      </c>
      <c r="W768" s="1">
        <f t="shared" si="101"/>
        <v>0.42291666666666661</v>
      </c>
      <c r="X768">
        <v>20</v>
      </c>
      <c r="Y768" s="60" t="e">
        <f>VLOOKUP(C768,JN!$D$2:$J$1076,5,0)</f>
        <v>#N/A</v>
      </c>
      <c r="Z768" s="61" t="e">
        <f>VLOOKUP(C768,JN!$D$2:$J$1076,6,0)</f>
        <v>#N/A</v>
      </c>
      <c r="AA768" s="62" t="e">
        <f>VLOOKUP(C768,JN!$D$2:$J$1076,7,0)</f>
        <v>#N/A</v>
      </c>
      <c r="AB768">
        <v>23.9</v>
      </c>
    </row>
    <row r="769" spans="1:29" x14ac:dyDescent="0.3">
      <c r="A769">
        <v>768</v>
      </c>
      <c r="B769" s="63">
        <v>45232</v>
      </c>
      <c r="C769" t="str">
        <f t="shared" si="102"/>
        <v>P06_T3_02-11-23</v>
      </c>
      <c r="E769" t="s">
        <v>25</v>
      </c>
      <c r="F769" t="s">
        <v>31</v>
      </c>
      <c r="G769" t="s">
        <v>19</v>
      </c>
      <c r="H769">
        <f t="shared" si="103"/>
        <v>2023</v>
      </c>
      <c r="I769">
        <f t="shared" si="104"/>
        <v>11</v>
      </c>
      <c r="J769">
        <f t="shared" si="105"/>
        <v>2</v>
      </c>
      <c r="K769" t="s">
        <v>40</v>
      </c>
      <c r="M769">
        <v>3</v>
      </c>
      <c r="N769">
        <v>3</v>
      </c>
      <c r="O769" t="s">
        <v>54</v>
      </c>
      <c r="P769" t="str">
        <f t="shared" si="106"/>
        <v>E:CER_P:P06_Tr1:CON_Tr2:_TRA_3_D:2_M:11_Y:2023</v>
      </c>
      <c r="S769">
        <v>0</v>
      </c>
      <c r="T769">
        <v>17.5</v>
      </c>
      <c r="U769">
        <v>17.5</v>
      </c>
      <c r="V769" t="s">
        <v>23</v>
      </c>
      <c r="W769" s="1">
        <f t="shared" si="101"/>
        <v>0.42986111111111103</v>
      </c>
      <c r="X769">
        <v>30</v>
      </c>
      <c r="Y769" s="60" t="e">
        <f>VLOOKUP(C769,JN!$D$2:$J$1076,5,0)</f>
        <v>#N/A</v>
      </c>
      <c r="Z769" s="61" t="e">
        <f>VLOOKUP(C769,JN!$D$2:$J$1076,6,0)</f>
        <v>#N/A</v>
      </c>
      <c r="AA769" s="62" t="e">
        <f>VLOOKUP(C769,JN!$D$2:$J$1076,7,0)</f>
        <v>#N/A</v>
      </c>
      <c r="AB769">
        <v>21.4</v>
      </c>
    </row>
    <row r="770" spans="1:29" x14ac:dyDescent="0.3">
      <c r="A770">
        <v>769</v>
      </c>
      <c r="B770" s="63">
        <v>45232</v>
      </c>
      <c r="C770" t="str">
        <f t="shared" si="102"/>
        <v>P07_T0_02-11-23</v>
      </c>
      <c r="E770" t="s">
        <v>25</v>
      </c>
      <c r="F770" t="s">
        <v>32</v>
      </c>
      <c r="G770" t="s">
        <v>19</v>
      </c>
      <c r="H770">
        <f t="shared" si="103"/>
        <v>2023</v>
      </c>
      <c r="I770">
        <f t="shared" si="104"/>
        <v>11</v>
      </c>
      <c r="J770">
        <f t="shared" si="105"/>
        <v>2</v>
      </c>
      <c r="K770" t="s">
        <v>40</v>
      </c>
      <c r="M770">
        <v>2</v>
      </c>
      <c r="O770" t="s">
        <v>54</v>
      </c>
      <c r="P770" t="str">
        <f t="shared" si="106"/>
        <v>E:CER_P:P07_Tr1:CON_Tr2:_TRA_2_D:2_M:11_Y:2023</v>
      </c>
      <c r="S770">
        <v>0</v>
      </c>
      <c r="T770">
        <v>16</v>
      </c>
      <c r="U770">
        <v>17.5</v>
      </c>
      <c r="V770" t="s">
        <v>20</v>
      </c>
      <c r="W770" s="1">
        <v>0.37824074074074071</v>
      </c>
      <c r="X770">
        <v>0</v>
      </c>
      <c r="Y770" s="60" t="e">
        <f>VLOOKUP(C770,JN!$D$2:$J$1076,5,0)</f>
        <v>#N/A</v>
      </c>
      <c r="Z770" s="61" t="e">
        <f>VLOOKUP(C770,JN!$D$2:$J$1076,6,0)</f>
        <v>#N/A</v>
      </c>
      <c r="AA770" s="62" t="e">
        <f>VLOOKUP(C770,JN!$D$2:$J$1076,7,0)</f>
        <v>#N/A</v>
      </c>
      <c r="AB770">
        <v>21.3</v>
      </c>
    </row>
    <row r="771" spans="1:29" x14ac:dyDescent="0.3">
      <c r="A771">
        <v>770</v>
      </c>
      <c r="B771" s="63">
        <v>45232</v>
      </c>
      <c r="C771" t="str">
        <f t="shared" si="102"/>
        <v>P07_T1_02-11-23</v>
      </c>
      <c r="E771" t="s">
        <v>25</v>
      </c>
      <c r="F771" t="s">
        <v>32</v>
      </c>
      <c r="G771" t="s">
        <v>19</v>
      </c>
      <c r="H771">
        <f t="shared" si="103"/>
        <v>2023</v>
      </c>
      <c r="I771">
        <f t="shared" si="104"/>
        <v>11</v>
      </c>
      <c r="J771">
        <f t="shared" si="105"/>
        <v>2</v>
      </c>
      <c r="K771" t="s">
        <v>41</v>
      </c>
      <c r="M771">
        <v>2</v>
      </c>
      <c r="O771" t="s">
        <v>54</v>
      </c>
      <c r="P771" t="str">
        <f t="shared" si="106"/>
        <v>E:CER_P:P07_Tr1:MSD_Tr2:_TRA_2_D:2_M:11_Y:2023</v>
      </c>
      <c r="S771">
        <v>0</v>
      </c>
      <c r="T771">
        <v>16</v>
      </c>
      <c r="U771">
        <v>17.5</v>
      </c>
      <c r="V771" t="s">
        <v>21</v>
      </c>
      <c r="W771" s="1">
        <f t="shared" si="101"/>
        <v>0.38518518518518513</v>
      </c>
      <c r="X771">
        <v>10</v>
      </c>
      <c r="Y771" s="60" t="e">
        <f>VLOOKUP(C771,JN!$D$2:$J$1076,5,0)</f>
        <v>#N/A</v>
      </c>
      <c r="Z771" s="61" t="e">
        <f>VLOOKUP(C771,JN!$D$2:$J$1076,6,0)</f>
        <v>#N/A</v>
      </c>
      <c r="AA771" s="62" t="e">
        <f>VLOOKUP(C771,JN!$D$2:$J$1076,7,0)</f>
        <v>#N/A</v>
      </c>
      <c r="AB771">
        <v>23</v>
      </c>
    </row>
    <row r="772" spans="1:29" x14ac:dyDescent="0.3">
      <c r="A772">
        <v>771</v>
      </c>
      <c r="B772" s="63">
        <v>45232</v>
      </c>
      <c r="C772" t="str">
        <f t="shared" si="102"/>
        <v>P07_T2_02-11-23</v>
      </c>
      <c r="E772" t="s">
        <v>25</v>
      </c>
      <c r="F772" t="s">
        <v>32</v>
      </c>
      <c r="G772" t="s">
        <v>19</v>
      </c>
      <c r="H772">
        <f t="shared" si="103"/>
        <v>2023</v>
      </c>
      <c r="I772">
        <f t="shared" si="104"/>
        <v>11</v>
      </c>
      <c r="J772">
        <f t="shared" si="105"/>
        <v>2</v>
      </c>
      <c r="K772" t="s">
        <v>41</v>
      </c>
      <c r="M772">
        <v>2</v>
      </c>
      <c r="O772" t="s">
        <v>54</v>
      </c>
      <c r="P772" t="str">
        <f t="shared" si="106"/>
        <v>E:CER_P:P07_Tr1:MSD_Tr2:_TRA_2_D:2_M:11_Y:2023</v>
      </c>
      <c r="S772">
        <v>0</v>
      </c>
      <c r="T772">
        <v>16</v>
      </c>
      <c r="U772">
        <v>17.5</v>
      </c>
      <c r="V772" t="s">
        <v>22</v>
      </c>
      <c r="W772" s="1">
        <f t="shared" si="101"/>
        <v>0.39212962962962955</v>
      </c>
      <c r="X772">
        <v>20</v>
      </c>
      <c r="Y772" s="60" t="e">
        <f>VLOOKUP(C772,JN!$D$2:$J$1076,5,0)</f>
        <v>#N/A</v>
      </c>
      <c r="Z772" s="61" t="e">
        <f>VLOOKUP(C772,JN!$D$2:$J$1076,6,0)</f>
        <v>#N/A</v>
      </c>
      <c r="AA772" s="62" t="e">
        <f>VLOOKUP(C772,JN!$D$2:$J$1076,7,0)</f>
        <v>#N/A</v>
      </c>
      <c r="AB772">
        <v>24</v>
      </c>
    </row>
    <row r="773" spans="1:29" x14ac:dyDescent="0.3">
      <c r="A773">
        <v>772</v>
      </c>
      <c r="B773" s="63">
        <v>45232</v>
      </c>
      <c r="C773" t="str">
        <f t="shared" si="102"/>
        <v>P07_T3_02-11-23</v>
      </c>
      <c r="E773" t="s">
        <v>25</v>
      </c>
      <c r="F773" t="s">
        <v>32</v>
      </c>
      <c r="G773" t="s">
        <v>19</v>
      </c>
      <c r="H773">
        <f t="shared" si="103"/>
        <v>2023</v>
      </c>
      <c r="I773">
        <f t="shared" si="104"/>
        <v>11</v>
      </c>
      <c r="J773">
        <f t="shared" si="105"/>
        <v>2</v>
      </c>
      <c r="K773" t="s">
        <v>41</v>
      </c>
      <c r="M773">
        <v>2</v>
      </c>
      <c r="O773" t="s">
        <v>54</v>
      </c>
      <c r="P773" t="str">
        <f t="shared" si="106"/>
        <v>E:CER_P:P07_Tr1:MSD_Tr2:_TRA_2_D:2_M:11_Y:2023</v>
      </c>
      <c r="S773">
        <v>0</v>
      </c>
      <c r="T773">
        <v>16</v>
      </c>
      <c r="U773">
        <v>17.5</v>
      </c>
      <c r="V773" t="s">
        <v>23</v>
      </c>
      <c r="W773" s="1">
        <f t="shared" si="101"/>
        <v>0.39907407407407397</v>
      </c>
      <c r="X773">
        <v>30</v>
      </c>
      <c r="Y773" s="60" t="e">
        <f>VLOOKUP(C773,JN!$D$2:$J$1076,5,0)</f>
        <v>#N/A</v>
      </c>
      <c r="Z773" s="61" t="e">
        <f>VLOOKUP(C773,JN!$D$2:$J$1076,6,0)</f>
        <v>#N/A</v>
      </c>
      <c r="AA773" s="62" t="e">
        <f>VLOOKUP(C773,JN!$D$2:$J$1076,7,0)</f>
        <v>#N/A</v>
      </c>
      <c r="AB773">
        <v>24.6</v>
      </c>
    </row>
    <row r="774" spans="1:29" x14ac:dyDescent="0.3">
      <c r="A774">
        <v>773</v>
      </c>
      <c r="B774" s="63">
        <v>45232</v>
      </c>
      <c r="C774" t="str">
        <f t="shared" ref="C774:C809" si="107">F774&amp;"_"&amp;V774&amp;"_"&amp;IF(DAY(B774)&lt;10,0&amp;DAY(B774),DAY(B774))&amp;"-"&amp;IF(MONTH(B774)&lt;10,0&amp;MONTH(B774),MONTH(B774))&amp;"-"&amp;MOD(YEAR(B774),100)</f>
        <v>P08_T0_02-11-23</v>
      </c>
      <c r="E774" t="s">
        <v>25</v>
      </c>
      <c r="F774" t="s">
        <v>33</v>
      </c>
      <c r="G774" t="s">
        <v>19</v>
      </c>
      <c r="H774">
        <f t="shared" si="103"/>
        <v>2023</v>
      </c>
      <c r="I774">
        <f t="shared" si="104"/>
        <v>11</v>
      </c>
      <c r="J774">
        <f t="shared" si="105"/>
        <v>2</v>
      </c>
      <c r="K774" t="s">
        <v>41</v>
      </c>
      <c r="M774">
        <v>3</v>
      </c>
      <c r="O774" t="s">
        <v>54</v>
      </c>
      <c r="P774" t="str">
        <f t="shared" si="106"/>
        <v>E:CER_P:P08_Tr1:MSD_Tr2:_TRA_3_D:2_M:11_Y:2023</v>
      </c>
      <c r="S774">
        <v>0</v>
      </c>
      <c r="T774">
        <v>16</v>
      </c>
      <c r="U774">
        <v>17.5</v>
      </c>
      <c r="V774" t="s">
        <v>20</v>
      </c>
      <c r="W774" s="1">
        <v>0.37899305555555557</v>
      </c>
      <c r="X774">
        <v>0</v>
      </c>
      <c r="Y774" s="60" t="e">
        <f>VLOOKUP(C774,JN!$D$2:$J$1076,5,0)</f>
        <v>#N/A</v>
      </c>
      <c r="Z774" s="61" t="e">
        <f>VLOOKUP(C774,JN!$D$2:$J$1076,6,0)</f>
        <v>#N/A</v>
      </c>
      <c r="AA774" s="62" t="e">
        <f>VLOOKUP(C774,JN!$D$2:$J$1076,7,0)</f>
        <v>#N/A</v>
      </c>
      <c r="AB774">
        <v>23.8</v>
      </c>
    </row>
    <row r="775" spans="1:29" x14ac:dyDescent="0.3">
      <c r="A775">
        <v>774</v>
      </c>
      <c r="B775" s="63">
        <v>45232</v>
      </c>
      <c r="C775" t="str">
        <f t="shared" si="107"/>
        <v>P08_T1_02-11-23</v>
      </c>
      <c r="E775" t="s">
        <v>25</v>
      </c>
      <c r="F775" t="s">
        <v>33</v>
      </c>
      <c r="G775" t="s">
        <v>19</v>
      </c>
      <c r="H775">
        <f t="shared" si="103"/>
        <v>2023</v>
      </c>
      <c r="I775">
        <f t="shared" si="104"/>
        <v>11</v>
      </c>
      <c r="J775">
        <f t="shared" si="105"/>
        <v>2</v>
      </c>
      <c r="K775" t="s">
        <v>40</v>
      </c>
      <c r="M775">
        <v>3</v>
      </c>
      <c r="O775" t="s">
        <v>54</v>
      </c>
      <c r="P775" t="str">
        <f t="shared" si="106"/>
        <v>E:CER_P:P08_Tr1:CON_Tr2:_TRA_3_D:2_M:11_Y:2023</v>
      </c>
      <c r="S775">
        <v>0</v>
      </c>
      <c r="T775">
        <v>16</v>
      </c>
      <c r="U775">
        <v>17.5</v>
      </c>
      <c r="V775" t="s">
        <v>21</v>
      </c>
      <c r="W775" s="1">
        <f t="shared" si="101"/>
        <v>0.38593749999999999</v>
      </c>
      <c r="X775">
        <v>10</v>
      </c>
      <c r="Y775" s="60" t="e">
        <f>VLOOKUP(C775,JN!$D$2:$J$1076,5,0)</f>
        <v>#N/A</v>
      </c>
      <c r="Z775" s="61" t="e">
        <f>VLOOKUP(C775,JN!$D$2:$J$1076,6,0)</f>
        <v>#N/A</v>
      </c>
      <c r="AA775" s="62" t="e">
        <f>VLOOKUP(C775,JN!$D$2:$J$1076,7,0)</f>
        <v>#N/A</v>
      </c>
      <c r="AB775">
        <v>22.7</v>
      </c>
    </row>
    <row r="776" spans="1:29" x14ac:dyDescent="0.3">
      <c r="A776">
        <v>775</v>
      </c>
      <c r="B776" s="63">
        <v>45232</v>
      </c>
      <c r="C776" t="str">
        <f t="shared" si="107"/>
        <v>P08_T2_02-11-23</v>
      </c>
      <c r="E776" t="s">
        <v>25</v>
      </c>
      <c r="F776" t="s">
        <v>33</v>
      </c>
      <c r="G776" t="s">
        <v>19</v>
      </c>
      <c r="H776">
        <f t="shared" si="103"/>
        <v>2023</v>
      </c>
      <c r="I776">
        <f t="shared" si="104"/>
        <v>11</v>
      </c>
      <c r="J776">
        <f t="shared" si="105"/>
        <v>2</v>
      </c>
      <c r="K776" t="s">
        <v>40</v>
      </c>
      <c r="M776">
        <v>3</v>
      </c>
      <c r="O776" t="s">
        <v>54</v>
      </c>
      <c r="P776" t="str">
        <f t="shared" si="106"/>
        <v>E:CER_P:P08_Tr1:CON_Tr2:_TRA_3_D:2_M:11_Y:2023</v>
      </c>
      <c r="S776">
        <v>0</v>
      </c>
      <c r="T776">
        <v>16</v>
      </c>
      <c r="U776">
        <v>17.5</v>
      </c>
      <c r="V776" t="s">
        <v>22</v>
      </c>
      <c r="W776" s="1">
        <f t="shared" si="101"/>
        <v>0.39288194444444441</v>
      </c>
      <c r="X776">
        <v>20</v>
      </c>
      <c r="Y776" s="60" t="e">
        <f>VLOOKUP(C776,JN!$D$2:$J$1076,5,0)</f>
        <v>#N/A</v>
      </c>
      <c r="Z776" s="61" t="e">
        <f>VLOOKUP(C776,JN!$D$2:$J$1076,6,0)</f>
        <v>#N/A</v>
      </c>
      <c r="AA776" s="62" t="e">
        <f>VLOOKUP(C776,JN!$D$2:$J$1076,7,0)</f>
        <v>#N/A</v>
      </c>
      <c r="AB776">
        <v>23.4</v>
      </c>
    </row>
    <row r="777" spans="1:29" x14ac:dyDescent="0.3">
      <c r="A777">
        <v>776</v>
      </c>
      <c r="B777" s="63">
        <v>45232</v>
      </c>
      <c r="C777" t="str">
        <f t="shared" si="107"/>
        <v>P08_T3_02-11-23</v>
      </c>
      <c r="E777" t="s">
        <v>25</v>
      </c>
      <c r="F777" t="s">
        <v>33</v>
      </c>
      <c r="G777" t="s">
        <v>19</v>
      </c>
      <c r="H777">
        <f t="shared" si="103"/>
        <v>2023</v>
      </c>
      <c r="I777">
        <f t="shared" si="104"/>
        <v>11</v>
      </c>
      <c r="J777">
        <f t="shared" si="105"/>
        <v>2</v>
      </c>
      <c r="K777" t="s">
        <v>40</v>
      </c>
      <c r="M777">
        <v>3</v>
      </c>
      <c r="O777" t="s">
        <v>54</v>
      </c>
      <c r="P777" t="str">
        <f t="shared" si="106"/>
        <v>E:CER_P:P08_Tr1:CON_Tr2:_TRA_3_D:2_M:11_Y:2023</v>
      </c>
      <c r="S777">
        <v>0</v>
      </c>
      <c r="T777">
        <v>16</v>
      </c>
      <c r="U777">
        <v>17.5</v>
      </c>
      <c r="V777" t="s">
        <v>23</v>
      </c>
      <c r="W777" s="1">
        <f t="shared" si="101"/>
        <v>0.39982638888888883</v>
      </c>
      <c r="X777">
        <v>30</v>
      </c>
      <c r="Y777" s="60" t="e">
        <f>VLOOKUP(C777,JN!$D$2:$J$1076,5,0)</f>
        <v>#N/A</v>
      </c>
      <c r="Z777" s="61" t="e">
        <f>VLOOKUP(C777,JN!$D$2:$J$1076,6,0)</f>
        <v>#N/A</v>
      </c>
      <c r="AA777" s="62" t="e">
        <f>VLOOKUP(C777,JN!$D$2:$J$1076,7,0)</f>
        <v>#N/A</v>
      </c>
      <c r="AB777">
        <v>22.8</v>
      </c>
    </row>
    <row r="778" spans="1:29" x14ac:dyDescent="0.3">
      <c r="A778">
        <v>777</v>
      </c>
      <c r="B778" s="63">
        <v>45232</v>
      </c>
      <c r="C778" t="str">
        <f t="shared" si="107"/>
        <v>P09_T0_02-11-23</v>
      </c>
      <c r="E778" t="s">
        <v>25</v>
      </c>
      <c r="F778" t="s">
        <v>34</v>
      </c>
      <c r="G778" t="s">
        <v>19</v>
      </c>
      <c r="H778">
        <f t="shared" si="103"/>
        <v>2023</v>
      </c>
      <c r="I778">
        <f t="shared" si="104"/>
        <v>11</v>
      </c>
      <c r="J778">
        <f t="shared" si="105"/>
        <v>2</v>
      </c>
      <c r="K778" t="s">
        <v>40</v>
      </c>
      <c r="M778">
        <v>3</v>
      </c>
      <c r="O778" t="s">
        <v>54</v>
      </c>
      <c r="P778" t="str">
        <f t="shared" si="106"/>
        <v>E:CER_P:P09_Tr1:CON_Tr2:_TRA_3_D:2_M:11_Y:2023</v>
      </c>
      <c r="S778">
        <v>0</v>
      </c>
      <c r="T778">
        <v>16</v>
      </c>
      <c r="U778">
        <v>17.5</v>
      </c>
      <c r="V778" t="s">
        <v>20</v>
      </c>
      <c r="W778" s="1">
        <v>0.37974537037037037</v>
      </c>
      <c r="X778">
        <v>0</v>
      </c>
      <c r="Y778" s="60" t="e">
        <f>VLOOKUP(C778,JN!$D$2:$J$1076,5,0)</f>
        <v>#N/A</v>
      </c>
      <c r="Z778" s="61" t="e">
        <f>VLOOKUP(C778,JN!$D$2:$J$1076,6,0)</f>
        <v>#N/A</v>
      </c>
      <c r="AA778" s="62" t="e">
        <f>VLOOKUP(C778,JN!$D$2:$J$1076,7,0)</f>
        <v>#N/A</v>
      </c>
      <c r="AB778">
        <v>20.8</v>
      </c>
    </row>
    <row r="779" spans="1:29" x14ac:dyDescent="0.3">
      <c r="A779">
        <v>778</v>
      </c>
      <c r="B779" s="63">
        <v>45232</v>
      </c>
      <c r="C779" t="str">
        <f t="shared" si="107"/>
        <v>P09_T1_02-11-23</v>
      </c>
      <c r="E779" t="s">
        <v>25</v>
      </c>
      <c r="F779" t="s">
        <v>34</v>
      </c>
      <c r="G779" t="s">
        <v>19</v>
      </c>
      <c r="H779">
        <f t="shared" si="103"/>
        <v>2023</v>
      </c>
      <c r="I779">
        <f t="shared" si="104"/>
        <v>11</v>
      </c>
      <c r="J779">
        <f t="shared" si="105"/>
        <v>2</v>
      </c>
      <c r="K779" t="s">
        <v>46</v>
      </c>
      <c r="M779">
        <v>3</v>
      </c>
      <c r="O779" t="s">
        <v>54</v>
      </c>
      <c r="P779" t="str">
        <f t="shared" si="106"/>
        <v>E:CER_P:P09_Tr1:AWD_Tr2:_TRA_3_D:2_M:11_Y:2023</v>
      </c>
      <c r="S779">
        <v>0</v>
      </c>
      <c r="T779">
        <v>16</v>
      </c>
      <c r="U779">
        <v>17.5</v>
      </c>
      <c r="V779" t="s">
        <v>21</v>
      </c>
      <c r="W779" s="1">
        <f t="shared" si="101"/>
        <v>0.38668981481481479</v>
      </c>
      <c r="X779">
        <v>10</v>
      </c>
      <c r="Y779" s="60" t="e">
        <f>VLOOKUP(C779,JN!$D$2:$J$1076,5,0)</f>
        <v>#N/A</v>
      </c>
      <c r="Z779" s="61" t="e">
        <f>VLOOKUP(C779,JN!$D$2:$J$1076,6,0)</f>
        <v>#N/A</v>
      </c>
      <c r="AA779" s="62" t="e">
        <f>VLOOKUP(C779,JN!$D$2:$J$1076,7,0)</f>
        <v>#N/A</v>
      </c>
      <c r="AB779">
        <v>21.8</v>
      </c>
    </row>
    <row r="780" spans="1:29" x14ac:dyDescent="0.3">
      <c r="A780">
        <v>779</v>
      </c>
      <c r="B780" s="63">
        <v>45232</v>
      </c>
      <c r="C780" t="str">
        <f t="shared" si="107"/>
        <v>P09_T2_02-11-23</v>
      </c>
      <c r="E780" t="s">
        <v>25</v>
      </c>
      <c r="F780" t="s">
        <v>34</v>
      </c>
      <c r="G780" t="s">
        <v>19</v>
      </c>
      <c r="H780">
        <f t="shared" si="103"/>
        <v>2023</v>
      </c>
      <c r="I780">
        <f t="shared" si="104"/>
        <v>11</v>
      </c>
      <c r="J780">
        <f t="shared" si="105"/>
        <v>2</v>
      </c>
      <c r="K780" t="s">
        <v>46</v>
      </c>
      <c r="M780">
        <v>3</v>
      </c>
      <c r="O780" t="s">
        <v>54</v>
      </c>
      <c r="P780" t="str">
        <f t="shared" si="106"/>
        <v>E:CER_P:P09_Tr1:AWD_Tr2:_TRA_3_D:2_M:11_Y:2023</v>
      </c>
      <c r="S780">
        <v>0</v>
      </c>
      <c r="T780">
        <v>16</v>
      </c>
      <c r="U780">
        <v>17.5</v>
      </c>
      <c r="V780" t="s">
        <v>22</v>
      </c>
      <c r="W780" s="1">
        <f t="shared" si="101"/>
        <v>0.39363425925925921</v>
      </c>
      <c r="X780">
        <v>20</v>
      </c>
      <c r="Y780" s="60" t="e">
        <f>VLOOKUP(C780,JN!$D$2:$J$1076,5,0)</f>
        <v>#N/A</v>
      </c>
      <c r="Z780" s="61" t="e">
        <f>VLOOKUP(C780,JN!$D$2:$J$1076,6,0)</f>
        <v>#N/A</v>
      </c>
      <c r="AA780" s="62" t="e">
        <f>VLOOKUP(C780,JN!$D$2:$J$1076,7,0)</f>
        <v>#N/A</v>
      </c>
      <c r="AB780">
        <v>23.2</v>
      </c>
      <c r="AC780" t="s">
        <v>1453</v>
      </c>
    </row>
    <row r="781" spans="1:29" x14ac:dyDescent="0.3">
      <c r="A781">
        <v>780</v>
      </c>
      <c r="B781" s="63">
        <v>45232</v>
      </c>
      <c r="C781" t="str">
        <f t="shared" si="107"/>
        <v>P09_T3_02-11-23</v>
      </c>
      <c r="E781" t="s">
        <v>25</v>
      </c>
      <c r="F781" t="s">
        <v>34</v>
      </c>
      <c r="G781" t="s">
        <v>19</v>
      </c>
      <c r="H781">
        <f t="shared" si="103"/>
        <v>2023</v>
      </c>
      <c r="I781">
        <f t="shared" si="104"/>
        <v>11</v>
      </c>
      <c r="J781">
        <f t="shared" si="105"/>
        <v>2</v>
      </c>
      <c r="K781" t="s">
        <v>46</v>
      </c>
      <c r="M781">
        <v>3</v>
      </c>
      <c r="O781" t="s">
        <v>54</v>
      </c>
      <c r="P781" t="str">
        <f t="shared" si="106"/>
        <v>E:CER_P:P09_Tr1:AWD_Tr2:_TRA_3_D:2_M:11_Y:2023</v>
      </c>
      <c r="S781">
        <v>0</v>
      </c>
      <c r="T781">
        <v>16</v>
      </c>
      <c r="U781">
        <v>17.5</v>
      </c>
      <c r="V781" t="s">
        <v>23</v>
      </c>
      <c r="W781" s="1">
        <f t="shared" si="101"/>
        <v>0.40057870370370363</v>
      </c>
      <c r="X781">
        <v>30</v>
      </c>
      <c r="Y781" s="60" t="e">
        <f>VLOOKUP(C781,JN!$D$2:$J$1076,5,0)</f>
        <v>#N/A</v>
      </c>
      <c r="Z781" s="61" t="e">
        <f>VLOOKUP(C781,JN!$D$2:$J$1076,6,0)</f>
        <v>#N/A</v>
      </c>
      <c r="AA781" s="62" t="e">
        <f>VLOOKUP(C781,JN!$D$2:$J$1076,7,0)</f>
        <v>#N/A</v>
      </c>
      <c r="AB781">
        <v>24</v>
      </c>
    </row>
    <row r="782" spans="1:29" x14ac:dyDescent="0.3">
      <c r="A782">
        <v>781</v>
      </c>
      <c r="B782" s="63">
        <v>45239</v>
      </c>
      <c r="C782" t="str">
        <f t="shared" si="107"/>
        <v>P01_T0_09-11-23</v>
      </c>
      <c r="E782" t="s">
        <v>25</v>
      </c>
      <c r="F782" t="s">
        <v>26</v>
      </c>
      <c r="G782" t="s">
        <v>19</v>
      </c>
      <c r="H782">
        <f t="shared" si="103"/>
        <v>2023</v>
      </c>
      <c r="I782">
        <f t="shared" si="104"/>
        <v>11</v>
      </c>
      <c r="J782">
        <f t="shared" si="105"/>
        <v>9</v>
      </c>
      <c r="K782" t="str">
        <f>VLOOKUP(F782,Treats!$A$1:$C$9,2,0)</f>
        <v>AWD</v>
      </c>
      <c r="M782">
        <v>1</v>
      </c>
      <c r="N782">
        <v>6</v>
      </c>
      <c r="O782" t="s">
        <v>54</v>
      </c>
      <c r="P782" t="str">
        <f t="shared" si="106"/>
        <v>E:CER_P:P01_Tr1:AWD_Tr2:_TRA_1_D:9_M:11_Y:2023</v>
      </c>
      <c r="S782">
        <v>0</v>
      </c>
      <c r="T782">
        <v>13</v>
      </c>
      <c r="U782">
        <v>14</v>
      </c>
      <c r="V782" t="s">
        <v>20</v>
      </c>
      <c r="W782" s="1">
        <v>0.38568287037037036</v>
      </c>
      <c r="X782">
        <v>0</v>
      </c>
      <c r="Y782" s="60" t="e">
        <f>VLOOKUP(C782,JN!$D$2:$J$1076,5,0)</f>
        <v>#N/A</v>
      </c>
      <c r="Z782" s="61" t="e">
        <f>VLOOKUP(C782,JN!$D$2:$J$1076,6,0)</f>
        <v>#N/A</v>
      </c>
      <c r="AA782" s="62" t="e">
        <f>VLOOKUP(C782,JN!$D$2:$J$1076,7,0)</f>
        <v>#N/A</v>
      </c>
      <c r="AB782">
        <v>13.9</v>
      </c>
    </row>
    <row r="783" spans="1:29" x14ac:dyDescent="0.3">
      <c r="A783">
        <v>782</v>
      </c>
      <c r="B783" s="63">
        <v>45239</v>
      </c>
      <c r="C783" t="str">
        <f t="shared" si="107"/>
        <v>P01_T1_09-11-23</v>
      </c>
      <c r="E783" t="s">
        <v>25</v>
      </c>
      <c r="F783" t="s">
        <v>26</v>
      </c>
      <c r="G783" t="s">
        <v>19</v>
      </c>
      <c r="H783">
        <f t="shared" si="103"/>
        <v>2023</v>
      </c>
      <c r="I783">
        <f t="shared" si="104"/>
        <v>11</v>
      </c>
      <c r="J783">
        <f t="shared" si="105"/>
        <v>9</v>
      </c>
      <c r="K783" t="str">
        <f>VLOOKUP(F783,Treats!$A$1:$C$9,2,0)</f>
        <v>AWD</v>
      </c>
      <c r="M783">
        <v>1</v>
      </c>
      <c r="N783">
        <v>6</v>
      </c>
      <c r="O783" t="s">
        <v>54</v>
      </c>
      <c r="P783" t="str">
        <f t="shared" si="106"/>
        <v>E:CER_P:P01_Tr1:AWD_Tr2:_TRA_1_D:9_M:11_Y:2023</v>
      </c>
      <c r="S783">
        <v>0</v>
      </c>
      <c r="T783">
        <v>13</v>
      </c>
      <c r="U783">
        <v>14</v>
      </c>
      <c r="V783" t="s">
        <v>21</v>
      </c>
      <c r="W783" s="1">
        <f t="shared" si="101"/>
        <v>0.39262731481481478</v>
      </c>
      <c r="X783">
        <v>10</v>
      </c>
      <c r="Y783" s="60" t="e">
        <f>VLOOKUP(C783,JN!$D$2:$J$1076,5,0)</f>
        <v>#N/A</v>
      </c>
      <c r="Z783" s="61" t="e">
        <f>VLOOKUP(C783,JN!$D$2:$J$1076,6,0)</f>
        <v>#N/A</v>
      </c>
      <c r="AA783" s="62" t="e">
        <f>VLOOKUP(C783,JN!$D$2:$J$1076,7,0)</f>
        <v>#N/A</v>
      </c>
      <c r="AB783">
        <v>17.100000000000001</v>
      </c>
    </row>
    <row r="784" spans="1:29" x14ac:dyDescent="0.3">
      <c r="A784">
        <v>783</v>
      </c>
      <c r="B784" s="63">
        <v>45239</v>
      </c>
      <c r="C784" t="str">
        <f t="shared" si="107"/>
        <v>P01_T2_09-11-23</v>
      </c>
      <c r="E784" t="s">
        <v>25</v>
      </c>
      <c r="F784" t="s">
        <v>26</v>
      </c>
      <c r="G784" t="s">
        <v>19</v>
      </c>
      <c r="H784">
        <f t="shared" si="103"/>
        <v>2023</v>
      </c>
      <c r="I784">
        <f t="shared" si="104"/>
        <v>11</v>
      </c>
      <c r="J784">
        <f t="shared" si="105"/>
        <v>9</v>
      </c>
      <c r="K784" t="str">
        <f>VLOOKUP(F784,Treats!$A$1:$C$9,2,0)</f>
        <v>AWD</v>
      </c>
      <c r="M784">
        <v>1</v>
      </c>
      <c r="N784">
        <v>6</v>
      </c>
      <c r="O784" t="s">
        <v>54</v>
      </c>
      <c r="P784" t="str">
        <f t="shared" si="106"/>
        <v>E:CER_P:P01_Tr1:AWD_Tr2:_TRA_1_D:9_M:11_Y:2023</v>
      </c>
      <c r="S784">
        <v>0</v>
      </c>
      <c r="T784">
        <v>13</v>
      </c>
      <c r="U784">
        <v>14</v>
      </c>
      <c r="V784" t="s">
        <v>22</v>
      </c>
      <c r="W784" s="1">
        <f t="shared" ref="W784:W847" si="108">W783+TIME(0,10,0)</f>
        <v>0.3995717592592592</v>
      </c>
      <c r="X784">
        <v>20</v>
      </c>
      <c r="Y784" s="60" t="e">
        <f>VLOOKUP(C784,JN!$D$2:$J$1076,5,0)</f>
        <v>#N/A</v>
      </c>
      <c r="Z784" s="61" t="e">
        <f>VLOOKUP(C784,JN!$D$2:$J$1076,6,0)</f>
        <v>#N/A</v>
      </c>
      <c r="AA784" s="62" t="e">
        <f>VLOOKUP(C784,JN!$D$2:$J$1076,7,0)</f>
        <v>#N/A</v>
      </c>
      <c r="AB784">
        <v>14.5</v>
      </c>
    </row>
    <row r="785" spans="1:28" x14ac:dyDescent="0.3">
      <c r="A785">
        <v>784</v>
      </c>
      <c r="B785" s="63">
        <v>45239</v>
      </c>
      <c r="C785" t="str">
        <f t="shared" si="107"/>
        <v>P01_T3_09-11-23</v>
      </c>
      <c r="E785" t="s">
        <v>25</v>
      </c>
      <c r="F785" t="s">
        <v>26</v>
      </c>
      <c r="G785" t="s">
        <v>19</v>
      </c>
      <c r="H785">
        <f t="shared" si="103"/>
        <v>2023</v>
      </c>
      <c r="I785">
        <f t="shared" si="104"/>
        <v>11</v>
      </c>
      <c r="J785">
        <f t="shared" si="105"/>
        <v>9</v>
      </c>
      <c r="K785" t="str">
        <f>VLOOKUP(F785,Treats!$A$1:$C$9,2,0)</f>
        <v>AWD</v>
      </c>
      <c r="M785">
        <v>1</v>
      </c>
      <c r="N785">
        <v>6</v>
      </c>
      <c r="O785" t="s">
        <v>54</v>
      </c>
      <c r="P785" t="str">
        <f t="shared" si="106"/>
        <v>E:CER_P:P01_Tr1:AWD_Tr2:_TRA_1_D:9_M:11_Y:2023</v>
      </c>
      <c r="S785">
        <v>0</v>
      </c>
      <c r="T785">
        <v>13</v>
      </c>
      <c r="U785">
        <v>14</v>
      </c>
      <c r="V785" t="s">
        <v>23</v>
      </c>
      <c r="W785" s="1">
        <f t="shared" si="108"/>
        <v>0.40651620370370362</v>
      </c>
      <c r="X785">
        <v>30</v>
      </c>
      <c r="Y785" s="60" t="e">
        <f>VLOOKUP(C785,JN!$D$2:$J$1076,5,0)</f>
        <v>#N/A</v>
      </c>
      <c r="Z785" s="61" t="e">
        <f>VLOOKUP(C785,JN!$D$2:$J$1076,6,0)</f>
        <v>#N/A</v>
      </c>
      <c r="AA785" s="62" t="e">
        <f>VLOOKUP(C785,JN!$D$2:$J$1076,7,0)</f>
        <v>#N/A</v>
      </c>
      <c r="AB785">
        <v>20.9</v>
      </c>
    </row>
    <row r="786" spans="1:28" x14ac:dyDescent="0.3">
      <c r="A786">
        <v>785</v>
      </c>
      <c r="B786" s="63">
        <v>45239</v>
      </c>
      <c r="C786" t="str">
        <f t="shared" si="107"/>
        <v>P04_T0_09-11-23</v>
      </c>
      <c r="E786" t="s">
        <v>25</v>
      </c>
      <c r="F786" t="s">
        <v>29</v>
      </c>
      <c r="G786" t="s">
        <v>19</v>
      </c>
      <c r="H786">
        <f t="shared" ref="H786:H849" si="109">YEAR(B786)</f>
        <v>2023</v>
      </c>
      <c r="I786">
        <f t="shared" ref="I786:I849" si="110">MONTH(B786)</f>
        <v>11</v>
      </c>
      <c r="J786">
        <f t="shared" ref="J786:J849" si="111">DAY(B786)</f>
        <v>9</v>
      </c>
      <c r="K786" t="str">
        <f>VLOOKUP(F786,$F$674:$N$709,6,0)</f>
        <v>MSD</v>
      </c>
      <c r="M786">
        <v>2</v>
      </c>
      <c r="N786">
        <v>6</v>
      </c>
      <c r="O786" t="s">
        <v>54</v>
      </c>
      <c r="P786" t="str">
        <f t="shared" si="106"/>
        <v>E:CER_P:P04_Tr1:MSD_Tr2:_TRA_2_D:9_M:11_Y:2023</v>
      </c>
      <c r="S786">
        <v>0</v>
      </c>
      <c r="T786">
        <v>14</v>
      </c>
      <c r="U786">
        <v>15</v>
      </c>
      <c r="V786" t="s">
        <v>20</v>
      </c>
      <c r="W786" s="1">
        <v>0.41278935185185189</v>
      </c>
      <c r="X786">
        <v>0</v>
      </c>
      <c r="Y786" s="60" t="e">
        <f>VLOOKUP(C786,JN!$D$2:$J$1076,5,0)</f>
        <v>#N/A</v>
      </c>
      <c r="Z786" s="61" t="e">
        <f>VLOOKUP(C786,JN!$D$2:$J$1076,6,0)</f>
        <v>#N/A</v>
      </c>
      <c r="AA786" s="62" t="e">
        <f>VLOOKUP(C786,JN!$D$2:$J$1076,7,0)</f>
        <v>#N/A</v>
      </c>
      <c r="AB786">
        <v>18.3</v>
      </c>
    </row>
    <row r="787" spans="1:28" x14ac:dyDescent="0.3">
      <c r="A787">
        <v>786</v>
      </c>
      <c r="B787" s="63">
        <v>45239</v>
      </c>
      <c r="C787" t="str">
        <f t="shared" si="107"/>
        <v>P04_T1_09-11-23</v>
      </c>
      <c r="E787" t="s">
        <v>25</v>
      </c>
      <c r="F787" t="s">
        <v>29</v>
      </c>
      <c r="G787" t="s">
        <v>19</v>
      </c>
      <c r="H787">
        <f t="shared" si="109"/>
        <v>2023</v>
      </c>
      <c r="I787">
        <f t="shared" si="110"/>
        <v>11</v>
      </c>
      <c r="J787">
        <f t="shared" si="111"/>
        <v>9</v>
      </c>
      <c r="K787" t="s">
        <v>41</v>
      </c>
      <c r="M787">
        <v>2</v>
      </c>
      <c r="N787">
        <v>6</v>
      </c>
      <c r="O787" t="s">
        <v>54</v>
      </c>
      <c r="P787" t="str">
        <f t="shared" si="106"/>
        <v>E:CER_P:P04_Tr1:MSD_Tr2:_TRA_2_D:9_M:11_Y:2023</v>
      </c>
      <c r="S787">
        <v>0</v>
      </c>
      <c r="T787">
        <v>14</v>
      </c>
      <c r="U787">
        <v>15</v>
      </c>
      <c r="V787" t="s">
        <v>21</v>
      </c>
      <c r="W787" s="1">
        <f t="shared" si="108"/>
        <v>0.41973379629629631</v>
      </c>
      <c r="X787">
        <v>10</v>
      </c>
      <c r="Y787" s="60" t="e">
        <f>VLOOKUP(C787,JN!$D$2:$J$1076,5,0)</f>
        <v>#N/A</v>
      </c>
      <c r="Z787" s="61" t="e">
        <f>VLOOKUP(C787,JN!$D$2:$J$1076,6,0)</f>
        <v>#N/A</v>
      </c>
      <c r="AA787" s="62" t="e">
        <f>VLOOKUP(C787,JN!$D$2:$J$1076,7,0)</f>
        <v>#N/A</v>
      </c>
      <c r="AB787">
        <v>22.6</v>
      </c>
    </row>
    <row r="788" spans="1:28" x14ac:dyDescent="0.3">
      <c r="A788">
        <v>787</v>
      </c>
      <c r="B788" s="63">
        <v>45239</v>
      </c>
      <c r="C788" t="str">
        <f t="shared" si="107"/>
        <v>P04_T2_09-11-23</v>
      </c>
      <c r="E788" t="s">
        <v>25</v>
      </c>
      <c r="F788" t="s">
        <v>29</v>
      </c>
      <c r="G788" t="s">
        <v>19</v>
      </c>
      <c r="H788">
        <f t="shared" si="109"/>
        <v>2023</v>
      </c>
      <c r="I788">
        <f t="shared" si="110"/>
        <v>11</v>
      </c>
      <c r="J788">
        <f t="shared" si="111"/>
        <v>9</v>
      </c>
      <c r="K788" t="s">
        <v>41</v>
      </c>
      <c r="M788">
        <v>2</v>
      </c>
      <c r="N788">
        <v>6</v>
      </c>
      <c r="O788" t="s">
        <v>54</v>
      </c>
      <c r="P788" t="str">
        <f t="shared" si="106"/>
        <v>E:CER_P:P04_Tr1:MSD_Tr2:_TRA_2_D:9_M:11_Y:2023</v>
      </c>
      <c r="S788">
        <v>0</v>
      </c>
      <c r="T788">
        <v>14</v>
      </c>
      <c r="U788">
        <v>15</v>
      </c>
      <c r="V788" t="s">
        <v>22</v>
      </c>
      <c r="W788" s="1">
        <f t="shared" si="108"/>
        <v>0.42667824074074073</v>
      </c>
      <c r="X788">
        <v>20</v>
      </c>
      <c r="Y788" s="60" t="e">
        <f>VLOOKUP(C788,JN!$D$2:$J$1076,5,0)</f>
        <v>#N/A</v>
      </c>
      <c r="Z788" s="61" t="e">
        <f>VLOOKUP(C788,JN!$D$2:$J$1076,6,0)</f>
        <v>#N/A</v>
      </c>
      <c r="AA788" s="62" t="e">
        <f>VLOOKUP(C788,JN!$D$2:$J$1076,7,0)</f>
        <v>#N/A</v>
      </c>
      <c r="AB788">
        <v>22.5</v>
      </c>
    </row>
    <row r="789" spans="1:28" x14ac:dyDescent="0.3">
      <c r="A789">
        <v>788</v>
      </c>
      <c r="B789" s="63">
        <v>45239</v>
      </c>
      <c r="C789" t="str">
        <f t="shared" si="107"/>
        <v>P04_T3_09-11-23</v>
      </c>
      <c r="E789" t="s">
        <v>25</v>
      </c>
      <c r="F789" t="s">
        <v>29</v>
      </c>
      <c r="G789" t="s">
        <v>19</v>
      </c>
      <c r="H789">
        <f t="shared" si="109"/>
        <v>2023</v>
      </c>
      <c r="I789">
        <f t="shared" si="110"/>
        <v>11</v>
      </c>
      <c r="J789">
        <f t="shared" si="111"/>
        <v>9</v>
      </c>
      <c r="K789" t="s">
        <v>41</v>
      </c>
      <c r="M789">
        <v>2</v>
      </c>
      <c r="N789">
        <v>6</v>
      </c>
      <c r="O789" t="s">
        <v>54</v>
      </c>
      <c r="P789" t="str">
        <f t="shared" si="106"/>
        <v>E:CER_P:P04_Tr1:MSD_Tr2:_TRA_2_D:9_M:11_Y:2023</v>
      </c>
      <c r="S789">
        <v>0</v>
      </c>
      <c r="T789">
        <v>14</v>
      </c>
      <c r="U789">
        <v>15</v>
      </c>
      <c r="V789" t="s">
        <v>23</v>
      </c>
      <c r="W789" s="1">
        <f t="shared" si="108"/>
        <v>0.43362268518518515</v>
      </c>
      <c r="X789">
        <v>30</v>
      </c>
      <c r="Y789" s="60" t="e">
        <f>VLOOKUP(C789,JN!$D$2:$J$1076,5,0)</f>
        <v>#N/A</v>
      </c>
      <c r="Z789" s="61" t="e">
        <f>VLOOKUP(C789,JN!$D$2:$J$1076,6,0)</f>
        <v>#N/A</v>
      </c>
      <c r="AA789" s="62" t="e">
        <f>VLOOKUP(C789,JN!$D$2:$J$1076,7,0)</f>
        <v>#N/A</v>
      </c>
      <c r="AB789">
        <v>23.9</v>
      </c>
    </row>
    <row r="790" spans="1:28" x14ac:dyDescent="0.3">
      <c r="A790">
        <v>789</v>
      </c>
      <c r="B790" s="63">
        <v>45239</v>
      </c>
      <c r="C790" t="str">
        <f t="shared" si="107"/>
        <v>P02_T0_09-11-23</v>
      </c>
      <c r="E790" t="s">
        <v>25</v>
      </c>
      <c r="F790" t="s">
        <v>27</v>
      </c>
      <c r="G790" t="s">
        <v>19</v>
      </c>
      <c r="H790">
        <f t="shared" si="109"/>
        <v>2023</v>
      </c>
      <c r="I790">
        <f t="shared" si="110"/>
        <v>11</v>
      </c>
      <c r="J790">
        <f t="shared" si="111"/>
        <v>9</v>
      </c>
      <c r="K790" t="s">
        <v>41</v>
      </c>
      <c r="M790">
        <v>1</v>
      </c>
      <c r="N790">
        <v>3</v>
      </c>
      <c r="O790" t="s">
        <v>54</v>
      </c>
      <c r="P790" t="str">
        <f t="shared" si="106"/>
        <v>E:CER_P:P02_Tr1:MSD_Tr2:_TRA_1_D:9_M:11_Y:2023</v>
      </c>
      <c r="S790">
        <v>0</v>
      </c>
      <c r="T790">
        <v>13</v>
      </c>
      <c r="U790">
        <v>14</v>
      </c>
      <c r="V790" t="s">
        <v>20</v>
      </c>
      <c r="W790" s="1">
        <v>0.38645833333333335</v>
      </c>
      <c r="X790">
        <v>0</v>
      </c>
      <c r="Y790" s="60" t="e">
        <f>VLOOKUP(C790,JN!$D$2:$J$1076,5,0)</f>
        <v>#N/A</v>
      </c>
      <c r="Z790" s="61" t="e">
        <f>VLOOKUP(C790,JN!$D$2:$J$1076,6,0)</f>
        <v>#N/A</v>
      </c>
      <c r="AA790" s="62" t="e">
        <f>VLOOKUP(C790,JN!$D$2:$J$1076,7,0)</f>
        <v>#N/A</v>
      </c>
      <c r="AB790">
        <v>13.7</v>
      </c>
    </row>
    <row r="791" spans="1:28" x14ac:dyDescent="0.3">
      <c r="A791">
        <v>790</v>
      </c>
      <c r="B791" s="63">
        <v>45239</v>
      </c>
      <c r="C791" t="str">
        <f t="shared" si="107"/>
        <v>P02_T1_09-11-23</v>
      </c>
      <c r="E791" t="s">
        <v>25</v>
      </c>
      <c r="F791" t="s">
        <v>27</v>
      </c>
      <c r="G791" t="s">
        <v>19</v>
      </c>
      <c r="H791">
        <f t="shared" si="109"/>
        <v>2023</v>
      </c>
      <c r="I791">
        <f t="shared" si="110"/>
        <v>11</v>
      </c>
      <c r="J791">
        <f t="shared" si="111"/>
        <v>9</v>
      </c>
      <c r="K791" t="s">
        <v>41</v>
      </c>
      <c r="M791">
        <v>1</v>
      </c>
      <c r="N791">
        <v>3</v>
      </c>
      <c r="O791" t="s">
        <v>54</v>
      </c>
      <c r="P791" t="str">
        <f t="shared" si="106"/>
        <v>E:CER_P:P02_Tr1:MSD_Tr2:_TRA_1_D:9_M:11_Y:2023</v>
      </c>
      <c r="S791">
        <v>0</v>
      </c>
      <c r="T791">
        <v>13</v>
      </c>
      <c r="U791">
        <v>14</v>
      </c>
      <c r="V791" t="s">
        <v>21</v>
      </c>
      <c r="W791" s="1">
        <f t="shared" si="108"/>
        <v>0.39340277777777777</v>
      </c>
      <c r="X791">
        <v>10</v>
      </c>
      <c r="Y791" s="60" t="e">
        <f>VLOOKUP(C791,JN!$D$2:$J$1076,5,0)</f>
        <v>#N/A</v>
      </c>
      <c r="Z791" s="61" t="e">
        <f>VLOOKUP(C791,JN!$D$2:$J$1076,6,0)</f>
        <v>#N/A</v>
      </c>
      <c r="AA791" s="62" t="e">
        <f>VLOOKUP(C791,JN!$D$2:$J$1076,7,0)</f>
        <v>#N/A</v>
      </c>
      <c r="AB791">
        <v>17.100000000000001</v>
      </c>
    </row>
    <row r="792" spans="1:28" x14ac:dyDescent="0.3">
      <c r="A792">
        <v>791</v>
      </c>
      <c r="B792" s="63">
        <v>45239</v>
      </c>
      <c r="C792" t="str">
        <f t="shared" si="107"/>
        <v>P02_T2_09-11-23</v>
      </c>
      <c r="E792" t="s">
        <v>25</v>
      </c>
      <c r="F792" t="s">
        <v>27</v>
      </c>
      <c r="G792" t="s">
        <v>19</v>
      </c>
      <c r="H792">
        <f t="shared" si="109"/>
        <v>2023</v>
      </c>
      <c r="I792">
        <f t="shared" si="110"/>
        <v>11</v>
      </c>
      <c r="J792">
        <f t="shared" si="111"/>
        <v>9</v>
      </c>
      <c r="K792" t="s">
        <v>41</v>
      </c>
      <c r="M792">
        <v>1</v>
      </c>
      <c r="N792">
        <v>3</v>
      </c>
      <c r="O792" t="s">
        <v>54</v>
      </c>
      <c r="P792" t="str">
        <f t="shared" si="106"/>
        <v>E:CER_P:P02_Tr1:MSD_Tr2:_TRA_1_D:9_M:11_Y:2023</v>
      </c>
      <c r="S792">
        <v>0</v>
      </c>
      <c r="T792">
        <v>13</v>
      </c>
      <c r="U792">
        <v>14</v>
      </c>
      <c r="V792" t="s">
        <v>22</v>
      </c>
      <c r="W792" s="1">
        <f t="shared" si="108"/>
        <v>0.40034722222222219</v>
      </c>
      <c r="X792">
        <v>20</v>
      </c>
      <c r="Y792" s="60" t="e">
        <f>VLOOKUP(C792,JN!$D$2:$J$1076,5,0)</f>
        <v>#N/A</v>
      </c>
      <c r="Z792" s="61" t="e">
        <f>VLOOKUP(C792,JN!$D$2:$J$1076,6,0)</f>
        <v>#N/A</v>
      </c>
      <c r="AA792" s="62" t="e">
        <f>VLOOKUP(C792,JN!$D$2:$J$1076,7,0)</f>
        <v>#N/A</v>
      </c>
      <c r="AB792">
        <v>19.2</v>
      </c>
    </row>
    <row r="793" spans="1:28" x14ac:dyDescent="0.3">
      <c r="A793">
        <v>792</v>
      </c>
      <c r="B793" s="63">
        <v>45239</v>
      </c>
      <c r="C793" t="str">
        <f t="shared" si="107"/>
        <v>P02_T3_09-11-23</v>
      </c>
      <c r="E793" t="s">
        <v>25</v>
      </c>
      <c r="F793" t="s">
        <v>27</v>
      </c>
      <c r="G793" t="s">
        <v>19</v>
      </c>
      <c r="H793">
        <f t="shared" si="109"/>
        <v>2023</v>
      </c>
      <c r="I793">
        <f t="shared" si="110"/>
        <v>11</v>
      </c>
      <c r="J793">
        <f t="shared" si="111"/>
        <v>9</v>
      </c>
      <c r="K793" t="s">
        <v>41</v>
      </c>
      <c r="M793">
        <v>1</v>
      </c>
      <c r="N793">
        <v>3</v>
      </c>
      <c r="O793" t="s">
        <v>54</v>
      </c>
      <c r="P793" t="str">
        <f t="shared" si="106"/>
        <v>E:CER_P:P02_Tr1:MSD_Tr2:_TRA_1_D:9_M:11_Y:2023</v>
      </c>
      <c r="S793">
        <v>0</v>
      </c>
      <c r="T793">
        <v>13</v>
      </c>
      <c r="U793">
        <v>14</v>
      </c>
      <c r="V793" t="s">
        <v>23</v>
      </c>
      <c r="W793" s="1">
        <f t="shared" si="108"/>
        <v>0.40729166666666661</v>
      </c>
      <c r="X793">
        <v>30</v>
      </c>
      <c r="Y793" s="60" t="e">
        <f>VLOOKUP(C793,JN!$D$2:$J$1076,5,0)</f>
        <v>#N/A</v>
      </c>
      <c r="Z793" s="61" t="e">
        <f>VLOOKUP(C793,JN!$D$2:$J$1076,6,0)</f>
        <v>#N/A</v>
      </c>
      <c r="AA793" s="62" t="e">
        <f>VLOOKUP(C793,JN!$D$2:$J$1076,7,0)</f>
        <v>#N/A</v>
      </c>
      <c r="AB793">
        <v>19.899999999999999</v>
      </c>
    </row>
    <row r="794" spans="1:28" x14ac:dyDescent="0.3">
      <c r="A794">
        <v>793</v>
      </c>
      <c r="B794" s="63">
        <v>45239</v>
      </c>
      <c r="C794" t="str">
        <f t="shared" si="107"/>
        <v>P05_T0_09-11-23</v>
      </c>
      <c r="E794" t="s">
        <v>25</v>
      </c>
      <c r="F794" t="s">
        <v>30</v>
      </c>
      <c r="G794" t="s">
        <v>19</v>
      </c>
      <c r="H794">
        <f t="shared" si="109"/>
        <v>2023</v>
      </c>
      <c r="I794">
        <f t="shared" si="110"/>
        <v>11</v>
      </c>
      <c r="J794">
        <f t="shared" si="111"/>
        <v>9</v>
      </c>
      <c r="K794" t="s">
        <v>41</v>
      </c>
      <c r="M794">
        <v>2</v>
      </c>
      <c r="N794">
        <v>3</v>
      </c>
      <c r="O794" t="s">
        <v>54</v>
      </c>
      <c r="P794" t="str">
        <f t="shared" si="106"/>
        <v>E:CER_P:P05_Tr1:MSD_Tr2:_TRA_2_D:9_M:11_Y:2023</v>
      </c>
      <c r="S794">
        <v>0</v>
      </c>
      <c r="T794">
        <v>14</v>
      </c>
      <c r="U794">
        <v>15</v>
      </c>
      <c r="V794" t="s">
        <v>20</v>
      </c>
      <c r="W794" s="1">
        <v>0.41365740740740736</v>
      </c>
      <c r="X794">
        <v>0</v>
      </c>
      <c r="Y794" s="60" t="e">
        <f>VLOOKUP(C794,JN!$D$2:$J$1076,5,0)</f>
        <v>#N/A</v>
      </c>
      <c r="Z794" s="61" t="e">
        <f>VLOOKUP(C794,JN!$D$2:$J$1076,6,0)</f>
        <v>#N/A</v>
      </c>
      <c r="AA794" s="62" t="e">
        <f>VLOOKUP(C794,JN!$D$2:$J$1076,7,0)</f>
        <v>#N/A</v>
      </c>
      <c r="AB794">
        <v>18.7</v>
      </c>
    </row>
    <row r="795" spans="1:28" x14ac:dyDescent="0.3">
      <c r="A795">
        <v>794</v>
      </c>
      <c r="B795" s="63">
        <v>45239</v>
      </c>
      <c r="C795" t="str">
        <f t="shared" si="107"/>
        <v>P05_T1_09-11-23</v>
      </c>
      <c r="E795" t="s">
        <v>25</v>
      </c>
      <c r="F795" t="s">
        <v>30</v>
      </c>
      <c r="G795" t="s">
        <v>19</v>
      </c>
      <c r="H795">
        <f t="shared" si="109"/>
        <v>2023</v>
      </c>
      <c r="I795">
        <f t="shared" si="110"/>
        <v>11</v>
      </c>
      <c r="J795">
        <f t="shared" si="111"/>
        <v>9</v>
      </c>
      <c r="K795" t="s">
        <v>46</v>
      </c>
      <c r="M795">
        <v>2</v>
      </c>
      <c r="N795">
        <v>3</v>
      </c>
      <c r="O795" t="s">
        <v>54</v>
      </c>
      <c r="P795" t="str">
        <f t="shared" si="106"/>
        <v>E:CER_P:P05_Tr1:AWD_Tr2:_TRA_2_D:9_M:11_Y:2023</v>
      </c>
      <c r="S795">
        <v>0</v>
      </c>
      <c r="T795">
        <v>14</v>
      </c>
      <c r="U795">
        <v>15</v>
      </c>
      <c r="V795" t="s">
        <v>21</v>
      </c>
      <c r="W795" s="1">
        <f t="shared" si="108"/>
        <v>0.42060185185185178</v>
      </c>
      <c r="X795">
        <v>10</v>
      </c>
      <c r="Y795" s="60" t="e">
        <f>VLOOKUP(C795,JN!$D$2:$J$1076,5,0)</f>
        <v>#N/A</v>
      </c>
      <c r="Z795" s="61" t="e">
        <f>VLOOKUP(C795,JN!$D$2:$J$1076,6,0)</f>
        <v>#N/A</v>
      </c>
      <c r="AA795" s="62" t="e">
        <f>VLOOKUP(C795,JN!$D$2:$J$1076,7,0)</f>
        <v>#N/A</v>
      </c>
      <c r="AB795">
        <v>22.2</v>
      </c>
    </row>
    <row r="796" spans="1:28" x14ac:dyDescent="0.3">
      <c r="A796">
        <v>795</v>
      </c>
      <c r="B796" s="63">
        <v>45239</v>
      </c>
      <c r="C796" t="str">
        <f t="shared" si="107"/>
        <v>P05_T2_09-11-23</v>
      </c>
      <c r="E796" t="s">
        <v>25</v>
      </c>
      <c r="F796" t="s">
        <v>30</v>
      </c>
      <c r="G796" t="s">
        <v>19</v>
      </c>
      <c r="H796">
        <f t="shared" si="109"/>
        <v>2023</v>
      </c>
      <c r="I796">
        <f t="shared" si="110"/>
        <v>11</v>
      </c>
      <c r="J796">
        <f t="shared" si="111"/>
        <v>9</v>
      </c>
      <c r="K796" t="s">
        <v>46</v>
      </c>
      <c r="M796">
        <v>2</v>
      </c>
      <c r="N796">
        <v>3</v>
      </c>
      <c r="O796" t="s">
        <v>54</v>
      </c>
      <c r="P796" t="str">
        <f t="shared" si="106"/>
        <v>E:CER_P:P05_Tr1:AWD_Tr2:_TRA_2_D:9_M:11_Y:2023</v>
      </c>
      <c r="S796">
        <v>0</v>
      </c>
      <c r="T796">
        <v>14</v>
      </c>
      <c r="U796">
        <v>15</v>
      </c>
      <c r="V796" t="s">
        <v>22</v>
      </c>
      <c r="W796" s="1">
        <f t="shared" si="108"/>
        <v>0.4275462962962962</v>
      </c>
      <c r="X796">
        <v>20</v>
      </c>
      <c r="Y796" s="60" t="e">
        <f>VLOOKUP(C796,JN!$D$2:$J$1076,5,0)</f>
        <v>#N/A</v>
      </c>
      <c r="Z796" s="61" t="e">
        <f>VLOOKUP(C796,JN!$D$2:$J$1076,6,0)</f>
        <v>#N/A</v>
      </c>
      <c r="AA796" s="62" t="e">
        <f>VLOOKUP(C796,JN!$D$2:$J$1076,7,0)</f>
        <v>#N/A</v>
      </c>
      <c r="AB796">
        <v>21.1</v>
      </c>
    </row>
    <row r="797" spans="1:28" x14ac:dyDescent="0.3">
      <c r="A797">
        <v>796</v>
      </c>
      <c r="B797" s="63">
        <v>45239</v>
      </c>
      <c r="C797" t="str">
        <f t="shared" si="107"/>
        <v>P05_T3_09-11-23</v>
      </c>
      <c r="E797" t="s">
        <v>25</v>
      </c>
      <c r="F797" t="s">
        <v>30</v>
      </c>
      <c r="G797" t="s">
        <v>19</v>
      </c>
      <c r="H797">
        <f t="shared" si="109"/>
        <v>2023</v>
      </c>
      <c r="I797">
        <f t="shared" si="110"/>
        <v>11</v>
      </c>
      <c r="J797">
        <f t="shared" si="111"/>
        <v>9</v>
      </c>
      <c r="K797" t="s">
        <v>46</v>
      </c>
      <c r="M797">
        <v>2</v>
      </c>
      <c r="N797">
        <v>3</v>
      </c>
      <c r="O797" t="s">
        <v>54</v>
      </c>
      <c r="P797" t="str">
        <f t="shared" si="106"/>
        <v>E:CER_P:P05_Tr1:AWD_Tr2:_TRA_2_D:9_M:11_Y:2023</v>
      </c>
      <c r="S797">
        <v>0</v>
      </c>
      <c r="T797">
        <v>14</v>
      </c>
      <c r="U797">
        <v>15</v>
      </c>
      <c r="V797" t="s">
        <v>23</v>
      </c>
      <c r="W797" s="1">
        <f t="shared" si="108"/>
        <v>0.43449074074074062</v>
      </c>
      <c r="X797">
        <v>30</v>
      </c>
      <c r="Y797" s="60" t="e">
        <f>VLOOKUP(C797,JN!$D$2:$J$1076,5,0)</f>
        <v>#N/A</v>
      </c>
      <c r="Z797" s="61" t="e">
        <f>VLOOKUP(C797,JN!$D$2:$J$1076,6,0)</f>
        <v>#N/A</v>
      </c>
      <c r="AA797" s="62" t="e">
        <f>VLOOKUP(C797,JN!$D$2:$J$1076,7,0)</f>
        <v>#N/A</v>
      </c>
      <c r="AB797">
        <v>22.1</v>
      </c>
    </row>
    <row r="798" spans="1:28" x14ac:dyDescent="0.3">
      <c r="A798">
        <v>797</v>
      </c>
      <c r="B798" s="63">
        <v>45239</v>
      </c>
      <c r="C798" t="str">
        <f t="shared" si="107"/>
        <v>P03_T0_09-11-23</v>
      </c>
      <c r="E798" t="s">
        <v>25</v>
      </c>
      <c r="F798" t="s">
        <v>28</v>
      </c>
      <c r="G798" t="s">
        <v>19</v>
      </c>
      <c r="H798">
        <f t="shared" si="109"/>
        <v>2023</v>
      </c>
      <c r="I798">
        <f t="shared" si="110"/>
        <v>11</v>
      </c>
      <c r="J798">
        <f t="shared" si="111"/>
        <v>9</v>
      </c>
      <c r="K798" t="s">
        <v>46</v>
      </c>
      <c r="M798">
        <v>1</v>
      </c>
      <c r="N798">
        <v>7</v>
      </c>
      <c r="O798" t="s">
        <v>54</v>
      </c>
      <c r="P798" t="str">
        <f t="shared" si="106"/>
        <v>E:CER_P:P03_Tr1:AWD_Tr2:_TRA_1_D:9_M:11_Y:2023</v>
      </c>
      <c r="S798">
        <v>0</v>
      </c>
      <c r="T798">
        <v>13</v>
      </c>
      <c r="U798">
        <v>14</v>
      </c>
      <c r="V798" t="s">
        <v>20</v>
      </c>
      <c r="W798" s="1">
        <v>0.38732638888888887</v>
      </c>
      <c r="X798">
        <v>0</v>
      </c>
      <c r="Y798" s="60" t="e">
        <f>VLOOKUP(C798,JN!$D$2:$J$1076,5,0)</f>
        <v>#N/A</v>
      </c>
      <c r="Z798" s="61" t="e">
        <f>VLOOKUP(C798,JN!$D$2:$J$1076,6,0)</f>
        <v>#N/A</v>
      </c>
      <c r="AA798" s="62" t="e">
        <f>VLOOKUP(C798,JN!$D$2:$J$1076,7,0)</f>
        <v>#N/A</v>
      </c>
      <c r="AB798">
        <v>15.9</v>
      </c>
    </row>
    <row r="799" spans="1:28" x14ac:dyDescent="0.3">
      <c r="A799">
        <v>798</v>
      </c>
      <c r="B799" s="63">
        <v>45239</v>
      </c>
      <c r="C799" t="str">
        <f t="shared" si="107"/>
        <v>P03_T1_09-11-23</v>
      </c>
      <c r="E799" t="s">
        <v>25</v>
      </c>
      <c r="F799" t="s">
        <v>28</v>
      </c>
      <c r="G799" t="s">
        <v>19</v>
      </c>
      <c r="H799">
        <f t="shared" si="109"/>
        <v>2023</v>
      </c>
      <c r="I799">
        <f t="shared" si="110"/>
        <v>11</v>
      </c>
      <c r="J799">
        <f t="shared" si="111"/>
        <v>9</v>
      </c>
      <c r="K799" t="s">
        <v>40</v>
      </c>
      <c r="M799">
        <v>1</v>
      </c>
      <c r="N799">
        <v>7</v>
      </c>
      <c r="O799" t="s">
        <v>54</v>
      </c>
      <c r="P799" t="str">
        <f t="shared" si="106"/>
        <v>E:CER_P:P03_Tr1:CON_Tr2:_TRA_1_D:9_M:11_Y:2023</v>
      </c>
      <c r="S799">
        <v>0</v>
      </c>
      <c r="T799">
        <v>13</v>
      </c>
      <c r="U799">
        <v>14</v>
      </c>
      <c r="V799" t="s">
        <v>21</v>
      </c>
      <c r="W799" s="1">
        <f t="shared" si="108"/>
        <v>0.39427083333333329</v>
      </c>
      <c r="X799">
        <v>10</v>
      </c>
      <c r="Y799" s="60" t="e">
        <f>VLOOKUP(C799,JN!$D$2:$J$1076,5,0)</f>
        <v>#N/A</v>
      </c>
      <c r="Z799" s="61" t="e">
        <f>VLOOKUP(C799,JN!$D$2:$J$1076,6,0)</f>
        <v>#N/A</v>
      </c>
      <c r="AA799" s="62" t="e">
        <f>VLOOKUP(C799,JN!$D$2:$J$1076,7,0)</f>
        <v>#N/A</v>
      </c>
      <c r="AB799">
        <v>19.600000000000001</v>
      </c>
    </row>
    <row r="800" spans="1:28" x14ac:dyDescent="0.3">
      <c r="A800">
        <v>799</v>
      </c>
      <c r="B800" s="63">
        <v>45239</v>
      </c>
      <c r="C800" t="str">
        <f t="shared" si="107"/>
        <v>P03_T2_09-11-23</v>
      </c>
      <c r="E800" t="s">
        <v>25</v>
      </c>
      <c r="F800" t="s">
        <v>28</v>
      </c>
      <c r="G800" t="s">
        <v>19</v>
      </c>
      <c r="H800">
        <f t="shared" si="109"/>
        <v>2023</v>
      </c>
      <c r="I800">
        <f t="shared" si="110"/>
        <v>11</v>
      </c>
      <c r="J800">
        <f t="shared" si="111"/>
        <v>9</v>
      </c>
      <c r="K800" t="s">
        <v>40</v>
      </c>
      <c r="M800">
        <v>1</v>
      </c>
      <c r="N800">
        <v>7</v>
      </c>
      <c r="O800" t="s">
        <v>54</v>
      </c>
      <c r="P800" t="str">
        <f t="shared" si="106"/>
        <v>E:CER_P:P03_Tr1:CON_Tr2:_TRA_1_D:9_M:11_Y:2023</v>
      </c>
      <c r="S800">
        <v>0</v>
      </c>
      <c r="T800">
        <v>13</v>
      </c>
      <c r="U800">
        <v>14</v>
      </c>
      <c r="V800" t="s">
        <v>22</v>
      </c>
      <c r="W800" s="1">
        <f t="shared" si="108"/>
        <v>0.40121527777777771</v>
      </c>
      <c r="X800">
        <v>20</v>
      </c>
      <c r="Y800" s="60" t="e">
        <f>VLOOKUP(C800,JN!$D$2:$J$1076,5,0)</f>
        <v>#N/A</v>
      </c>
      <c r="Z800" s="61" t="e">
        <f>VLOOKUP(C800,JN!$D$2:$J$1076,6,0)</f>
        <v>#N/A</v>
      </c>
      <c r="AA800" s="62" t="e">
        <f>VLOOKUP(C800,JN!$D$2:$J$1076,7,0)</f>
        <v>#N/A</v>
      </c>
      <c r="AB800">
        <v>19.899999999999999</v>
      </c>
    </row>
    <row r="801" spans="1:28" x14ac:dyDescent="0.3">
      <c r="A801">
        <v>800</v>
      </c>
      <c r="B801" s="63">
        <v>45239</v>
      </c>
      <c r="C801" t="str">
        <f t="shared" si="107"/>
        <v>P03_T3_09-11-23</v>
      </c>
      <c r="E801" t="s">
        <v>25</v>
      </c>
      <c r="F801" t="s">
        <v>28</v>
      </c>
      <c r="G801" t="s">
        <v>19</v>
      </c>
      <c r="H801">
        <f t="shared" si="109"/>
        <v>2023</v>
      </c>
      <c r="I801">
        <f t="shared" si="110"/>
        <v>11</v>
      </c>
      <c r="J801">
        <f t="shared" si="111"/>
        <v>9</v>
      </c>
      <c r="K801" t="s">
        <v>40</v>
      </c>
      <c r="M801">
        <v>1</v>
      </c>
      <c r="N801">
        <v>7</v>
      </c>
      <c r="O801" t="s">
        <v>54</v>
      </c>
      <c r="P801" t="str">
        <f t="shared" si="106"/>
        <v>E:CER_P:P03_Tr1:CON_Tr2:_TRA_1_D:9_M:11_Y:2023</v>
      </c>
      <c r="S801">
        <v>0</v>
      </c>
      <c r="T801">
        <v>13</v>
      </c>
      <c r="U801">
        <v>14</v>
      </c>
      <c r="V801" t="s">
        <v>23</v>
      </c>
      <c r="W801" s="1">
        <f t="shared" si="108"/>
        <v>0.40815972222222213</v>
      </c>
      <c r="X801">
        <v>30</v>
      </c>
      <c r="Y801" s="60" t="e">
        <f>VLOOKUP(C801,JN!$D$2:$J$1076,5,0)</f>
        <v>#N/A</v>
      </c>
      <c r="Z801" s="61" t="e">
        <f>VLOOKUP(C801,JN!$D$2:$J$1076,6,0)</f>
        <v>#N/A</v>
      </c>
      <c r="AA801" s="62" t="e">
        <f>VLOOKUP(C801,JN!$D$2:$J$1076,7,0)</f>
        <v>#N/A</v>
      </c>
      <c r="AB801">
        <v>21.7</v>
      </c>
    </row>
    <row r="802" spans="1:28" x14ac:dyDescent="0.3">
      <c r="A802">
        <v>801</v>
      </c>
      <c r="B802" s="63">
        <v>45239</v>
      </c>
      <c r="C802" t="str">
        <f t="shared" si="107"/>
        <v>P06_T0_09-11-23</v>
      </c>
      <c r="E802" t="s">
        <v>25</v>
      </c>
      <c r="F802" t="s">
        <v>31</v>
      </c>
      <c r="G802" t="s">
        <v>19</v>
      </c>
      <c r="H802">
        <f t="shared" si="109"/>
        <v>2023</v>
      </c>
      <c r="I802">
        <f t="shared" si="110"/>
        <v>11</v>
      </c>
      <c r="J802">
        <f t="shared" si="111"/>
        <v>9</v>
      </c>
      <c r="K802" t="s">
        <v>40</v>
      </c>
      <c r="M802">
        <v>3</v>
      </c>
      <c r="N802">
        <v>7</v>
      </c>
      <c r="O802" t="s">
        <v>54</v>
      </c>
      <c r="P802" t="str">
        <f t="shared" si="106"/>
        <v>E:CER_P:P06_Tr1:CON_Tr2:_TRA_3_D:9_M:11_Y:2023</v>
      </c>
      <c r="S802">
        <v>0</v>
      </c>
      <c r="T802">
        <v>14</v>
      </c>
      <c r="U802">
        <v>15</v>
      </c>
      <c r="V802" t="s">
        <v>20</v>
      </c>
      <c r="W802" s="1">
        <v>0.41452546296296294</v>
      </c>
      <c r="X802">
        <v>0</v>
      </c>
      <c r="Y802" s="60" t="e">
        <f>VLOOKUP(C802,JN!$D$2:$J$1076,5,0)</f>
        <v>#N/A</v>
      </c>
      <c r="Z802" s="61" t="e">
        <f>VLOOKUP(C802,JN!$D$2:$J$1076,6,0)</f>
        <v>#N/A</v>
      </c>
      <c r="AA802" s="62" t="e">
        <f>VLOOKUP(C802,JN!$D$2:$J$1076,7,0)</f>
        <v>#N/A</v>
      </c>
      <c r="AB802">
        <v>18.8</v>
      </c>
    </row>
    <row r="803" spans="1:28" x14ac:dyDescent="0.3">
      <c r="A803">
        <v>802</v>
      </c>
      <c r="B803" s="63">
        <v>45239</v>
      </c>
      <c r="C803" t="str">
        <f t="shared" si="107"/>
        <v>P06_T1_09-11-23</v>
      </c>
      <c r="E803" t="s">
        <v>25</v>
      </c>
      <c r="F803" t="s">
        <v>31</v>
      </c>
      <c r="G803" t="s">
        <v>19</v>
      </c>
      <c r="H803">
        <f t="shared" si="109"/>
        <v>2023</v>
      </c>
      <c r="I803">
        <f t="shared" si="110"/>
        <v>11</v>
      </c>
      <c r="J803">
        <f t="shared" si="111"/>
        <v>9</v>
      </c>
      <c r="K803" t="s">
        <v>40</v>
      </c>
      <c r="M803">
        <v>3</v>
      </c>
      <c r="N803">
        <v>7</v>
      </c>
      <c r="O803" t="s">
        <v>54</v>
      </c>
      <c r="P803" t="str">
        <f t="shared" si="106"/>
        <v>E:CER_P:P06_Tr1:CON_Tr2:_TRA_3_D:9_M:11_Y:2023</v>
      </c>
      <c r="S803">
        <v>0</v>
      </c>
      <c r="T803">
        <v>14</v>
      </c>
      <c r="U803">
        <v>15</v>
      </c>
      <c r="V803" t="s">
        <v>21</v>
      </c>
      <c r="W803" s="1">
        <f t="shared" si="108"/>
        <v>0.42146990740740736</v>
      </c>
      <c r="X803">
        <v>10</v>
      </c>
      <c r="Y803" s="60" t="e">
        <f>VLOOKUP(C803,JN!$D$2:$J$1076,5,0)</f>
        <v>#N/A</v>
      </c>
      <c r="Z803" s="61" t="e">
        <f>VLOOKUP(C803,JN!$D$2:$J$1076,6,0)</f>
        <v>#N/A</v>
      </c>
      <c r="AA803" s="62" t="e">
        <f>VLOOKUP(C803,JN!$D$2:$J$1076,7,0)</f>
        <v>#N/A</v>
      </c>
      <c r="AB803">
        <v>20.8</v>
      </c>
    </row>
    <row r="804" spans="1:28" x14ac:dyDescent="0.3">
      <c r="A804">
        <v>803</v>
      </c>
      <c r="B804" s="63">
        <v>45239</v>
      </c>
      <c r="C804" t="str">
        <f t="shared" si="107"/>
        <v>P06_T2_09-11-23</v>
      </c>
      <c r="E804" t="s">
        <v>25</v>
      </c>
      <c r="F804" t="s">
        <v>31</v>
      </c>
      <c r="G804" t="s">
        <v>19</v>
      </c>
      <c r="H804">
        <f t="shared" si="109"/>
        <v>2023</v>
      </c>
      <c r="I804">
        <f t="shared" si="110"/>
        <v>11</v>
      </c>
      <c r="J804">
        <f t="shared" si="111"/>
        <v>9</v>
      </c>
      <c r="K804" t="s">
        <v>40</v>
      </c>
      <c r="M804">
        <v>3</v>
      </c>
      <c r="N804">
        <v>7</v>
      </c>
      <c r="O804" t="s">
        <v>54</v>
      </c>
      <c r="P804" t="str">
        <f t="shared" si="106"/>
        <v>E:CER_P:P06_Tr1:CON_Tr2:_TRA_3_D:9_M:11_Y:2023</v>
      </c>
      <c r="S804">
        <v>0</v>
      </c>
      <c r="T804">
        <v>14</v>
      </c>
      <c r="U804">
        <v>15</v>
      </c>
      <c r="V804" t="s">
        <v>22</v>
      </c>
      <c r="W804" s="1">
        <f t="shared" si="108"/>
        <v>0.42841435185185178</v>
      </c>
      <c r="X804">
        <v>20</v>
      </c>
      <c r="Y804" s="60" t="e">
        <f>VLOOKUP(C804,JN!$D$2:$J$1076,5,0)</f>
        <v>#N/A</v>
      </c>
      <c r="Z804" s="61" t="e">
        <f>VLOOKUP(C804,JN!$D$2:$J$1076,6,0)</f>
        <v>#N/A</v>
      </c>
      <c r="AA804" s="62" t="e">
        <f>VLOOKUP(C804,JN!$D$2:$J$1076,7,0)</f>
        <v>#N/A</v>
      </c>
      <c r="AB804">
        <v>20.5</v>
      </c>
    </row>
    <row r="805" spans="1:28" x14ac:dyDescent="0.3">
      <c r="A805">
        <v>804</v>
      </c>
      <c r="B805" s="63">
        <v>45239</v>
      </c>
      <c r="C805" t="str">
        <f t="shared" si="107"/>
        <v>P06_T3_09-11-23</v>
      </c>
      <c r="E805" t="s">
        <v>25</v>
      </c>
      <c r="F805" t="s">
        <v>31</v>
      </c>
      <c r="G805" t="s">
        <v>19</v>
      </c>
      <c r="H805">
        <f t="shared" si="109"/>
        <v>2023</v>
      </c>
      <c r="I805">
        <f t="shared" si="110"/>
        <v>11</v>
      </c>
      <c r="J805">
        <f t="shared" si="111"/>
        <v>9</v>
      </c>
      <c r="K805" t="s">
        <v>40</v>
      </c>
      <c r="M805">
        <v>3</v>
      </c>
      <c r="N805">
        <v>7</v>
      </c>
      <c r="O805" t="s">
        <v>54</v>
      </c>
      <c r="P805" t="str">
        <f t="shared" si="106"/>
        <v>E:CER_P:P06_Tr1:CON_Tr2:_TRA_3_D:9_M:11_Y:2023</v>
      </c>
      <c r="S805">
        <v>0</v>
      </c>
      <c r="T805">
        <v>14</v>
      </c>
      <c r="U805">
        <v>15</v>
      </c>
      <c r="V805" t="s">
        <v>23</v>
      </c>
      <c r="W805" s="1">
        <f t="shared" si="108"/>
        <v>0.4353587962962962</v>
      </c>
      <c r="X805">
        <v>30</v>
      </c>
      <c r="Y805" s="60" t="e">
        <f>VLOOKUP(C805,JN!$D$2:$J$1076,5,0)</f>
        <v>#N/A</v>
      </c>
      <c r="Z805" s="61" t="e">
        <f>VLOOKUP(C805,JN!$D$2:$J$1076,6,0)</f>
        <v>#N/A</v>
      </c>
      <c r="AA805" s="62" t="e">
        <f>VLOOKUP(C805,JN!$D$2:$J$1076,7,0)</f>
        <v>#N/A</v>
      </c>
      <c r="AB805">
        <v>21</v>
      </c>
    </row>
    <row r="806" spans="1:28" x14ac:dyDescent="0.3">
      <c r="A806">
        <v>805</v>
      </c>
      <c r="B806" s="63">
        <v>45239</v>
      </c>
      <c r="C806" t="str">
        <f t="shared" si="107"/>
        <v>P07_T0_09-11-23</v>
      </c>
      <c r="E806" t="s">
        <v>25</v>
      </c>
      <c r="F806" t="s">
        <v>32</v>
      </c>
      <c r="G806" t="s">
        <v>19</v>
      </c>
      <c r="H806">
        <f t="shared" si="109"/>
        <v>2023</v>
      </c>
      <c r="I806">
        <f t="shared" si="110"/>
        <v>11</v>
      </c>
      <c r="J806">
        <f t="shared" si="111"/>
        <v>9</v>
      </c>
      <c r="K806" t="s">
        <v>40</v>
      </c>
      <c r="M806">
        <v>2</v>
      </c>
      <c r="N806">
        <v>3</v>
      </c>
      <c r="O806" t="s">
        <v>54</v>
      </c>
      <c r="P806" t="str">
        <f t="shared" si="106"/>
        <v>E:CER_P:P07_Tr1:CON_Tr2:_TRA_2_D:9_M:11_Y:2023</v>
      </c>
      <c r="S806">
        <v>0</v>
      </c>
      <c r="T806">
        <v>17</v>
      </c>
      <c r="U806">
        <v>18</v>
      </c>
      <c r="V806" t="s">
        <v>20</v>
      </c>
      <c r="W806" s="1">
        <v>0.4604166666666667</v>
      </c>
      <c r="X806">
        <v>0</v>
      </c>
      <c r="Y806" s="60" t="e">
        <f>VLOOKUP(C806,JN!$D$2:$J$1076,5,0)</f>
        <v>#N/A</v>
      </c>
      <c r="Z806" s="61" t="e">
        <f>VLOOKUP(C806,JN!$D$2:$J$1076,6,0)</f>
        <v>#N/A</v>
      </c>
      <c r="AA806" s="62" t="e">
        <f>VLOOKUP(C806,JN!$D$2:$J$1076,7,0)</f>
        <v>#N/A</v>
      </c>
      <c r="AB806">
        <v>20.8</v>
      </c>
    </row>
    <row r="807" spans="1:28" x14ac:dyDescent="0.3">
      <c r="A807">
        <v>806</v>
      </c>
      <c r="B807" s="63">
        <v>45239</v>
      </c>
      <c r="C807" t="str">
        <f t="shared" si="107"/>
        <v>P07_T1_09-11-23</v>
      </c>
      <c r="E807" t="s">
        <v>25</v>
      </c>
      <c r="F807" t="s">
        <v>32</v>
      </c>
      <c r="G807" t="s">
        <v>19</v>
      </c>
      <c r="H807">
        <f t="shared" si="109"/>
        <v>2023</v>
      </c>
      <c r="I807">
        <f t="shared" si="110"/>
        <v>11</v>
      </c>
      <c r="J807">
        <f t="shared" si="111"/>
        <v>9</v>
      </c>
      <c r="K807" t="s">
        <v>41</v>
      </c>
      <c r="M807">
        <v>2</v>
      </c>
      <c r="N807">
        <v>3</v>
      </c>
      <c r="O807" t="s">
        <v>54</v>
      </c>
      <c r="P807" t="str">
        <f t="shared" si="106"/>
        <v>E:CER_P:P07_Tr1:MSD_Tr2:_TRA_2_D:9_M:11_Y:2023</v>
      </c>
      <c r="S807">
        <v>0</v>
      </c>
      <c r="T807">
        <v>17</v>
      </c>
      <c r="U807">
        <v>18</v>
      </c>
      <c r="V807" t="s">
        <v>21</v>
      </c>
      <c r="W807" s="1">
        <f t="shared" si="108"/>
        <v>0.46736111111111112</v>
      </c>
      <c r="X807">
        <v>10</v>
      </c>
      <c r="Y807" s="60" t="e">
        <f>VLOOKUP(C807,JN!$D$2:$J$1076,5,0)</f>
        <v>#N/A</v>
      </c>
      <c r="Z807" s="61" t="e">
        <f>VLOOKUP(C807,JN!$D$2:$J$1076,6,0)</f>
        <v>#N/A</v>
      </c>
      <c r="AA807" s="62" t="e">
        <f>VLOOKUP(C807,JN!$D$2:$J$1076,7,0)</f>
        <v>#N/A</v>
      </c>
      <c r="AB807">
        <v>24.6</v>
      </c>
    </row>
    <row r="808" spans="1:28" x14ac:dyDescent="0.3">
      <c r="A808">
        <v>807</v>
      </c>
      <c r="B808" s="63">
        <v>45239</v>
      </c>
      <c r="C808" t="str">
        <f t="shared" si="107"/>
        <v>P07_T2_09-11-23</v>
      </c>
      <c r="E808" t="s">
        <v>25</v>
      </c>
      <c r="F808" t="s">
        <v>32</v>
      </c>
      <c r="G808" t="s">
        <v>19</v>
      </c>
      <c r="H808">
        <f t="shared" si="109"/>
        <v>2023</v>
      </c>
      <c r="I808">
        <f t="shared" si="110"/>
        <v>11</v>
      </c>
      <c r="J808">
        <f t="shared" si="111"/>
        <v>9</v>
      </c>
      <c r="K808" t="s">
        <v>41</v>
      </c>
      <c r="M808">
        <v>2</v>
      </c>
      <c r="N808">
        <v>3</v>
      </c>
      <c r="O808" t="s">
        <v>54</v>
      </c>
      <c r="P808" t="str">
        <f t="shared" si="106"/>
        <v>E:CER_P:P07_Tr1:MSD_Tr2:_TRA_2_D:9_M:11_Y:2023</v>
      </c>
      <c r="S808">
        <v>0</v>
      </c>
      <c r="T808">
        <v>17</v>
      </c>
      <c r="U808">
        <v>18</v>
      </c>
      <c r="V808" t="s">
        <v>22</v>
      </c>
      <c r="W808" s="1">
        <f t="shared" si="108"/>
        <v>0.47430555555555554</v>
      </c>
      <c r="X808">
        <v>20</v>
      </c>
      <c r="Y808" s="60" t="e">
        <f>VLOOKUP(C808,JN!$D$2:$J$1076,5,0)</f>
        <v>#N/A</v>
      </c>
      <c r="Z808" s="61" t="e">
        <f>VLOOKUP(C808,JN!$D$2:$J$1076,6,0)</f>
        <v>#N/A</v>
      </c>
      <c r="AA808" s="62" t="e">
        <f>VLOOKUP(C808,JN!$D$2:$J$1076,7,0)</f>
        <v>#N/A</v>
      </c>
      <c r="AB808">
        <v>23.5</v>
      </c>
    </row>
    <row r="809" spans="1:28" x14ac:dyDescent="0.3">
      <c r="A809">
        <v>808</v>
      </c>
      <c r="B809" s="63">
        <v>45239</v>
      </c>
      <c r="C809" t="str">
        <f t="shared" si="107"/>
        <v>P07_T3_09-11-23</v>
      </c>
      <c r="E809" t="s">
        <v>25</v>
      </c>
      <c r="F809" t="s">
        <v>32</v>
      </c>
      <c r="G809" t="s">
        <v>19</v>
      </c>
      <c r="H809">
        <f t="shared" si="109"/>
        <v>2023</v>
      </c>
      <c r="I809">
        <f t="shared" si="110"/>
        <v>11</v>
      </c>
      <c r="J809">
        <f t="shared" si="111"/>
        <v>9</v>
      </c>
      <c r="K809" t="s">
        <v>41</v>
      </c>
      <c r="M809">
        <v>2</v>
      </c>
      <c r="N809">
        <v>3</v>
      </c>
      <c r="O809" t="s">
        <v>54</v>
      </c>
      <c r="P809" t="str">
        <f t="shared" si="106"/>
        <v>E:CER_P:P07_Tr1:MSD_Tr2:_TRA_2_D:9_M:11_Y:2023</v>
      </c>
      <c r="S809">
        <v>0</v>
      </c>
      <c r="T809">
        <v>17</v>
      </c>
      <c r="U809">
        <v>18</v>
      </c>
      <c r="V809" t="s">
        <v>23</v>
      </c>
      <c r="W809" s="1">
        <f t="shared" si="108"/>
        <v>0.48124999999999996</v>
      </c>
      <c r="X809">
        <v>30</v>
      </c>
      <c r="Y809" s="60" t="e">
        <f>VLOOKUP(C809,JN!$D$2:$J$1076,5,0)</f>
        <v>#N/A</v>
      </c>
      <c r="Z809" s="61" t="e">
        <f>VLOOKUP(C809,JN!$D$2:$J$1076,6,0)</f>
        <v>#N/A</v>
      </c>
      <c r="AA809" s="62" t="e">
        <f>VLOOKUP(C809,JN!$D$2:$J$1076,7,0)</f>
        <v>#N/A</v>
      </c>
      <c r="AB809">
        <v>25.3</v>
      </c>
    </row>
    <row r="810" spans="1:28" x14ac:dyDescent="0.3">
      <c r="A810">
        <v>809</v>
      </c>
      <c r="B810" s="63">
        <v>45239</v>
      </c>
      <c r="C810" t="str">
        <f t="shared" ref="C810:C829" si="112">F810&amp;"_"&amp;V810&amp;"_"&amp;IF(DAY(B810)&lt;10,0&amp;DAY(B810),DAY(B810))&amp;"-"&amp;IF(MONTH(B810)&lt;10,0&amp;MONTH(B810),MONTH(B810))&amp;"-"&amp;MOD(YEAR(B810),100)</f>
        <v>P08_T0_09-11-23</v>
      </c>
      <c r="E810" t="s">
        <v>25</v>
      </c>
      <c r="F810" t="s">
        <v>33</v>
      </c>
      <c r="G810" t="s">
        <v>19</v>
      </c>
      <c r="H810">
        <f t="shared" si="109"/>
        <v>2023</v>
      </c>
      <c r="I810">
        <f t="shared" si="110"/>
        <v>11</v>
      </c>
      <c r="J810">
        <f t="shared" si="111"/>
        <v>9</v>
      </c>
      <c r="K810" t="s">
        <v>41</v>
      </c>
      <c r="M810">
        <v>3</v>
      </c>
      <c r="N810">
        <v>6</v>
      </c>
      <c r="O810" t="s">
        <v>54</v>
      </c>
      <c r="P810" t="str">
        <f t="shared" si="106"/>
        <v>E:CER_P:P08_Tr1:MSD_Tr2:_TRA_3_D:9_M:11_Y:2023</v>
      </c>
      <c r="S810">
        <v>0</v>
      </c>
      <c r="T810">
        <v>17</v>
      </c>
      <c r="U810">
        <v>18</v>
      </c>
      <c r="V810" t="s">
        <v>20</v>
      </c>
      <c r="W810" s="1">
        <v>0.46122685185185186</v>
      </c>
      <c r="X810">
        <v>0</v>
      </c>
      <c r="Y810" s="60" t="e">
        <f>VLOOKUP(C810,JN!$D$2:$J$1076,5,0)</f>
        <v>#N/A</v>
      </c>
      <c r="Z810" s="61" t="e">
        <f>VLOOKUP(C810,JN!$D$2:$J$1076,6,0)</f>
        <v>#N/A</v>
      </c>
      <c r="AA810" s="62" t="e">
        <f>VLOOKUP(C810,JN!$D$2:$J$1076,7,0)</f>
        <v>#N/A</v>
      </c>
      <c r="AB810">
        <v>20.8</v>
      </c>
    </row>
    <row r="811" spans="1:28" x14ac:dyDescent="0.3">
      <c r="A811">
        <v>810</v>
      </c>
      <c r="B811" s="63">
        <v>45239</v>
      </c>
      <c r="C811" t="str">
        <f t="shared" si="112"/>
        <v>P08_T1_09-11-23</v>
      </c>
      <c r="E811" t="s">
        <v>25</v>
      </c>
      <c r="F811" t="s">
        <v>33</v>
      </c>
      <c r="G811" t="s">
        <v>19</v>
      </c>
      <c r="H811">
        <f t="shared" si="109"/>
        <v>2023</v>
      </c>
      <c r="I811">
        <f t="shared" si="110"/>
        <v>11</v>
      </c>
      <c r="J811">
        <f t="shared" si="111"/>
        <v>9</v>
      </c>
      <c r="K811" t="s">
        <v>40</v>
      </c>
      <c r="M811">
        <v>3</v>
      </c>
      <c r="N811">
        <v>6</v>
      </c>
      <c r="O811" t="s">
        <v>54</v>
      </c>
      <c r="P811" t="str">
        <f t="shared" si="106"/>
        <v>E:CER_P:P08_Tr1:CON_Tr2:_TRA_3_D:9_M:11_Y:2023</v>
      </c>
      <c r="S811">
        <v>0</v>
      </c>
      <c r="T811">
        <v>17</v>
      </c>
      <c r="U811">
        <v>18</v>
      </c>
      <c r="V811" t="s">
        <v>21</v>
      </c>
      <c r="W811" s="1">
        <f t="shared" si="108"/>
        <v>0.46817129629629628</v>
      </c>
      <c r="X811">
        <v>10</v>
      </c>
      <c r="Y811" s="60" t="e">
        <f>VLOOKUP(C811,JN!$D$2:$J$1076,5,0)</f>
        <v>#N/A</v>
      </c>
      <c r="Z811" s="61" t="e">
        <f>VLOOKUP(C811,JN!$D$2:$J$1076,6,0)</f>
        <v>#N/A</v>
      </c>
      <c r="AA811" s="62" t="e">
        <f>VLOOKUP(C811,JN!$D$2:$J$1076,7,0)</f>
        <v>#N/A</v>
      </c>
      <c r="AB811">
        <v>22.7</v>
      </c>
    </row>
    <row r="812" spans="1:28" x14ac:dyDescent="0.3">
      <c r="A812">
        <v>811</v>
      </c>
      <c r="B812" s="63">
        <v>45239</v>
      </c>
      <c r="C812" t="str">
        <f t="shared" si="112"/>
        <v>P08_T2_09-11-23</v>
      </c>
      <c r="E812" t="s">
        <v>25</v>
      </c>
      <c r="F812" t="s">
        <v>33</v>
      </c>
      <c r="G812" t="s">
        <v>19</v>
      </c>
      <c r="H812">
        <f t="shared" si="109"/>
        <v>2023</v>
      </c>
      <c r="I812">
        <f t="shared" si="110"/>
        <v>11</v>
      </c>
      <c r="J812">
        <f t="shared" si="111"/>
        <v>9</v>
      </c>
      <c r="K812" t="s">
        <v>40</v>
      </c>
      <c r="M812">
        <v>3</v>
      </c>
      <c r="N812">
        <v>6</v>
      </c>
      <c r="O812" t="s">
        <v>54</v>
      </c>
      <c r="P812" t="str">
        <f t="shared" si="106"/>
        <v>E:CER_P:P08_Tr1:CON_Tr2:_TRA_3_D:9_M:11_Y:2023</v>
      </c>
      <c r="S812">
        <v>0</v>
      </c>
      <c r="T812">
        <v>17</v>
      </c>
      <c r="U812">
        <v>18</v>
      </c>
      <c r="V812" t="s">
        <v>22</v>
      </c>
      <c r="W812" s="1">
        <f t="shared" si="108"/>
        <v>0.4751157407407407</v>
      </c>
      <c r="X812">
        <v>20</v>
      </c>
      <c r="Y812" s="60" t="e">
        <f>VLOOKUP(C812,JN!$D$2:$J$1076,5,0)</f>
        <v>#N/A</v>
      </c>
      <c r="Z812" s="61" t="e">
        <f>VLOOKUP(C812,JN!$D$2:$J$1076,6,0)</f>
        <v>#N/A</v>
      </c>
      <c r="AA812" s="62" t="e">
        <f>VLOOKUP(C812,JN!$D$2:$J$1076,7,0)</f>
        <v>#N/A</v>
      </c>
      <c r="AB812">
        <v>22.7</v>
      </c>
    </row>
    <row r="813" spans="1:28" x14ac:dyDescent="0.3">
      <c r="A813">
        <v>812</v>
      </c>
      <c r="B813" s="63">
        <v>45239</v>
      </c>
      <c r="C813" t="str">
        <f t="shared" si="112"/>
        <v>P08_T3_09-11-23</v>
      </c>
      <c r="E813" t="s">
        <v>25</v>
      </c>
      <c r="F813" t="s">
        <v>33</v>
      </c>
      <c r="G813" t="s">
        <v>19</v>
      </c>
      <c r="H813">
        <f t="shared" si="109"/>
        <v>2023</v>
      </c>
      <c r="I813">
        <f t="shared" si="110"/>
        <v>11</v>
      </c>
      <c r="J813">
        <f t="shared" si="111"/>
        <v>9</v>
      </c>
      <c r="K813" t="s">
        <v>40</v>
      </c>
      <c r="M813">
        <v>3</v>
      </c>
      <c r="N813">
        <v>6</v>
      </c>
      <c r="O813" t="s">
        <v>54</v>
      </c>
      <c r="P813" t="str">
        <f t="shared" si="106"/>
        <v>E:CER_P:P08_Tr1:CON_Tr2:_TRA_3_D:9_M:11_Y:2023</v>
      </c>
      <c r="S813">
        <v>0</v>
      </c>
      <c r="T813">
        <v>17</v>
      </c>
      <c r="U813">
        <v>18</v>
      </c>
      <c r="V813" t="s">
        <v>23</v>
      </c>
      <c r="W813" s="1">
        <f t="shared" si="108"/>
        <v>0.48206018518518512</v>
      </c>
      <c r="X813">
        <v>30</v>
      </c>
      <c r="Y813" s="60" t="e">
        <f>VLOOKUP(C813,JN!$D$2:$J$1076,5,0)</f>
        <v>#N/A</v>
      </c>
      <c r="Z813" s="61" t="e">
        <f>VLOOKUP(C813,JN!$D$2:$J$1076,6,0)</f>
        <v>#N/A</v>
      </c>
      <c r="AA813" s="62" t="e">
        <f>VLOOKUP(C813,JN!$D$2:$J$1076,7,0)</f>
        <v>#N/A</v>
      </c>
      <c r="AB813">
        <v>24.9</v>
      </c>
    </row>
    <row r="814" spans="1:28" x14ac:dyDescent="0.3">
      <c r="A814">
        <v>813</v>
      </c>
      <c r="B814" s="63">
        <v>45239</v>
      </c>
      <c r="C814" t="str">
        <f t="shared" si="112"/>
        <v>P09_T0_09-11-23</v>
      </c>
      <c r="E814" t="s">
        <v>25</v>
      </c>
      <c r="F814" t="s">
        <v>34</v>
      </c>
      <c r="G814" t="s">
        <v>19</v>
      </c>
      <c r="H814">
        <f t="shared" si="109"/>
        <v>2023</v>
      </c>
      <c r="I814">
        <f t="shared" si="110"/>
        <v>11</v>
      </c>
      <c r="J814">
        <f t="shared" si="111"/>
        <v>9</v>
      </c>
      <c r="K814" t="s">
        <v>40</v>
      </c>
      <c r="M814">
        <v>3</v>
      </c>
      <c r="N814">
        <v>7</v>
      </c>
      <c r="O814" t="s">
        <v>54</v>
      </c>
      <c r="P814" t="str">
        <f t="shared" si="106"/>
        <v>E:CER_P:P09_Tr1:CON_Tr2:_TRA_3_D:9_M:11_Y:2023</v>
      </c>
      <c r="S814">
        <v>0</v>
      </c>
      <c r="T814">
        <v>17</v>
      </c>
      <c r="U814">
        <v>18</v>
      </c>
      <c r="V814" t="s">
        <v>20</v>
      </c>
      <c r="W814" s="1">
        <v>0.46192129629629625</v>
      </c>
      <c r="X814">
        <v>0</v>
      </c>
      <c r="Y814" s="60" t="e">
        <f>VLOOKUP(C814,JN!$D$2:$J$1076,5,0)</f>
        <v>#N/A</v>
      </c>
      <c r="Z814" s="61" t="e">
        <f>VLOOKUP(C814,JN!$D$2:$J$1076,6,0)</f>
        <v>#N/A</v>
      </c>
      <c r="AA814" s="62" t="e">
        <f>VLOOKUP(C814,JN!$D$2:$J$1076,7,0)</f>
        <v>#N/A</v>
      </c>
      <c r="AB814">
        <v>23.1</v>
      </c>
    </row>
    <row r="815" spans="1:28" x14ac:dyDescent="0.3">
      <c r="A815">
        <v>814</v>
      </c>
      <c r="B815" s="63">
        <v>45239</v>
      </c>
      <c r="C815" t="str">
        <f t="shared" si="112"/>
        <v>P09_T1_09-11-23</v>
      </c>
      <c r="E815" t="s">
        <v>25</v>
      </c>
      <c r="F815" t="s">
        <v>34</v>
      </c>
      <c r="G815" t="s">
        <v>19</v>
      </c>
      <c r="H815">
        <f t="shared" si="109"/>
        <v>2023</v>
      </c>
      <c r="I815">
        <f t="shared" si="110"/>
        <v>11</v>
      </c>
      <c r="J815">
        <f t="shared" si="111"/>
        <v>9</v>
      </c>
      <c r="K815" t="s">
        <v>46</v>
      </c>
      <c r="M815">
        <v>3</v>
      </c>
      <c r="N815">
        <v>7</v>
      </c>
      <c r="O815" t="s">
        <v>54</v>
      </c>
      <c r="P815" t="str">
        <f t="shared" si="106"/>
        <v>E:CER_P:P09_Tr1:AWD_Tr2:_TRA_3_D:9_M:11_Y:2023</v>
      </c>
      <c r="S815">
        <v>0</v>
      </c>
      <c r="T815">
        <v>17</v>
      </c>
      <c r="U815">
        <v>18</v>
      </c>
      <c r="V815" t="s">
        <v>21</v>
      </c>
      <c r="W815" s="1">
        <f t="shared" si="108"/>
        <v>0.46886574074074067</v>
      </c>
      <c r="X815">
        <v>10</v>
      </c>
      <c r="Y815" s="60" t="e">
        <f>VLOOKUP(C815,JN!$D$2:$J$1076,5,0)</f>
        <v>#N/A</v>
      </c>
      <c r="Z815" s="61" t="e">
        <f>VLOOKUP(C815,JN!$D$2:$J$1076,6,0)</f>
        <v>#N/A</v>
      </c>
      <c r="AA815" s="62" t="e">
        <f>VLOOKUP(C815,JN!$D$2:$J$1076,7,0)</f>
        <v>#N/A</v>
      </c>
      <c r="AB815">
        <v>24.7</v>
      </c>
    </row>
    <row r="816" spans="1:28" x14ac:dyDescent="0.3">
      <c r="A816">
        <v>815</v>
      </c>
      <c r="B816" s="63">
        <v>45239</v>
      </c>
      <c r="C816" t="str">
        <f t="shared" si="112"/>
        <v>P09_T2_09-11-23</v>
      </c>
      <c r="E816" t="s">
        <v>25</v>
      </c>
      <c r="F816" t="s">
        <v>34</v>
      </c>
      <c r="G816" t="s">
        <v>19</v>
      </c>
      <c r="H816">
        <f t="shared" si="109"/>
        <v>2023</v>
      </c>
      <c r="I816">
        <f t="shared" si="110"/>
        <v>11</v>
      </c>
      <c r="J816">
        <f t="shared" si="111"/>
        <v>9</v>
      </c>
      <c r="K816" t="s">
        <v>46</v>
      </c>
      <c r="M816">
        <v>3</v>
      </c>
      <c r="N816">
        <v>7</v>
      </c>
      <c r="O816" t="s">
        <v>54</v>
      </c>
      <c r="P816" t="str">
        <f t="shared" si="106"/>
        <v>E:CER_P:P09_Tr1:AWD_Tr2:_TRA_3_D:9_M:11_Y:2023</v>
      </c>
      <c r="S816">
        <v>0</v>
      </c>
      <c r="T816">
        <v>17</v>
      </c>
      <c r="U816">
        <v>18</v>
      </c>
      <c r="V816" t="s">
        <v>22</v>
      </c>
      <c r="W816" s="1">
        <f t="shared" si="108"/>
        <v>0.47581018518518509</v>
      </c>
      <c r="X816">
        <v>20</v>
      </c>
      <c r="Y816" s="60" t="e">
        <f>VLOOKUP(C816,JN!$D$2:$J$1076,5,0)</f>
        <v>#N/A</v>
      </c>
      <c r="Z816" s="61" t="e">
        <f>VLOOKUP(C816,JN!$D$2:$J$1076,6,0)</f>
        <v>#N/A</v>
      </c>
      <c r="AA816" s="62" t="e">
        <f>VLOOKUP(C816,JN!$D$2:$J$1076,7,0)</f>
        <v>#N/A</v>
      </c>
      <c r="AB816">
        <v>24.8</v>
      </c>
    </row>
    <row r="817" spans="1:28" x14ac:dyDescent="0.3">
      <c r="A817">
        <v>816</v>
      </c>
      <c r="B817" s="63">
        <v>45239</v>
      </c>
      <c r="C817" t="str">
        <f t="shared" si="112"/>
        <v>P09_T3_09-11-23</v>
      </c>
      <c r="E817" t="s">
        <v>25</v>
      </c>
      <c r="F817" t="s">
        <v>34</v>
      </c>
      <c r="G817" t="s">
        <v>19</v>
      </c>
      <c r="H817">
        <f t="shared" si="109"/>
        <v>2023</v>
      </c>
      <c r="I817">
        <f t="shared" si="110"/>
        <v>11</v>
      </c>
      <c r="J817">
        <f t="shared" si="111"/>
        <v>9</v>
      </c>
      <c r="K817" t="s">
        <v>46</v>
      </c>
      <c r="M817">
        <v>3</v>
      </c>
      <c r="N817">
        <v>7</v>
      </c>
      <c r="O817" t="s">
        <v>54</v>
      </c>
      <c r="P817" t="str">
        <f t="shared" si="106"/>
        <v>E:CER_P:P09_Tr1:AWD_Tr2:_TRA_3_D:9_M:11_Y:2023</v>
      </c>
      <c r="S817">
        <v>0</v>
      </c>
      <c r="T817">
        <v>17</v>
      </c>
      <c r="U817">
        <v>18</v>
      </c>
      <c r="V817" t="s">
        <v>23</v>
      </c>
      <c r="W817" s="1">
        <f t="shared" si="108"/>
        <v>0.48275462962962951</v>
      </c>
      <c r="X817">
        <v>30</v>
      </c>
      <c r="Y817" s="60" t="e">
        <f>VLOOKUP(C817,JN!$D$2:$J$1076,5,0)</f>
        <v>#N/A</v>
      </c>
      <c r="Z817" s="61" t="e">
        <f>VLOOKUP(C817,JN!$D$2:$J$1076,6,0)</f>
        <v>#N/A</v>
      </c>
      <c r="AA817" s="62" t="e">
        <f>VLOOKUP(C817,JN!$D$2:$J$1076,7,0)</f>
        <v>#N/A</v>
      </c>
      <c r="AB817">
        <v>25.4</v>
      </c>
    </row>
    <row r="818" spans="1:28" x14ac:dyDescent="0.3">
      <c r="A818">
        <v>817</v>
      </c>
      <c r="B818" s="63">
        <v>45245</v>
      </c>
      <c r="C818" t="str">
        <f t="shared" si="112"/>
        <v>P01_T0_15-11-23</v>
      </c>
      <c r="E818" t="s">
        <v>25</v>
      </c>
      <c r="F818" t="s">
        <v>26</v>
      </c>
      <c r="G818" t="s">
        <v>19</v>
      </c>
      <c r="H818">
        <f t="shared" si="109"/>
        <v>2023</v>
      </c>
      <c r="I818">
        <f t="shared" si="110"/>
        <v>11</v>
      </c>
      <c r="J818">
        <f t="shared" si="111"/>
        <v>15</v>
      </c>
      <c r="K818" t="str">
        <f>VLOOKUP(F818,Treats!$A$1:$C$9,2,0)</f>
        <v>AWD</v>
      </c>
      <c r="M818">
        <v>1</v>
      </c>
      <c r="N818">
        <v>6</v>
      </c>
      <c r="O818" t="s">
        <v>57</v>
      </c>
      <c r="P818" t="str">
        <f t="shared" si="106"/>
        <v>E:CER_P:P01_Tr1:AWD_Tr2:_TRA_1_D:15_M:11_Y:2023</v>
      </c>
      <c r="S818">
        <v>0</v>
      </c>
      <c r="T818">
        <v>18</v>
      </c>
      <c r="U818">
        <v>19</v>
      </c>
      <c r="V818" t="s">
        <v>20</v>
      </c>
      <c r="W818" s="1">
        <v>0.3840277777777778</v>
      </c>
      <c r="X818">
        <v>0</v>
      </c>
      <c r="Y818" s="60" t="e">
        <f>VLOOKUP(C818,JN!$D$2:$J$1076,5,0)</f>
        <v>#N/A</v>
      </c>
      <c r="Z818" s="61" t="e">
        <f>VLOOKUP(C818,JN!$D$2:$J$1076,6,0)</f>
        <v>#N/A</v>
      </c>
      <c r="AA818" s="62" t="e">
        <f>VLOOKUP(C818,JN!$D$2:$J$1076,7,0)</f>
        <v>#N/A</v>
      </c>
      <c r="AB818">
        <v>24.8</v>
      </c>
    </row>
    <row r="819" spans="1:28" x14ac:dyDescent="0.3">
      <c r="A819">
        <v>818</v>
      </c>
      <c r="B819" s="63">
        <v>45245</v>
      </c>
      <c r="C819" t="str">
        <f t="shared" si="112"/>
        <v>P01_T1_15-11-23</v>
      </c>
      <c r="E819" t="s">
        <v>25</v>
      </c>
      <c r="F819" t="s">
        <v>26</v>
      </c>
      <c r="G819" t="s">
        <v>19</v>
      </c>
      <c r="H819">
        <f t="shared" si="109"/>
        <v>2023</v>
      </c>
      <c r="I819">
        <f t="shared" si="110"/>
        <v>11</v>
      </c>
      <c r="J819">
        <f t="shared" si="111"/>
        <v>15</v>
      </c>
      <c r="K819" t="str">
        <f>VLOOKUP(F819,Treats!$A$1:$C$9,2,0)</f>
        <v>AWD</v>
      </c>
      <c r="M819">
        <v>1</v>
      </c>
      <c r="N819">
        <v>6</v>
      </c>
      <c r="O819" t="s">
        <v>57</v>
      </c>
      <c r="P819" t="str">
        <f t="shared" si="106"/>
        <v>E:CER_P:P01_Tr1:AWD_Tr2:_TRA_1_D:15_M:11_Y:2023</v>
      </c>
      <c r="S819">
        <v>0</v>
      </c>
      <c r="T819">
        <v>18</v>
      </c>
      <c r="U819">
        <v>19</v>
      </c>
      <c r="V819" t="s">
        <v>21</v>
      </c>
      <c r="W819" s="1">
        <f t="shared" si="108"/>
        <v>0.39097222222222222</v>
      </c>
      <c r="X819">
        <v>10</v>
      </c>
      <c r="Y819" s="60" t="e">
        <f>VLOOKUP(C819,JN!$D$2:$J$1076,5,0)</f>
        <v>#N/A</v>
      </c>
      <c r="Z819" s="61" t="e">
        <f>VLOOKUP(C819,JN!$D$2:$J$1076,6,0)</f>
        <v>#N/A</v>
      </c>
      <c r="AA819" s="62" t="e">
        <f>VLOOKUP(C819,JN!$D$2:$J$1076,7,0)</f>
        <v>#N/A</v>
      </c>
      <c r="AB819">
        <v>24.5</v>
      </c>
    </row>
    <row r="820" spans="1:28" x14ac:dyDescent="0.3">
      <c r="A820">
        <v>819</v>
      </c>
      <c r="B820" s="63">
        <v>45245</v>
      </c>
      <c r="C820" t="str">
        <f t="shared" si="112"/>
        <v>P01_T2_15-11-23</v>
      </c>
      <c r="E820" t="s">
        <v>25</v>
      </c>
      <c r="F820" t="s">
        <v>26</v>
      </c>
      <c r="G820" t="s">
        <v>19</v>
      </c>
      <c r="H820">
        <f t="shared" si="109"/>
        <v>2023</v>
      </c>
      <c r="I820">
        <f t="shared" si="110"/>
        <v>11</v>
      </c>
      <c r="J820">
        <f t="shared" si="111"/>
        <v>15</v>
      </c>
      <c r="K820" t="str">
        <f>VLOOKUP(F820,Treats!$A$1:$C$9,2,0)</f>
        <v>AWD</v>
      </c>
      <c r="M820">
        <v>1</v>
      </c>
      <c r="N820">
        <v>6</v>
      </c>
      <c r="O820" t="s">
        <v>57</v>
      </c>
      <c r="P820" t="str">
        <f t="shared" si="106"/>
        <v>E:CER_P:P01_Tr1:AWD_Tr2:_TRA_1_D:15_M:11_Y:2023</v>
      </c>
      <c r="S820">
        <v>0</v>
      </c>
      <c r="T820">
        <v>18</v>
      </c>
      <c r="U820">
        <v>19</v>
      </c>
      <c r="V820" t="s">
        <v>22</v>
      </c>
      <c r="W820" s="1">
        <f t="shared" si="108"/>
        <v>0.39791666666666664</v>
      </c>
      <c r="X820">
        <v>20</v>
      </c>
      <c r="Y820" s="60" t="e">
        <f>VLOOKUP(C820,JN!$D$2:$J$1076,5,0)</f>
        <v>#N/A</v>
      </c>
      <c r="Z820" s="61" t="e">
        <f>VLOOKUP(C820,JN!$D$2:$J$1076,6,0)</f>
        <v>#N/A</v>
      </c>
      <c r="AA820" s="62" t="e">
        <f>VLOOKUP(C820,JN!$D$2:$J$1076,7,0)</f>
        <v>#N/A</v>
      </c>
      <c r="AB820">
        <v>25.3</v>
      </c>
    </row>
    <row r="821" spans="1:28" x14ac:dyDescent="0.3">
      <c r="A821">
        <v>820</v>
      </c>
      <c r="B821" s="63">
        <v>45245</v>
      </c>
      <c r="C821" t="str">
        <f t="shared" si="112"/>
        <v>P01_T3_15-11-23</v>
      </c>
      <c r="E821" t="s">
        <v>25</v>
      </c>
      <c r="F821" t="s">
        <v>26</v>
      </c>
      <c r="G821" t="s">
        <v>19</v>
      </c>
      <c r="H821">
        <f t="shared" si="109"/>
        <v>2023</v>
      </c>
      <c r="I821">
        <f t="shared" si="110"/>
        <v>11</v>
      </c>
      <c r="J821">
        <f t="shared" si="111"/>
        <v>15</v>
      </c>
      <c r="K821" t="str">
        <f>VLOOKUP(F821,Treats!$A$1:$C$9,2,0)</f>
        <v>AWD</v>
      </c>
      <c r="M821">
        <v>1</v>
      </c>
      <c r="N821">
        <v>6</v>
      </c>
      <c r="O821" t="s">
        <v>57</v>
      </c>
      <c r="P821" t="str">
        <f t="shared" si="106"/>
        <v>E:CER_P:P01_Tr1:AWD_Tr2:_TRA_1_D:15_M:11_Y:2023</v>
      </c>
      <c r="S821">
        <v>0</v>
      </c>
      <c r="T821">
        <v>18</v>
      </c>
      <c r="U821">
        <v>19</v>
      </c>
      <c r="V821" t="s">
        <v>23</v>
      </c>
      <c r="W821" s="1">
        <f t="shared" si="108"/>
        <v>0.40486111111111106</v>
      </c>
      <c r="X821">
        <v>30</v>
      </c>
      <c r="Y821" s="60" t="e">
        <f>VLOOKUP(C821,JN!$D$2:$J$1076,5,0)</f>
        <v>#N/A</v>
      </c>
      <c r="Z821" s="61" t="e">
        <f>VLOOKUP(C821,JN!$D$2:$J$1076,6,0)</f>
        <v>#N/A</v>
      </c>
      <c r="AA821" s="62" t="e">
        <f>VLOOKUP(C821,JN!$D$2:$J$1076,7,0)</f>
        <v>#N/A</v>
      </c>
      <c r="AB821">
        <v>25.5</v>
      </c>
    </row>
    <row r="822" spans="1:28" x14ac:dyDescent="0.3">
      <c r="A822">
        <v>821</v>
      </c>
      <c r="B822" s="63">
        <v>45245</v>
      </c>
      <c r="C822" t="str">
        <f t="shared" si="112"/>
        <v>P03_T0_15-11-23</v>
      </c>
      <c r="E822" t="s">
        <v>25</v>
      </c>
      <c r="F822" t="s">
        <v>28</v>
      </c>
      <c r="G822" t="s">
        <v>19</v>
      </c>
      <c r="H822">
        <f t="shared" si="109"/>
        <v>2023</v>
      </c>
      <c r="I822">
        <f t="shared" si="110"/>
        <v>11</v>
      </c>
      <c r="J822">
        <f t="shared" si="111"/>
        <v>15</v>
      </c>
      <c r="K822" t="str">
        <f>VLOOKUP(F822,Treats!$A$1:$C$9,2,0)</f>
        <v>CON</v>
      </c>
      <c r="M822">
        <v>1</v>
      </c>
      <c r="N822">
        <v>7</v>
      </c>
      <c r="O822" t="s">
        <v>57</v>
      </c>
      <c r="P822" t="str">
        <f t="shared" si="106"/>
        <v>E:CER_P:P03_Tr1:CON_Tr2:_TRA_1_D:15_M:11_Y:2023</v>
      </c>
      <c r="S822">
        <v>0</v>
      </c>
      <c r="T822">
        <v>18</v>
      </c>
      <c r="U822">
        <v>19</v>
      </c>
      <c r="V822" t="s">
        <v>20</v>
      </c>
      <c r="W822" s="1">
        <v>0.3840277777777778</v>
      </c>
      <c r="X822">
        <v>0</v>
      </c>
      <c r="Y822" s="60" t="e">
        <f>VLOOKUP(C822,JN!$D$2:$J$1076,5,0)</f>
        <v>#N/A</v>
      </c>
      <c r="Z822" s="61" t="e">
        <f>VLOOKUP(C822,JN!$D$2:$J$1076,6,0)</f>
        <v>#N/A</v>
      </c>
      <c r="AA822" s="62" t="e">
        <f>VLOOKUP(C822,JN!$D$2:$J$1076,7,0)</f>
        <v>#N/A</v>
      </c>
      <c r="AB822">
        <v>25.5</v>
      </c>
    </row>
    <row r="823" spans="1:28" x14ac:dyDescent="0.3">
      <c r="A823">
        <v>822</v>
      </c>
      <c r="B823" s="63">
        <v>45245</v>
      </c>
      <c r="C823" t="str">
        <f t="shared" si="112"/>
        <v>P03_T1_15-11-23</v>
      </c>
      <c r="E823" t="s">
        <v>25</v>
      </c>
      <c r="F823" t="s">
        <v>28</v>
      </c>
      <c r="G823" t="s">
        <v>19</v>
      </c>
      <c r="H823">
        <f t="shared" si="109"/>
        <v>2023</v>
      </c>
      <c r="I823">
        <f t="shared" si="110"/>
        <v>11</v>
      </c>
      <c r="J823">
        <f t="shared" si="111"/>
        <v>15</v>
      </c>
      <c r="K823" t="str">
        <f>VLOOKUP(F823,Treats!$A$1:$C$9,2,0)</f>
        <v>CON</v>
      </c>
      <c r="M823">
        <v>1</v>
      </c>
      <c r="N823">
        <v>7</v>
      </c>
      <c r="O823" t="s">
        <v>57</v>
      </c>
      <c r="P823" t="str">
        <f t="shared" si="106"/>
        <v>E:CER_P:P03_Tr1:CON_Tr2:_TRA_1_D:15_M:11_Y:2023</v>
      </c>
      <c r="S823">
        <v>0</v>
      </c>
      <c r="T823">
        <v>18</v>
      </c>
      <c r="U823">
        <v>19</v>
      </c>
      <c r="V823" t="s">
        <v>21</v>
      </c>
      <c r="W823" s="1">
        <f t="shared" si="108"/>
        <v>0.39097222222222222</v>
      </c>
      <c r="X823">
        <v>10</v>
      </c>
      <c r="Y823" s="60" t="e">
        <f>VLOOKUP(C823,JN!$D$2:$J$1076,5,0)</f>
        <v>#N/A</v>
      </c>
      <c r="Z823" s="61" t="e">
        <f>VLOOKUP(C823,JN!$D$2:$J$1076,6,0)</f>
        <v>#N/A</v>
      </c>
      <c r="AA823" s="62" t="e">
        <f>VLOOKUP(C823,JN!$D$2:$J$1076,7,0)</f>
        <v>#N/A</v>
      </c>
      <c r="AB823">
        <v>26</v>
      </c>
    </row>
    <row r="824" spans="1:28" x14ac:dyDescent="0.3">
      <c r="A824">
        <v>823</v>
      </c>
      <c r="B824" s="63">
        <v>45245</v>
      </c>
      <c r="C824" t="str">
        <f t="shared" si="112"/>
        <v>P03_T2_15-11-23</v>
      </c>
      <c r="E824" t="s">
        <v>25</v>
      </c>
      <c r="F824" t="s">
        <v>28</v>
      </c>
      <c r="G824" t="s">
        <v>19</v>
      </c>
      <c r="H824">
        <f t="shared" si="109"/>
        <v>2023</v>
      </c>
      <c r="I824">
        <f t="shared" si="110"/>
        <v>11</v>
      </c>
      <c r="J824">
        <f t="shared" si="111"/>
        <v>15</v>
      </c>
      <c r="K824" t="str">
        <f>VLOOKUP(F824,Treats!$A$1:$C$9,2,0)</f>
        <v>CON</v>
      </c>
      <c r="M824">
        <v>1</v>
      </c>
      <c r="N824">
        <v>7</v>
      </c>
      <c r="O824" t="s">
        <v>57</v>
      </c>
      <c r="P824" t="str">
        <f t="shared" si="106"/>
        <v>E:CER_P:P03_Tr1:CON_Tr2:_TRA_1_D:15_M:11_Y:2023</v>
      </c>
      <c r="S824">
        <v>0</v>
      </c>
      <c r="T824">
        <v>18</v>
      </c>
      <c r="U824">
        <v>19</v>
      </c>
      <c r="V824" t="s">
        <v>22</v>
      </c>
      <c r="W824" s="1">
        <f t="shared" si="108"/>
        <v>0.39791666666666664</v>
      </c>
      <c r="X824">
        <v>20</v>
      </c>
      <c r="Y824" s="60" t="e">
        <f>VLOOKUP(C824,JN!$D$2:$J$1076,5,0)</f>
        <v>#N/A</v>
      </c>
      <c r="Z824" s="61" t="e">
        <f>VLOOKUP(C824,JN!$D$2:$J$1076,6,0)</f>
        <v>#N/A</v>
      </c>
      <c r="AA824" s="62" t="e">
        <f>VLOOKUP(C824,JN!$D$2:$J$1076,7,0)</f>
        <v>#N/A</v>
      </c>
      <c r="AB824">
        <v>27.2</v>
      </c>
    </row>
    <row r="825" spans="1:28" x14ac:dyDescent="0.3">
      <c r="A825">
        <v>824</v>
      </c>
      <c r="B825" s="63">
        <v>45245</v>
      </c>
      <c r="C825" t="str">
        <f t="shared" si="112"/>
        <v>P03_T3_15-11-23</v>
      </c>
      <c r="E825" t="s">
        <v>25</v>
      </c>
      <c r="F825" t="s">
        <v>28</v>
      </c>
      <c r="G825" t="s">
        <v>19</v>
      </c>
      <c r="H825">
        <f t="shared" si="109"/>
        <v>2023</v>
      </c>
      <c r="I825">
        <f t="shared" si="110"/>
        <v>11</v>
      </c>
      <c r="J825">
        <f t="shared" si="111"/>
        <v>15</v>
      </c>
      <c r="K825" t="str">
        <f>VLOOKUP(F825,Treats!$A$1:$C$9,2,0)</f>
        <v>CON</v>
      </c>
      <c r="M825">
        <v>1</v>
      </c>
      <c r="N825">
        <v>7</v>
      </c>
      <c r="O825" t="s">
        <v>57</v>
      </c>
      <c r="P825" t="str">
        <f t="shared" si="106"/>
        <v>E:CER_P:P03_Tr1:CON_Tr2:_TRA_1_D:15_M:11_Y:2023</v>
      </c>
      <c r="S825">
        <v>0</v>
      </c>
      <c r="T825">
        <v>18</v>
      </c>
      <c r="U825">
        <v>19</v>
      </c>
      <c r="V825" t="s">
        <v>23</v>
      </c>
      <c r="W825" s="1">
        <f t="shared" si="108"/>
        <v>0.40486111111111106</v>
      </c>
      <c r="X825">
        <v>30</v>
      </c>
      <c r="Y825" s="60" t="e">
        <f>VLOOKUP(C825,JN!$D$2:$J$1076,5,0)</f>
        <v>#N/A</v>
      </c>
      <c r="Z825" s="61" t="e">
        <f>VLOOKUP(C825,JN!$D$2:$J$1076,6,0)</f>
        <v>#N/A</v>
      </c>
      <c r="AA825" s="62" t="e">
        <f>VLOOKUP(C825,JN!$D$2:$J$1076,7,0)</f>
        <v>#N/A</v>
      </c>
      <c r="AB825">
        <v>26.3</v>
      </c>
    </row>
    <row r="826" spans="1:28" x14ac:dyDescent="0.3">
      <c r="A826">
        <v>825</v>
      </c>
      <c r="B826" s="63">
        <v>45245</v>
      </c>
      <c r="C826" t="str">
        <f t="shared" si="112"/>
        <v>P02_T0_15-11-23</v>
      </c>
      <c r="E826" t="s">
        <v>25</v>
      </c>
      <c r="F826" t="s">
        <v>27</v>
      </c>
      <c r="G826" t="s">
        <v>19</v>
      </c>
      <c r="H826">
        <f t="shared" si="109"/>
        <v>2023</v>
      </c>
      <c r="I826">
        <f t="shared" si="110"/>
        <v>11</v>
      </c>
      <c r="J826">
        <f t="shared" si="111"/>
        <v>15</v>
      </c>
      <c r="K826" t="str">
        <f>VLOOKUP(F826,Treats!$A$1:$C$9,2,0)</f>
        <v>MSD</v>
      </c>
      <c r="M826">
        <v>1</v>
      </c>
      <c r="N826">
        <v>3</v>
      </c>
      <c r="O826" t="s">
        <v>57</v>
      </c>
      <c r="P826" t="str">
        <f t="shared" si="106"/>
        <v>E:CER_P:P02_Tr1:MSD_Tr2:_TRA_1_D:15_M:11_Y:2023</v>
      </c>
      <c r="S826">
        <v>0</v>
      </c>
      <c r="T826">
        <v>18</v>
      </c>
      <c r="U826">
        <v>19</v>
      </c>
      <c r="V826" t="s">
        <v>20</v>
      </c>
      <c r="W826" s="1">
        <v>0.3840277777777778</v>
      </c>
      <c r="X826">
        <v>0</v>
      </c>
      <c r="Y826" s="60" t="e">
        <f>VLOOKUP(C826,JN!$D$2:$J$1076,5,0)</f>
        <v>#N/A</v>
      </c>
      <c r="Z826" s="61" t="e">
        <f>VLOOKUP(C826,JN!$D$2:$J$1076,6,0)</f>
        <v>#N/A</v>
      </c>
      <c r="AA826" s="62" t="e">
        <f>VLOOKUP(C826,JN!$D$2:$J$1076,7,0)</f>
        <v>#N/A</v>
      </c>
      <c r="AB826">
        <v>24.2</v>
      </c>
    </row>
    <row r="827" spans="1:28" x14ac:dyDescent="0.3">
      <c r="A827">
        <v>826</v>
      </c>
      <c r="B827" s="63">
        <v>45245</v>
      </c>
      <c r="C827" t="str">
        <f t="shared" si="112"/>
        <v>P02_T1_15-11-23</v>
      </c>
      <c r="E827" t="s">
        <v>25</v>
      </c>
      <c r="F827" t="s">
        <v>27</v>
      </c>
      <c r="G827" t="s">
        <v>19</v>
      </c>
      <c r="H827">
        <f t="shared" si="109"/>
        <v>2023</v>
      </c>
      <c r="I827">
        <f t="shared" si="110"/>
        <v>11</v>
      </c>
      <c r="J827">
        <f t="shared" si="111"/>
        <v>15</v>
      </c>
      <c r="K827" t="str">
        <f>VLOOKUP(F827,Treats!$A$1:$C$9,2,0)</f>
        <v>MSD</v>
      </c>
      <c r="M827">
        <v>1</v>
      </c>
      <c r="N827">
        <v>3</v>
      </c>
      <c r="O827" t="s">
        <v>57</v>
      </c>
      <c r="P827" t="str">
        <f t="shared" si="106"/>
        <v>E:CER_P:P02_Tr1:MSD_Tr2:_TRA_1_D:15_M:11_Y:2023</v>
      </c>
      <c r="S827">
        <v>0</v>
      </c>
      <c r="T827">
        <v>18</v>
      </c>
      <c r="U827">
        <v>19</v>
      </c>
      <c r="V827" t="s">
        <v>21</v>
      </c>
      <c r="W827" s="1">
        <f t="shared" si="108"/>
        <v>0.39097222222222222</v>
      </c>
      <c r="X827">
        <v>10</v>
      </c>
      <c r="Y827" s="60" t="e">
        <f>VLOOKUP(C827,JN!$D$2:$J$1076,5,0)</f>
        <v>#N/A</v>
      </c>
      <c r="Z827" s="61" t="e">
        <f>VLOOKUP(C827,JN!$D$2:$J$1076,6,0)</f>
        <v>#N/A</v>
      </c>
      <c r="AA827" s="62" t="e">
        <f>VLOOKUP(C827,JN!$D$2:$J$1076,7,0)</f>
        <v>#N/A</v>
      </c>
      <c r="AB827">
        <v>24.8</v>
      </c>
    </row>
    <row r="828" spans="1:28" x14ac:dyDescent="0.3">
      <c r="A828">
        <v>827</v>
      </c>
      <c r="B828" s="63">
        <v>45245</v>
      </c>
      <c r="C828" t="str">
        <f t="shared" si="112"/>
        <v>P02_T2_15-11-23</v>
      </c>
      <c r="E828" t="s">
        <v>25</v>
      </c>
      <c r="F828" t="s">
        <v>27</v>
      </c>
      <c r="G828" t="s">
        <v>19</v>
      </c>
      <c r="H828">
        <f t="shared" si="109"/>
        <v>2023</v>
      </c>
      <c r="I828">
        <f t="shared" si="110"/>
        <v>11</v>
      </c>
      <c r="J828">
        <f t="shared" si="111"/>
        <v>15</v>
      </c>
      <c r="K828" t="str">
        <f>VLOOKUP(F828,Treats!$A$1:$C$9,2,0)</f>
        <v>MSD</v>
      </c>
      <c r="M828">
        <v>1</v>
      </c>
      <c r="N828">
        <v>3</v>
      </c>
      <c r="O828" t="s">
        <v>57</v>
      </c>
      <c r="P828" t="str">
        <f t="shared" ref="P828:P891" si="113">"E:"&amp;E828&amp;"_P:"&amp;F828&amp;"_Tr1:"&amp;K828&amp;"_Tr2:"&amp;L828&amp;"_"&amp;G828&amp;"_"&amp;M828&amp;"_D:"&amp;J828&amp;"_M:"&amp;I828&amp;"_Y:"&amp;H828</f>
        <v>E:CER_P:P02_Tr1:MSD_Tr2:_TRA_1_D:15_M:11_Y:2023</v>
      </c>
      <c r="S828">
        <v>0</v>
      </c>
      <c r="T828">
        <v>18</v>
      </c>
      <c r="U828">
        <v>19</v>
      </c>
      <c r="V828" t="s">
        <v>22</v>
      </c>
      <c r="W828" s="1">
        <f t="shared" si="108"/>
        <v>0.39791666666666664</v>
      </c>
      <c r="X828">
        <v>20</v>
      </c>
      <c r="Y828" s="60" t="e">
        <f>VLOOKUP(C828,JN!$D$2:$J$1076,5,0)</f>
        <v>#N/A</v>
      </c>
      <c r="Z828" s="61" t="e">
        <f>VLOOKUP(C828,JN!$D$2:$J$1076,6,0)</f>
        <v>#N/A</v>
      </c>
      <c r="AA828" s="62" t="e">
        <f>VLOOKUP(C828,JN!$D$2:$J$1076,7,0)</f>
        <v>#N/A</v>
      </c>
      <c r="AB828">
        <v>25.7</v>
      </c>
    </row>
    <row r="829" spans="1:28" x14ac:dyDescent="0.3">
      <c r="A829">
        <v>828</v>
      </c>
      <c r="B829" s="63">
        <v>45245</v>
      </c>
      <c r="C829" t="str">
        <f t="shared" si="112"/>
        <v>P02_T3_15-11-23</v>
      </c>
      <c r="E829" t="s">
        <v>25</v>
      </c>
      <c r="F829" t="s">
        <v>27</v>
      </c>
      <c r="G829" t="s">
        <v>19</v>
      </c>
      <c r="H829">
        <f t="shared" si="109"/>
        <v>2023</v>
      </c>
      <c r="I829">
        <f t="shared" si="110"/>
        <v>11</v>
      </c>
      <c r="J829">
        <f t="shared" si="111"/>
        <v>15</v>
      </c>
      <c r="K829" t="str">
        <f>VLOOKUP(F829,Treats!$A$1:$C$9,2,0)</f>
        <v>MSD</v>
      </c>
      <c r="M829">
        <v>1</v>
      </c>
      <c r="N829">
        <v>3</v>
      </c>
      <c r="O829" t="s">
        <v>57</v>
      </c>
      <c r="P829" t="str">
        <f t="shared" si="113"/>
        <v>E:CER_P:P02_Tr1:MSD_Tr2:_TRA_1_D:15_M:11_Y:2023</v>
      </c>
      <c r="S829">
        <v>0</v>
      </c>
      <c r="T829">
        <v>18</v>
      </c>
      <c r="U829">
        <v>19</v>
      </c>
      <c r="V829" t="s">
        <v>23</v>
      </c>
      <c r="W829" s="1">
        <f t="shared" si="108"/>
        <v>0.40486111111111106</v>
      </c>
      <c r="X829">
        <v>30</v>
      </c>
      <c r="Y829" s="60" t="e">
        <f>VLOOKUP(C829,JN!$D$2:$J$1076,5,0)</f>
        <v>#N/A</v>
      </c>
      <c r="Z829" s="61" t="e">
        <f>VLOOKUP(C829,JN!$D$2:$J$1076,6,0)</f>
        <v>#N/A</v>
      </c>
      <c r="AA829" s="62" t="e">
        <f>VLOOKUP(C829,JN!$D$2:$J$1076,7,0)</f>
        <v>#N/A</v>
      </c>
      <c r="AB829">
        <v>25</v>
      </c>
    </row>
    <row r="830" spans="1:28" x14ac:dyDescent="0.3">
      <c r="A830">
        <v>829</v>
      </c>
      <c r="B830" s="63">
        <v>45245</v>
      </c>
      <c r="C830" t="str">
        <f t="shared" ref="C830:C842" si="114">F830&amp;"_"&amp;V830&amp;"_"&amp;IF(DAY(B830)&lt;10,0&amp;DAY(B830),DAY(B830))&amp;"-"&amp;IF(MONTH(B830)&lt;10,0&amp;MONTH(B830),MONTH(B830))&amp;"-"&amp;MOD(YEAR(B830),100)</f>
        <v>P04_T0_15-11-23</v>
      </c>
      <c r="E830" t="s">
        <v>25</v>
      </c>
      <c r="F830" t="s">
        <v>29</v>
      </c>
      <c r="G830" t="s">
        <v>19</v>
      </c>
      <c r="H830">
        <f t="shared" si="109"/>
        <v>2023</v>
      </c>
      <c r="I830">
        <f t="shared" si="110"/>
        <v>11</v>
      </c>
      <c r="J830">
        <f t="shared" si="111"/>
        <v>15</v>
      </c>
      <c r="K830" t="str">
        <f>VLOOKUP(F830,Treats!$A$1:$C$9,2,0)</f>
        <v>MSD</v>
      </c>
      <c r="M830">
        <v>2</v>
      </c>
      <c r="N830">
        <v>6</v>
      </c>
      <c r="O830" t="s">
        <v>57</v>
      </c>
      <c r="P830" t="str">
        <f t="shared" si="113"/>
        <v>E:CER_P:P04_Tr1:MSD_Tr2:_TRA_2_D:15_M:11_Y:2023</v>
      </c>
      <c r="S830">
        <v>0</v>
      </c>
      <c r="T830">
        <v>19</v>
      </c>
      <c r="U830">
        <v>20</v>
      </c>
      <c r="V830" t="s">
        <v>20</v>
      </c>
      <c r="W830" s="1">
        <v>0.41111111111111115</v>
      </c>
      <c r="X830">
        <v>0</v>
      </c>
      <c r="Y830" s="60" t="e">
        <f>VLOOKUP(C830,JN!$D$2:$J$1076,5,0)</f>
        <v>#N/A</v>
      </c>
      <c r="Z830" s="61" t="e">
        <f>VLOOKUP(C830,JN!$D$2:$J$1076,6,0)</f>
        <v>#N/A</v>
      </c>
      <c r="AA830" s="62" t="e">
        <f>VLOOKUP(C830,JN!$D$2:$J$1076,7,0)</f>
        <v>#N/A</v>
      </c>
      <c r="AB830">
        <v>25.2</v>
      </c>
    </row>
    <row r="831" spans="1:28" x14ac:dyDescent="0.3">
      <c r="A831">
        <v>830</v>
      </c>
      <c r="B831" s="63">
        <v>45245</v>
      </c>
      <c r="C831" t="str">
        <f t="shared" si="114"/>
        <v>P04_T1_15-11-23</v>
      </c>
      <c r="E831" t="s">
        <v>25</v>
      </c>
      <c r="F831" t="s">
        <v>29</v>
      </c>
      <c r="G831" t="s">
        <v>19</v>
      </c>
      <c r="H831">
        <f t="shared" si="109"/>
        <v>2023</v>
      </c>
      <c r="I831">
        <f t="shared" si="110"/>
        <v>11</v>
      </c>
      <c r="J831">
        <f t="shared" si="111"/>
        <v>15</v>
      </c>
      <c r="K831" t="str">
        <f>VLOOKUP(F831,Treats!$A$1:$C$9,2,0)</f>
        <v>MSD</v>
      </c>
      <c r="M831">
        <v>2</v>
      </c>
      <c r="N831">
        <v>6</v>
      </c>
      <c r="O831" t="s">
        <v>57</v>
      </c>
      <c r="P831" t="str">
        <f t="shared" si="113"/>
        <v>E:CER_P:P04_Tr1:MSD_Tr2:_TRA_2_D:15_M:11_Y:2023</v>
      </c>
      <c r="S831">
        <v>0</v>
      </c>
      <c r="T831">
        <v>19</v>
      </c>
      <c r="U831">
        <v>20</v>
      </c>
      <c r="V831" t="s">
        <v>21</v>
      </c>
      <c r="W831" s="1">
        <f t="shared" si="108"/>
        <v>0.41805555555555557</v>
      </c>
      <c r="X831">
        <v>10</v>
      </c>
      <c r="Y831" s="60" t="e">
        <f>VLOOKUP(C831,JN!$D$2:$J$1076,5,0)</f>
        <v>#N/A</v>
      </c>
      <c r="Z831" s="61" t="e">
        <f>VLOOKUP(C831,JN!$D$2:$J$1076,6,0)</f>
        <v>#N/A</v>
      </c>
      <c r="AA831" s="62" t="e">
        <f>VLOOKUP(C831,JN!$D$2:$J$1076,7,0)</f>
        <v>#N/A</v>
      </c>
      <c r="AB831">
        <v>25.7</v>
      </c>
    </row>
    <row r="832" spans="1:28" x14ac:dyDescent="0.3">
      <c r="A832">
        <v>831</v>
      </c>
      <c r="B832" s="63">
        <v>45245</v>
      </c>
      <c r="C832" t="str">
        <f t="shared" si="114"/>
        <v>P04_T2_15-11-23</v>
      </c>
      <c r="E832" t="s">
        <v>25</v>
      </c>
      <c r="F832" t="s">
        <v>29</v>
      </c>
      <c r="G832" t="s">
        <v>19</v>
      </c>
      <c r="H832">
        <f t="shared" si="109"/>
        <v>2023</v>
      </c>
      <c r="I832">
        <f t="shared" si="110"/>
        <v>11</v>
      </c>
      <c r="J832">
        <f t="shared" si="111"/>
        <v>15</v>
      </c>
      <c r="K832" t="str">
        <f>VLOOKUP(F832,Treats!$A$1:$C$9,2,0)</f>
        <v>MSD</v>
      </c>
      <c r="M832">
        <v>2</v>
      </c>
      <c r="N832">
        <v>6</v>
      </c>
      <c r="O832" t="s">
        <v>57</v>
      </c>
      <c r="P832" t="str">
        <f t="shared" si="113"/>
        <v>E:CER_P:P04_Tr1:MSD_Tr2:_TRA_2_D:15_M:11_Y:2023</v>
      </c>
      <c r="S832">
        <v>0</v>
      </c>
      <c r="T832">
        <v>19</v>
      </c>
      <c r="U832">
        <v>20</v>
      </c>
      <c r="V832" t="s">
        <v>22</v>
      </c>
      <c r="W832" s="1">
        <f t="shared" si="108"/>
        <v>0.42499999999999999</v>
      </c>
      <c r="X832">
        <v>20</v>
      </c>
      <c r="Y832" s="60" t="e">
        <f>VLOOKUP(C832,JN!$D$2:$J$1076,5,0)</f>
        <v>#N/A</v>
      </c>
      <c r="Z832" s="61" t="e">
        <f>VLOOKUP(C832,JN!$D$2:$J$1076,6,0)</f>
        <v>#N/A</v>
      </c>
      <c r="AA832" s="62" t="e">
        <f>VLOOKUP(C832,JN!$D$2:$J$1076,7,0)</f>
        <v>#N/A</v>
      </c>
      <c r="AB832">
        <v>26.4</v>
      </c>
    </row>
    <row r="833" spans="1:28" x14ac:dyDescent="0.3">
      <c r="A833">
        <v>832</v>
      </c>
      <c r="B833" s="63">
        <v>45245</v>
      </c>
      <c r="C833" t="str">
        <f t="shared" si="114"/>
        <v>P04_T3_15-11-23</v>
      </c>
      <c r="E833" t="s">
        <v>25</v>
      </c>
      <c r="F833" t="s">
        <v>29</v>
      </c>
      <c r="G833" t="s">
        <v>19</v>
      </c>
      <c r="H833">
        <f t="shared" si="109"/>
        <v>2023</v>
      </c>
      <c r="I833">
        <f t="shared" si="110"/>
        <v>11</v>
      </c>
      <c r="J833">
        <f t="shared" si="111"/>
        <v>15</v>
      </c>
      <c r="K833" t="str">
        <f>VLOOKUP(F833,Treats!$A$1:$C$9,2,0)</f>
        <v>MSD</v>
      </c>
      <c r="M833">
        <v>2</v>
      </c>
      <c r="N833">
        <v>6</v>
      </c>
      <c r="O833" t="s">
        <v>57</v>
      </c>
      <c r="P833" t="str">
        <f t="shared" si="113"/>
        <v>E:CER_P:P04_Tr1:MSD_Tr2:_TRA_2_D:15_M:11_Y:2023</v>
      </c>
      <c r="S833">
        <v>0</v>
      </c>
      <c r="T833">
        <v>19</v>
      </c>
      <c r="U833">
        <v>20</v>
      </c>
      <c r="V833" t="s">
        <v>23</v>
      </c>
      <c r="W833" s="1">
        <f t="shared" si="108"/>
        <v>0.43194444444444441</v>
      </c>
      <c r="X833">
        <v>30</v>
      </c>
      <c r="Y833" s="60" t="e">
        <f>VLOOKUP(C833,JN!$D$2:$J$1076,5,0)</f>
        <v>#N/A</v>
      </c>
      <c r="Z833" s="61" t="e">
        <f>VLOOKUP(C833,JN!$D$2:$J$1076,6,0)</f>
        <v>#N/A</v>
      </c>
      <c r="AA833" s="62" t="e">
        <f>VLOOKUP(C833,JN!$D$2:$J$1076,7,0)</f>
        <v>#N/A</v>
      </c>
      <c r="AB833">
        <v>26.3</v>
      </c>
    </row>
    <row r="834" spans="1:28" x14ac:dyDescent="0.3">
      <c r="A834">
        <v>833</v>
      </c>
      <c r="B834" s="63">
        <v>45245</v>
      </c>
      <c r="C834" t="str">
        <f t="shared" si="114"/>
        <v>P05_T0_15-11-23</v>
      </c>
      <c r="E834" t="s">
        <v>25</v>
      </c>
      <c r="F834" t="s">
        <v>30</v>
      </c>
      <c r="G834" t="s">
        <v>19</v>
      </c>
      <c r="H834">
        <f t="shared" si="109"/>
        <v>2023</v>
      </c>
      <c r="I834">
        <f t="shared" si="110"/>
        <v>11</v>
      </c>
      <c r="J834">
        <f t="shared" si="111"/>
        <v>15</v>
      </c>
      <c r="K834" t="str">
        <f>VLOOKUP(F834,Treats!$A$1:$C$9,2,0)</f>
        <v>AWD</v>
      </c>
      <c r="M834">
        <v>2</v>
      </c>
      <c r="N834">
        <v>7</v>
      </c>
      <c r="O834" t="s">
        <v>57</v>
      </c>
      <c r="P834" t="str">
        <f t="shared" si="113"/>
        <v>E:CER_P:P05_Tr1:AWD_Tr2:_TRA_2_D:15_M:11_Y:2023</v>
      </c>
      <c r="S834">
        <v>0</v>
      </c>
      <c r="T834">
        <v>19</v>
      </c>
      <c r="U834">
        <v>20</v>
      </c>
      <c r="V834" t="s">
        <v>20</v>
      </c>
      <c r="W834" s="1">
        <v>0.41111111111111115</v>
      </c>
      <c r="X834">
        <v>0</v>
      </c>
      <c r="Y834" s="60" t="e">
        <f>VLOOKUP(C834,JN!$D$2:$J$1076,5,0)</f>
        <v>#N/A</v>
      </c>
      <c r="Z834" s="61" t="e">
        <f>VLOOKUP(C834,JN!$D$2:$J$1076,6,0)</f>
        <v>#N/A</v>
      </c>
      <c r="AA834" s="62" t="e">
        <f>VLOOKUP(C834,JN!$D$2:$J$1076,7,0)</f>
        <v>#N/A</v>
      </c>
      <c r="AB834">
        <v>25</v>
      </c>
    </row>
    <row r="835" spans="1:28" x14ac:dyDescent="0.3">
      <c r="A835">
        <v>834</v>
      </c>
      <c r="B835" s="63">
        <v>45245</v>
      </c>
      <c r="C835" t="str">
        <f t="shared" si="114"/>
        <v>P05_T1_15-11-23</v>
      </c>
      <c r="E835" t="s">
        <v>25</v>
      </c>
      <c r="F835" t="s">
        <v>30</v>
      </c>
      <c r="G835" t="s">
        <v>19</v>
      </c>
      <c r="H835">
        <f t="shared" si="109"/>
        <v>2023</v>
      </c>
      <c r="I835">
        <f t="shared" si="110"/>
        <v>11</v>
      </c>
      <c r="J835">
        <f t="shared" si="111"/>
        <v>15</v>
      </c>
      <c r="K835" t="str">
        <f>VLOOKUP(F835,Treats!$A$1:$C$9,2,0)</f>
        <v>AWD</v>
      </c>
      <c r="M835">
        <v>2</v>
      </c>
      <c r="N835">
        <v>7</v>
      </c>
      <c r="O835" t="s">
        <v>57</v>
      </c>
      <c r="P835" t="str">
        <f t="shared" si="113"/>
        <v>E:CER_P:P05_Tr1:AWD_Tr2:_TRA_2_D:15_M:11_Y:2023</v>
      </c>
      <c r="S835">
        <v>0</v>
      </c>
      <c r="T835">
        <v>19</v>
      </c>
      <c r="U835">
        <v>20</v>
      </c>
      <c r="V835" t="s">
        <v>21</v>
      </c>
      <c r="W835" s="1">
        <f t="shared" si="108"/>
        <v>0.41805555555555557</v>
      </c>
      <c r="X835">
        <v>10</v>
      </c>
      <c r="Y835" s="60" t="e">
        <f>VLOOKUP(C835,JN!$D$2:$J$1076,5,0)</f>
        <v>#N/A</v>
      </c>
      <c r="Z835" s="61" t="e">
        <f>VLOOKUP(C835,JN!$D$2:$J$1076,6,0)</f>
        <v>#N/A</v>
      </c>
      <c r="AA835" s="62" t="e">
        <f>VLOOKUP(C835,JN!$D$2:$J$1076,7,0)</f>
        <v>#N/A</v>
      </c>
      <c r="AB835">
        <v>26.1</v>
      </c>
    </row>
    <row r="836" spans="1:28" x14ac:dyDescent="0.3">
      <c r="A836">
        <v>835</v>
      </c>
      <c r="B836" s="63">
        <v>45245</v>
      </c>
      <c r="C836" t="str">
        <f t="shared" si="114"/>
        <v>P05_T2_15-11-23</v>
      </c>
      <c r="E836" t="s">
        <v>25</v>
      </c>
      <c r="F836" t="s">
        <v>30</v>
      </c>
      <c r="G836" t="s">
        <v>19</v>
      </c>
      <c r="H836">
        <f t="shared" si="109"/>
        <v>2023</v>
      </c>
      <c r="I836">
        <f t="shared" si="110"/>
        <v>11</v>
      </c>
      <c r="J836">
        <f t="shared" si="111"/>
        <v>15</v>
      </c>
      <c r="K836" t="str">
        <f>VLOOKUP(F836,Treats!$A$1:$C$9,2,0)</f>
        <v>AWD</v>
      </c>
      <c r="M836">
        <v>2</v>
      </c>
      <c r="N836">
        <v>7</v>
      </c>
      <c r="O836" t="s">
        <v>57</v>
      </c>
      <c r="P836" t="str">
        <f t="shared" si="113"/>
        <v>E:CER_P:P05_Tr1:AWD_Tr2:_TRA_2_D:15_M:11_Y:2023</v>
      </c>
      <c r="S836">
        <v>0</v>
      </c>
      <c r="T836">
        <v>19</v>
      </c>
      <c r="U836">
        <v>20</v>
      </c>
      <c r="V836" t="s">
        <v>22</v>
      </c>
      <c r="W836" s="1">
        <f t="shared" si="108"/>
        <v>0.42499999999999999</v>
      </c>
      <c r="X836">
        <v>20</v>
      </c>
      <c r="Y836" s="60" t="e">
        <f>VLOOKUP(C836,JN!$D$2:$J$1076,5,0)</f>
        <v>#N/A</v>
      </c>
      <c r="Z836" s="61" t="e">
        <f>VLOOKUP(C836,JN!$D$2:$J$1076,6,0)</f>
        <v>#N/A</v>
      </c>
      <c r="AA836" s="62" t="e">
        <f>VLOOKUP(C836,JN!$D$2:$J$1076,7,0)</f>
        <v>#N/A</v>
      </c>
      <c r="AB836">
        <v>27.3</v>
      </c>
    </row>
    <row r="837" spans="1:28" x14ac:dyDescent="0.3">
      <c r="A837">
        <v>836</v>
      </c>
      <c r="B837" s="63">
        <v>45245</v>
      </c>
      <c r="C837" t="str">
        <f t="shared" si="114"/>
        <v>P05_T3_15-11-23</v>
      </c>
      <c r="E837" t="s">
        <v>25</v>
      </c>
      <c r="F837" t="s">
        <v>30</v>
      </c>
      <c r="G837" t="s">
        <v>19</v>
      </c>
      <c r="H837">
        <f t="shared" si="109"/>
        <v>2023</v>
      </c>
      <c r="I837">
        <f t="shared" si="110"/>
        <v>11</v>
      </c>
      <c r="J837">
        <f t="shared" si="111"/>
        <v>15</v>
      </c>
      <c r="K837" t="str">
        <f>VLOOKUP(F837,Treats!$A$1:$C$9,2,0)</f>
        <v>AWD</v>
      </c>
      <c r="M837">
        <v>2</v>
      </c>
      <c r="N837">
        <v>7</v>
      </c>
      <c r="O837" t="s">
        <v>57</v>
      </c>
      <c r="P837" t="str">
        <f t="shared" si="113"/>
        <v>E:CER_P:P05_Tr1:AWD_Tr2:_TRA_2_D:15_M:11_Y:2023</v>
      </c>
      <c r="S837">
        <v>0</v>
      </c>
      <c r="T837">
        <v>19</v>
      </c>
      <c r="U837">
        <v>20</v>
      </c>
      <c r="V837" t="s">
        <v>23</v>
      </c>
      <c r="W837" s="1">
        <f t="shared" si="108"/>
        <v>0.43194444444444441</v>
      </c>
      <c r="X837">
        <v>30</v>
      </c>
      <c r="Y837" s="60" t="e">
        <f>VLOOKUP(C837,JN!$D$2:$J$1076,5,0)</f>
        <v>#N/A</v>
      </c>
      <c r="Z837" s="61" t="e">
        <f>VLOOKUP(C837,JN!$D$2:$J$1076,6,0)</f>
        <v>#N/A</v>
      </c>
      <c r="AA837" s="62" t="e">
        <f>VLOOKUP(C837,JN!$D$2:$J$1076,7,0)</f>
        <v>#N/A</v>
      </c>
      <c r="AB837">
        <v>27.8</v>
      </c>
    </row>
    <row r="838" spans="1:28" x14ac:dyDescent="0.3">
      <c r="A838">
        <v>837</v>
      </c>
      <c r="B838" s="63">
        <v>45245</v>
      </c>
      <c r="C838" t="str">
        <f t="shared" si="114"/>
        <v>P07_T0_15-11-23</v>
      </c>
      <c r="E838" t="s">
        <v>25</v>
      </c>
      <c r="F838" t="s">
        <v>32</v>
      </c>
      <c r="G838" t="s">
        <v>19</v>
      </c>
      <c r="H838">
        <f t="shared" si="109"/>
        <v>2023</v>
      </c>
      <c r="I838">
        <f t="shared" si="110"/>
        <v>11</v>
      </c>
      <c r="J838">
        <f t="shared" si="111"/>
        <v>15</v>
      </c>
      <c r="K838" t="str">
        <f>VLOOKUP(F838,Treats!$A$1:$C$9,2,0)</f>
        <v>MSD</v>
      </c>
      <c r="M838">
        <v>3</v>
      </c>
      <c r="N838">
        <v>6</v>
      </c>
      <c r="O838" t="s">
        <v>57</v>
      </c>
      <c r="P838" t="str">
        <f t="shared" si="113"/>
        <v>E:CER_P:P07_Tr1:MSD_Tr2:_TRA_3_D:15_M:11_Y:2023</v>
      </c>
      <c r="S838">
        <v>0</v>
      </c>
      <c r="T838">
        <v>20</v>
      </c>
      <c r="U838">
        <v>22</v>
      </c>
      <c r="V838" t="s">
        <v>20</v>
      </c>
      <c r="W838" s="1">
        <v>0.43541666666666662</v>
      </c>
      <c r="X838">
        <v>0</v>
      </c>
      <c r="Y838" s="60" t="e">
        <f>VLOOKUP(C838,JN!$D$2:$J$1076,5,0)</f>
        <v>#N/A</v>
      </c>
      <c r="Z838" s="61" t="e">
        <f>VLOOKUP(C838,JN!$D$2:$J$1076,6,0)</f>
        <v>#N/A</v>
      </c>
      <c r="AA838" s="62" t="e">
        <f>VLOOKUP(C838,JN!$D$2:$J$1076,7,0)</f>
        <v>#N/A</v>
      </c>
      <c r="AB838">
        <v>25</v>
      </c>
    </row>
    <row r="839" spans="1:28" x14ac:dyDescent="0.3">
      <c r="A839">
        <v>838</v>
      </c>
      <c r="B839" s="63">
        <v>45245</v>
      </c>
      <c r="C839" t="str">
        <f t="shared" si="114"/>
        <v>P07_T1_15-11-23</v>
      </c>
      <c r="E839" t="s">
        <v>25</v>
      </c>
      <c r="F839" t="s">
        <v>32</v>
      </c>
      <c r="G839" t="s">
        <v>19</v>
      </c>
      <c r="H839">
        <f t="shared" si="109"/>
        <v>2023</v>
      </c>
      <c r="I839">
        <f t="shared" si="110"/>
        <v>11</v>
      </c>
      <c r="J839">
        <f t="shared" si="111"/>
        <v>15</v>
      </c>
      <c r="K839" t="str">
        <f>VLOOKUP(F839,Treats!$A$1:$C$9,2,0)</f>
        <v>MSD</v>
      </c>
      <c r="M839">
        <v>3</v>
      </c>
      <c r="N839">
        <v>6</v>
      </c>
      <c r="O839" t="s">
        <v>57</v>
      </c>
      <c r="P839" t="str">
        <f t="shared" si="113"/>
        <v>E:CER_P:P07_Tr1:MSD_Tr2:_TRA_3_D:15_M:11_Y:2023</v>
      </c>
      <c r="S839">
        <v>0</v>
      </c>
      <c r="T839">
        <v>20</v>
      </c>
      <c r="U839">
        <v>22</v>
      </c>
      <c r="V839" t="s">
        <v>21</v>
      </c>
      <c r="W839" s="1">
        <f t="shared" si="108"/>
        <v>0.44236111111111104</v>
      </c>
      <c r="X839">
        <v>10</v>
      </c>
      <c r="Y839" s="60" t="e">
        <f>VLOOKUP(C839,JN!$D$2:$J$1076,5,0)</f>
        <v>#N/A</v>
      </c>
      <c r="Z839" s="61" t="e">
        <f>VLOOKUP(C839,JN!$D$2:$J$1076,6,0)</f>
        <v>#N/A</v>
      </c>
      <c r="AA839" s="62" t="e">
        <f>VLOOKUP(C839,JN!$D$2:$J$1076,7,0)</f>
        <v>#N/A</v>
      </c>
      <c r="AB839">
        <v>26.3</v>
      </c>
    </row>
    <row r="840" spans="1:28" x14ac:dyDescent="0.3">
      <c r="A840">
        <v>839</v>
      </c>
      <c r="B840" s="63">
        <v>45245</v>
      </c>
      <c r="C840" t="str">
        <f t="shared" si="114"/>
        <v>P07_T2_15-11-23</v>
      </c>
      <c r="E840" t="s">
        <v>25</v>
      </c>
      <c r="F840" t="s">
        <v>32</v>
      </c>
      <c r="G840" t="s">
        <v>19</v>
      </c>
      <c r="H840">
        <f t="shared" si="109"/>
        <v>2023</v>
      </c>
      <c r="I840">
        <f t="shared" si="110"/>
        <v>11</v>
      </c>
      <c r="J840">
        <f t="shared" si="111"/>
        <v>15</v>
      </c>
      <c r="K840" t="str">
        <f>VLOOKUP(F840,Treats!$A$1:$C$9,2,0)</f>
        <v>MSD</v>
      </c>
      <c r="M840">
        <v>3</v>
      </c>
      <c r="N840">
        <v>6</v>
      </c>
      <c r="O840" t="s">
        <v>57</v>
      </c>
      <c r="P840" t="str">
        <f t="shared" si="113"/>
        <v>E:CER_P:P07_Tr1:MSD_Tr2:_TRA_3_D:15_M:11_Y:2023</v>
      </c>
      <c r="S840">
        <v>0</v>
      </c>
      <c r="T840">
        <v>20</v>
      </c>
      <c r="U840">
        <v>22</v>
      </c>
      <c r="V840" t="s">
        <v>22</v>
      </c>
      <c r="W840" s="1">
        <f t="shared" si="108"/>
        <v>0.44930555555555546</v>
      </c>
      <c r="X840">
        <v>20</v>
      </c>
      <c r="Y840" s="60" t="e">
        <f>VLOOKUP(C840,JN!$D$2:$J$1076,5,0)</f>
        <v>#N/A</v>
      </c>
      <c r="Z840" s="61" t="e">
        <f>VLOOKUP(C840,JN!$D$2:$J$1076,6,0)</f>
        <v>#N/A</v>
      </c>
      <c r="AA840" s="62" t="e">
        <f>VLOOKUP(C840,JN!$D$2:$J$1076,7,0)</f>
        <v>#N/A</v>
      </c>
      <c r="AB840">
        <v>26.9</v>
      </c>
    </row>
    <row r="841" spans="1:28" x14ac:dyDescent="0.3">
      <c r="A841">
        <v>840</v>
      </c>
      <c r="B841" s="63">
        <v>45245</v>
      </c>
      <c r="C841" t="str">
        <f t="shared" si="114"/>
        <v>P07_T3_15-11-23</v>
      </c>
      <c r="E841" t="s">
        <v>25</v>
      </c>
      <c r="F841" t="s">
        <v>32</v>
      </c>
      <c r="G841" t="s">
        <v>19</v>
      </c>
      <c r="H841">
        <f t="shared" si="109"/>
        <v>2023</v>
      </c>
      <c r="I841">
        <f t="shared" si="110"/>
        <v>11</v>
      </c>
      <c r="J841">
        <f t="shared" si="111"/>
        <v>15</v>
      </c>
      <c r="K841" t="str">
        <f>VLOOKUP(F841,Treats!$A$1:$C$9,2,0)</f>
        <v>MSD</v>
      </c>
      <c r="M841">
        <v>3</v>
      </c>
      <c r="N841">
        <v>6</v>
      </c>
      <c r="O841" t="s">
        <v>57</v>
      </c>
      <c r="P841" t="str">
        <f t="shared" si="113"/>
        <v>E:CER_P:P07_Tr1:MSD_Tr2:_TRA_3_D:15_M:11_Y:2023</v>
      </c>
      <c r="S841">
        <v>0</v>
      </c>
      <c r="T841">
        <v>20</v>
      </c>
      <c r="U841">
        <v>22</v>
      </c>
      <c r="V841" t="s">
        <v>23</v>
      </c>
      <c r="W841" s="1">
        <f t="shared" si="108"/>
        <v>0.45624999999999988</v>
      </c>
      <c r="X841">
        <v>30</v>
      </c>
      <c r="Y841" s="60" t="e">
        <f>VLOOKUP(C841,JN!$D$2:$J$1076,5,0)</f>
        <v>#N/A</v>
      </c>
      <c r="Z841" s="61" t="e">
        <f>VLOOKUP(C841,JN!$D$2:$J$1076,6,0)</f>
        <v>#N/A</v>
      </c>
      <c r="AA841" s="62" t="e">
        <f>VLOOKUP(C841,JN!$D$2:$J$1076,7,0)</f>
        <v>#N/A</v>
      </c>
      <c r="AB841">
        <v>26.8</v>
      </c>
    </row>
    <row r="842" spans="1:28" x14ac:dyDescent="0.3">
      <c r="A842">
        <v>841</v>
      </c>
      <c r="B842" s="63">
        <v>45245</v>
      </c>
      <c r="C842" t="str">
        <f t="shared" si="114"/>
        <v>P06_T0_15-11-23</v>
      </c>
      <c r="E842" t="s">
        <v>25</v>
      </c>
      <c r="F842" t="s">
        <v>31</v>
      </c>
      <c r="G842" t="s">
        <v>19</v>
      </c>
      <c r="H842">
        <f t="shared" si="109"/>
        <v>2023</v>
      </c>
      <c r="I842">
        <f t="shared" si="110"/>
        <v>11</v>
      </c>
      <c r="J842">
        <f t="shared" si="111"/>
        <v>15</v>
      </c>
      <c r="K842" t="str">
        <f>VLOOKUP(F842,Treats!$A$1:$C$9,2,0)</f>
        <v>CON</v>
      </c>
      <c r="M842">
        <v>2</v>
      </c>
      <c r="N842">
        <v>3</v>
      </c>
      <c r="O842" t="s">
        <v>57</v>
      </c>
      <c r="P842" t="str">
        <f t="shared" si="113"/>
        <v>E:CER_P:P06_Tr1:CON_Tr2:_TRA_2_D:15_M:11_Y:2023</v>
      </c>
      <c r="S842">
        <v>0</v>
      </c>
      <c r="T842">
        <v>19</v>
      </c>
      <c r="U842">
        <v>20</v>
      </c>
      <c r="V842" t="s">
        <v>20</v>
      </c>
      <c r="W842" s="1">
        <v>0.41111111111111115</v>
      </c>
      <c r="X842">
        <v>0</v>
      </c>
      <c r="Y842" s="60" t="e">
        <f>VLOOKUP(C842,JN!$D$2:$J$1076,5,0)</f>
        <v>#N/A</v>
      </c>
      <c r="Z842" s="61" t="e">
        <f>VLOOKUP(C842,JN!$D$2:$J$1076,6,0)</f>
        <v>#N/A</v>
      </c>
      <c r="AA842" s="62" t="e">
        <f>VLOOKUP(C842,JN!$D$2:$J$1076,7,0)</f>
        <v>#N/A</v>
      </c>
      <c r="AB842">
        <v>24.1</v>
      </c>
    </row>
    <row r="843" spans="1:28" x14ac:dyDescent="0.3">
      <c r="A843">
        <v>842</v>
      </c>
      <c r="B843" s="63">
        <v>45245</v>
      </c>
      <c r="C843" t="str">
        <f t="shared" ref="C843:C889" si="115">F843&amp;"_"&amp;V843&amp;"_"&amp;IF(DAY(B843)&lt;10,0&amp;DAY(B843),DAY(B843))&amp;"-"&amp;IF(MONTH(B843)&lt;10,0&amp;MONTH(B843),MONTH(B843))&amp;"-"&amp;MOD(YEAR(B843),100)</f>
        <v>P06_T1_15-11-23</v>
      </c>
      <c r="E843" t="s">
        <v>25</v>
      </c>
      <c r="F843" t="s">
        <v>31</v>
      </c>
      <c r="G843" t="s">
        <v>19</v>
      </c>
      <c r="H843">
        <f t="shared" si="109"/>
        <v>2023</v>
      </c>
      <c r="I843">
        <f t="shared" si="110"/>
        <v>11</v>
      </c>
      <c r="J843">
        <f t="shared" si="111"/>
        <v>15</v>
      </c>
      <c r="K843" t="str">
        <f>VLOOKUP(F843,Treats!$A$1:$C$9,2,0)</f>
        <v>CON</v>
      </c>
      <c r="M843">
        <v>2</v>
      </c>
      <c r="N843">
        <v>3</v>
      </c>
      <c r="O843" t="s">
        <v>57</v>
      </c>
      <c r="P843" t="str">
        <f t="shared" si="113"/>
        <v>E:CER_P:P06_Tr1:CON_Tr2:_TRA_2_D:15_M:11_Y:2023</v>
      </c>
      <c r="S843">
        <v>0</v>
      </c>
      <c r="T843">
        <v>19</v>
      </c>
      <c r="U843">
        <v>20</v>
      </c>
      <c r="V843" t="s">
        <v>21</v>
      </c>
      <c r="W843" s="1">
        <f t="shared" si="108"/>
        <v>0.41805555555555557</v>
      </c>
      <c r="X843">
        <v>10</v>
      </c>
      <c r="Y843" s="60" t="e">
        <f>VLOOKUP(C843,JN!$D$2:$J$1076,5,0)</f>
        <v>#N/A</v>
      </c>
      <c r="Z843" s="61" t="e">
        <f>VLOOKUP(C843,JN!$D$2:$J$1076,6,0)</f>
        <v>#N/A</v>
      </c>
      <c r="AA843" s="62" t="e">
        <f>VLOOKUP(C843,JN!$D$2:$J$1076,7,0)</f>
        <v>#N/A</v>
      </c>
      <c r="AB843">
        <v>25.3</v>
      </c>
    </row>
    <row r="844" spans="1:28" x14ac:dyDescent="0.3">
      <c r="A844">
        <v>843</v>
      </c>
      <c r="B844" s="63">
        <v>45245</v>
      </c>
      <c r="C844" t="str">
        <f t="shared" si="115"/>
        <v>P06_T2_15-11-23</v>
      </c>
      <c r="E844" t="s">
        <v>25</v>
      </c>
      <c r="F844" t="s">
        <v>31</v>
      </c>
      <c r="G844" t="s">
        <v>19</v>
      </c>
      <c r="H844">
        <f t="shared" si="109"/>
        <v>2023</v>
      </c>
      <c r="I844">
        <f t="shared" si="110"/>
        <v>11</v>
      </c>
      <c r="J844">
        <f t="shared" si="111"/>
        <v>15</v>
      </c>
      <c r="K844" t="str">
        <f>VLOOKUP(F844,Treats!$A$1:$C$9,2,0)</f>
        <v>CON</v>
      </c>
      <c r="M844">
        <v>2</v>
      </c>
      <c r="N844">
        <v>3</v>
      </c>
      <c r="O844" t="s">
        <v>57</v>
      </c>
      <c r="P844" t="str">
        <f t="shared" si="113"/>
        <v>E:CER_P:P06_Tr1:CON_Tr2:_TRA_2_D:15_M:11_Y:2023</v>
      </c>
      <c r="S844">
        <v>0</v>
      </c>
      <c r="T844">
        <v>19</v>
      </c>
      <c r="U844">
        <v>20</v>
      </c>
      <c r="V844" t="s">
        <v>22</v>
      </c>
      <c r="W844" s="1">
        <f t="shared" si="108"/>
        <v>0.42499999999999999</v>
      </c>
      <c r="X844">
        <v>20</v>
      </c>
      <c r="Y844" s="60" t="e">
        <f>VLOOKUP(C844,JN!$D$2:$J$1076,5,0)</f>
        <v>#N/A</v>
      </c>
      <c r="Z844" s="61" t="e">
        <f>VLOOKUP(C844,JN!$D$2:$J$1076,6,0)</f>
        <v>#N/A</v>
      </c>
      <c r="AA844" s="62" t="e">
        <f>VLOOKUP(C844,JN!$D$2:$J$1076,7,0)</f>
        <v>#N/A</v>
      </c>
      <c r="AB844">
        <v>25.8</v>
      </c>
    </row>
    <row r="845" spans="1:28" x14ac:dyDescent="0.3">
      <c r="A845">
        <v>844</v>
      </c>
      <c r="B845" s="63">
        <v>45245</v>
      </c>
      <c r="C845" t="str">
        <f t="shared" si="115"/>
        <v>P06_T3_15-11-23</v>
      </c>
      <c r="E845" t="s">
        <v>25</v>
      </c>
      <c r="F845" t="s">
        <v>31</v>
      </c>
      <c r="G845" t="s">
        <v>19</v>
      </c>
      <c r="H845">
        <f t="shared" si="109"/>
        <v>2023</v>
      </c>
      <c r="I845">
        <f t="shared" si="110"/>
        <v>11</v>
      </c>
      <c r="J845">
        <f t="shared" si="111"/>
        <v>15</v>
      </c>
      <c r="K845" t="str">
        <f>VLOOKUP(F845,Treats!$A$1:$C$9,2,0)</f>
        <v>CON</v>
      </c>
      <c r="M845">
        <v>2</v>
      </c>
      <c r="N845">
        <v>3</v>
      </c>
      <c r="O845" t="s">
        <v>57</v>
      </c>
      <c r="P845" t="str">
        <f t="shared" si="113"/>
        <v>E:CER_P:P06_Tr1:CON_Tr2:_TRA_2_D:15_M:11_Y:2023</v>
      </c>
      <c r="S845">
        <v>0</v>
      </c>
      <c r="T845">
        <v>19</v>
      </c>
      <c r="U845">
        <v>20</v>
      </c>
      <c r="V845" t="s">
        <v>23</v>
      </c>
      <c r="W845" s="1">
        <f t="shared" si="108"/>
        <v>0.43194444444444441</v>
      </c>
      <c r="X845">
        <v>30</v>
      </c>
      <c r="Y845" s="60" t="e">
        <f>VLOOKUP(C845,JN!$D$2:$J$1076,5,0)</f>
        <v>#N/A</v>
      </c>
      <c r="Z845" s="61" t="e">
        <f>VLOOKUP(C845,JN!$D$2:$J$1076,6,0)</f>
        <v>#N/A</v>
      </c>
      <c r="AA845" s="62" t="e">
        <f>VLOOKUP(C845,JN!$D$2:$J$1076,7,0)</f>
        <v>#N/A</v>
      </c>
      <c r="AB845">
        <v>26.1</v>
      </c>
    </row>
    <row r="846" spans="1:28" x14ac:dyDescent="0.3">
      <c r="A846">
        <v>845</v>
      </c>
      <c r="B846" s="63">
        <v>45245</v>
      </c>
      <c r="C846" t="str">
        <f t="shared" si="115"/>
        <v>P08_T0_15-11-23</v>
      </c>
      <c r="E846" t="s">
        <v>25</v>
      </c>
      <c r="F846" t="s">
        <v>33</v>
      </c>
      <c r="G846" t="s">
        <v>19</v>
      </c>
      <c r="H846">
        <f t="shared" si="109"/>
        <v>2023</v>
      </c>
      <c r="I846">
        <f t="shared" si="110"/>
        <v>11</v>
      </c>
      <c r="J846">
        <f t="shared" si="111"/>
        <v>15</v>
      </c>
      <c r="K846" t="str">
        <f>VLOOKUP(F846,Treats!$A$1:$C$9,2,0)</f>
        <v>CON</v>
      </c>
      <c r="M846">
        <v>3</v>
      </c>
      <c r="N846">
        <v>3</v>
      </c>
      <c r="O846" t="s">
        <v>57</v>
      </c>
      <c r="P846" t="str">
        <f t="shared" si="113"/>
        <v>E:CER_P:P08_Tr1:CON_Tr2:_TRA_3_D:15_M:11_Y:2023</v>
      </c>
      <c r="S846">
        <v>0</v>
      </c>
      <c r="T846">
        <v>20</v>
      </c>
      <c r="U846">
        <v>22</v>
      </c>
      <c r="V846" t="s">
        <v>20</v>
      </c>
      <c r="W846" s="1">
        <v>0.43541666666666662</v>
      </c>
      <c r="X846">
        <v>0</v>
      </c>
      <c r="Y846" s="60" t="e">
        <f>VLOOKUP(C846,JN!$D$2:$J$1076,5,0)</f>
        <v>#N/A</v>
      </c>
      <c r="Z846" s="61" t="e">
        <f>VLOOKUP(C846,JN!$D$2:$J$1076,6,0)</f>
        <v>#N/A</v>
      </c>
      <c r="AA846" s="62" t="e">
        <f>VLOOKUP(C846,JN!$D$2:$J$1076,7,0)</f>
        <v>#N/A</v>
      </c>
      <c r="AB846">
        <v>26.4</v>
      </c>
    </row>
    <row r="847" spans="1:28" x14ac:dyDescent="0.3">
      <c r="A847">
        <v>846</v>
      </c>
      <c r="B847" s="63">
        <v>45245</v>
      </c>
      <c r="C847" t="str">
        <f t="shared" si="115"/>
        <v>P08_T1_15-11-23</v>
      </c>
      <c r="E847" t="s">
        <v>25</v>
      </c>
      <c r="F847" t="s">
        <v>33</v>
      </c>
      <c r="G847" t="s">
        <v>19</v>
      </c>
      <c r="H847">
        <f t="shared" si="109"/>
        <v>2023</v>
      </c>
      <c r="I847">
        <f t="shared" si="110"/>
        <v>11</v>
      </c>
      <c r="J847">
        <f t="shared" si="111"/>
        <v>15</v>
      </c>
      <c r="K847" t="str">
        <f>VLOOKUP(F847,Treats!$A$1:$C$9,2,0)</f>
        <v>CON</v>
      </c>
      <c r="M847">
        <v>3</v>
      </c>
      <c r="N847">
        <v>3</v>
      </c>
      <c r="O847" t="s">
        <v>57</v>
      </c>
      <c r="P847" t="str">
        <f t="shared" si="113"/>
        <v>E:CER_P:P08_Tr1:CON_Tr2:_TRA_3_D:15_M:11_Y:2023</v>
      </c>
      <c r="S847">
        <v>0</v>
      </c>
      <c r="T847">
        <v>20</v>
      </c>
      <c r="U847">
        <v>22</v>
      </c>
      <c r="V847" t="s">
        <v>21</v>
      </c>
      <c r="W847" s="1">
        <f t="shared" si="108"/>
        <v>0.44236111111111104</v>
      </c>
      <c r="X847">
        <v>10</v>
      </c>
      <c r="Y847" s="60" t="e">
        <f>VLOOKUP(C847,JN!$D$2:$J$1076,5,0)</f>
        <v>#N/A</v>
      </c>
      <c r="Z847" s="61" t="e">
        <f>VLOOKUP(C847,JN!$D$2:$J$1076,6,0)</f>
        <v>#N/A</v>
      </c>
      <c r="AA847" s="62" t="e">
        <f>VLOOKUP(C847,JN!$D$2:$J$1076,7,0)</f>
        <v>#N/A</v>
      </c>
      <c r="AB847">
        <v>26.6</v>
      </c>
    </row>
    <row r="848" spans="1:28" x14ac:dyDescent="0.3">
      <c r="A848">
        <v>847</v>
      </c>
      <c r="B848" s="63">
        <v>45245</v>
      </c>
      <c r="C848" t="str">
        <f t="shared" si="115"/>
        <v>P08_T2_15-11-23</v>
      </c>
      <c r="E848" t="s">
        <v>25</v>
      </c>
      <c r="F848" t="s">
        <v>33</v>
      </c>
      <c r="G848" t="s">
        <v>19</v>
      </c>
      <c r="H848">
        <f t="shared" si="109"/>
        <v>2023</v>
      </c>
      <c r="I848">
        <f t="shared" si="110"/>
        <v>11</v>
      </c>
      <c r="J848">
        <f t="shared" si="111"/>
        <v>15</v>
      </c>
      <c r="K848" t="str">
        <f>VLOOKUP(F848,Treats!$A$1:$C$9,2,0)</f>
        <v>CON</v>
      </c>
      <c r="M848">
        <v>3</v>
      </c>
      <c r="N848">
        <v>3</v>
      </c>
      <c r="O848" t="s">
        <v>57</v>
      </c>
      <c r="P848" t="str">
        <f t="shared" si="113"/>
        <v>E:CER_P:P08_Tr1:CON_Tr2:_TRA_3_D:15_M:11_Y:2023</v>
      </c>
      <c r="S848">
        <v>0</v>
      </c>
      <c r="T848">
        <v>20</v>
      </c>
      <c r="U848">
        <v>22</v>
      </c>
      <c r="V848" t="s">
        <v>22</v>
      </c>
      <c r="W848" s="1">
        <f t="shared" ref="W848:W849" si="116">W847+TIME(0,10,0)</f>
        <v>0.44930555555555546</v>
      </c>
      <c r="X848">
        <v>20</v>
      </c>
      <c r="Y848" s="60" t="e">
        <f>VLOOKUP(C848,JN!$D$2:$J$1076,5,0)</f>
        <v>#N/A</v>
      </c>
      <c r="Z848" s="61" t="e">
        <f>VLOOKUP(C848,JN!$D$2:$J$1076,6,0)</f>
        <v>#N/A</v>
      </c>
      <c r="AA848" s="62" t="e">
        <f>VLOOKUP(C848,JN!$D$2:$J$1076,7,0)</f>
        <v>#N/A</v>
      </c>
      <c r="AB848">
        <v>28</v>
      </c>
    </row>
    <row r="849" spans="1:28" x14ac:dyDescent="0.3">
      <c r="A849">
        <v>848</v>
      </c>
      <c r="B849" s="63">
        <v>45245</v>
      </c>
      <c r="C849" t="str">
        <f t="shared" si="115"/>
        <v>P08_T3_15-11-23</v>
      </c>
      <c r="E849" t="s">
        <v>25</v>
      </c>
      <c r="F849" t="s">
        <v>33</v>
      </c>
      <c r="G849" t="s">
        <v>19</v>
      </c>
      <c r="H849">
        <f t="shared" si="109"/>
        <v>2023</v>
      </c>
      <c r="I849">
        <f t="shared" si="110"/>
        <v>11</v>
      </c>
      <c r="J849">
        <f t="shared" si="111"/>
        <v>15</v>
      </c>
      <c r="K849" t="str">
        <f>VLOOKUP(F849,Treats!$A$1:$C$9,2,0)</f>
        <v>CON</v>
      </c>
      <c r="M849">
        <v>3</v>
      </c>
      <c r="N849">
        <v>3</v>
      </c>
      <c r="O849" t="s">
        <v>57</v>
      </c>
      <c r="P849" t="str">
        <f t="shared" si="113"/>
        <v>E:CER_P:P08_Tr1:CON_Tr2:_TRA_3_D:15_M:11_Y:2023</v>
      </c>
      <c r="S849">
        <v>0</v>
      </c>
      <c r="T849">
        <v>20</v>
      </c>
      <c r="U849">
        <v>22</v>
      </c>
      <c r="V849" t="s">
        <v>23</v>
      </c>
      <c r="W849" s="1">
        <f t="shared" si="116"/>
        <v>0.45624999999999988</v>
      </c>
      <c r="X849">
        <v>30</v>
      </c>
      <c r="Y849" s="60" t="e">
        <f>VLOOKUP(C849,JN!$D$2:$J$1076,5,0)</f>
        <v>#N/A</v>
      </c>
      <c r="Z849" s="61" t="e">
        <f>VLOOKUP(C849,JN!$D$2:$J$1076,6,0)</f>
        <v>#N/A</v>
      </c>
      <c r="AA849" s="62" t="e">
        <f>VLOOKUP(C849,JN!$D$2:$J$1076,7,0)</f>
        <v>#N/A</v>
      </c>
      <c r="AB849">
        <v>28.3</v>
      </c>
    </row>
    <row r="850" spans="1:28" x14ac:dyDescent="0.3">
      <c r="A850">
        <v>849</v>
      </c>
      <c r="B850" s="63">
        <v>45245</v>
      </c>
      <c r="C850" t="str">
        <f t="shared" si="115"/>
        <v>P09_T0_15-11-23</v>
      </c>
      <c r="E850" t="s">
        <v>25</v>
      </c>
      <c r="F850" t="s">
        <v>34</v>
      </c>
      <c r="G850" t="s">
        <v>19</v>
      </c>
      <c r="H850">
        <f t="shared" ref="H850:H889" si="117">YEAR(B850)</f>
        <v>2023</v>
      </c>
      <c r="I850">
        <f t="shared" ref="I850:I889" si="118">MONTH(B850)</f>
        <v>11</v>
      </c>
      <c r="J850">
        <f t="shared" ref="J850:J889" si="119">DAY(B850)</f>
        <v>15</v>
      </c>
      <c r="K850" t="str">
        <f>VLOOKUP(F850,Treats!$A$1:$C$9,2,0)</f>
        <v>AWD</v>
      </c>
      <c r="M850">
        <v>3</v>
      </c>
      <c r="N850">
        <v>7</v>
      </c>
      <c r="O850" t="s">
        <v>57</v>
      </c>
      <c r="P850" t="str">
        <f t="shared" si="113"/>
        <v>E:CER_P:P09_Tr1:AWD_Tr2:_TRA_3_D:15_M:11_Y:2023</v>
      </c>
      <c r="S850">
        <v>0</v>
      </c>
      <c r="T850">
        <v>20</v>
      </c>
      <c r="U850">
        <v>22</v>
      </c>
      <c r="V850" t="s">
        <v>20</v>
      </c>
      <c r="W850" s="1">
        <v>0.43541666666666662</v>
      </c>
      <c r="X850">
        <v>0</v>
      </c>
      <c r="Y850" s="60" t="e">
        <f>VLOOKUP(C850,JN!$D$2:$J$1076,5,0)</f>
        <v>#N/A</v>
      </c>
      <c r="Z850" s="61" t="e">
        <f>VLOOKUP(C850,JN!$D$2:$J$1076,6,0)</f>
        <v>#N/A</v>
      </c>
      <c r="AA850" s="62" t="e">
        <f>VLOOKUP(C850,JN!$D$2:$J$1076,7,0)</f>
        <v>#N/A</v>
      </c>
      <c r="AB850">
        <v>25.6</v>
      </c>
    </row>
    <row r="851" spans="1:28" x14ac:dyDescent="0.3">
      <c r="A851">
        <v>850</v>
      </c>
      <c r="B851" s="63">
        <v>45245</v>
      </c>
      <c r="C851" t="str">
        <f t="shared" si="115"/>
        <v>P09_T1_15-11-23</v>
      </c>
      <c r="E851" t="s">
        <v>25</v>
      </c>
      <c r="F851" t="s">
        <v>34</v>
      </c>
      <c r="G851" t="s">
        <v>19</v>
      </c>
      <c r="H851">
        <f t="shared" si="117"/>
        <v>2023</v>
      </c>
      <c r="I851">
        <f t="shared" si="118"/>
        <v>11</v>
      </c>
      <c r="J851">
        <f t="shared" si="119"/>
        <v>15</v>
      </c>
      <c r="K851" t="str">
        <f>VLOOKUP(F851,Treats!$A$1:$C$9,2,0)</f>
        <v>AWD</v>
      </c>
      <c r="M851">
        <v>3</v>
      </c>
      <c r="N851">
        <v>7</v>
      </c>
      <c r="O851" t="s">
        <v>57</v>
      </c>
      <c r="P851" t="str">
        <f t="shared" si="113"/>
        <v>E:CER_P:P09_Tr1:AWD_Tr2:_TRA_3_D:15_M:11_Y:2023</v>
      </c>
      <c r="S851">
        <v>0</v>
      </c>
      <c r="T851">
        <v>20</v>
      </c>
      <c r="U851">
        <v>22</v>
      </c>
      <c r="V851" t="s">
        <v>21</v>
      </c>
      <c r="W851" s="1">
        <f t="shared" ref="W851:W889" si="120">W850+TIME(0,10,0)</f>
        <v>0.44236111111111104</v>
      </c>
      <c r="X851">
        <v>10</v>
      </c>
      <c r="Y851" s="60" t="e">
        <f>VLOOKUP(C851,JN!$D$2:$J$1076,5,0)</f>
        <v>#N/A</v>
      </c>
      <c r="Z851" s="61" t="e">
        <f>VLOOKUP(C851,JN!$D$2:$J$1076,6,0)</f>
        <v>#N/A</v>
      </c>
      <c r="AA851" s="62" t="e">
        <f>VLOOKUP(C851,JN!$D$2:$J$1076,7,0)</f>
        <v>#N/A</v>
      </c>
      <c r="AB851">
        <v>28.5</v>
      </c>
    </row>
    <row r="852" spans="1:28" x14ac:dyDescent="0.3">
      <c r="A852">
        <v>851</v>
      </c>
      <c r="B852" s="63">
        <v>45245</v>
      </c>
      <c r="C852" t="str">
        <f t="shared" si="115"/>
        <v>P09_T2_15-11-23</v>
      </c>
      <c r="E852" t="s">
        <v>25</v>
      </c>
      <c r="F852" t="s">
        <v>34</v>
      </c>
      <c r="G852" t="s">
        <v>19</v>
      </c>
      <c r="H852">
        <f t="shared" si="117"/>
        <v>2023</v>
      </c>
      <c r="I852">
        <f t="shared" si="118"/>
        <v>11</v>
      </c>
      <c r="J852">
        <f t="shared" si="119"/>
        <v>15</v>
      </c>
      <c r="K852" t="str">
        <f>VLOOKUP(F852,Treats!$A$1:$C$9,2,0)</f>
        <v>AWD</v>
      </c>
      <c r="M852">
        <v>3</v>
      </c>
      <c r="N852">
        <v>7</v>
      </c>
      <c r="O852" t="s">
        <v>57</v>
      </c>
      <c r="P852" t="str">
        <f t="shared" si="113"/>
        <v>E:CER_P:P09_Tr1:AWD_Tr2:_TRA_3_D:15_M:11_Y:2023</v>
      </c>
      <c r="S852">
        <v>0</v>
      </c>
      <c r="T852">
        <v>20</v>
      </c>
      <c r="U852">
        <v>22</v>
      </c>
      <c r="V852" t="s">
        <v>22</v>
      </c>
      <c r="W852" s="1">
        <f t="shared" si="120"/>
        <v>0.44930555555555546</v>
      </c>
      <c r="X852">
        <v>20</v>
      </c>
      <c r="Y852" s="60" t="e">
        <f>VLOOKUP(C852,JN!$D$2:$J$1076,5,0)</f>
        <v>#N/A</v>
      </c>
      <c r="Z852" s="61" t="e">
        <f>VLOOKUP(C852,JN!$D$2:$J$1076,6,0)</f>
        <v>#N/A</v>
      </c>
      <c r="AA852" s="62" t="e">
        <f>VLOOKUP(C852,JN!$D$2:$J$1076,7,0)</f>
        <v>#N/A</v>
      </c>
      <c r="AB852">
        <v>25.9</v>
      </c>
    </row>
    <row r="853" spans="1:28" x14ac:dyDescent="0.3">
      <c r="A853">
        <v>852</v>
      </c>
      <c r="B853" s="63">
        <v>45245</v>
      </c>
      <c r="C853" t="str">
        <f t="shared" si="115"/>
        <v>P09_T3_15-11-23</v>
      </c>
      <c r="E853" t="s">
        <v>25</v>
      </c>
      <c r="F853" t="s">
        <v>34</v>
      </c>
      <c r="G853" t="s">
        <v>19</v>
      </c>
      <c r="H853">
        <f t="shared" si="117"/>
        <v>2023</v>
      </c>
      <c r="I853">
        <f t="shared" si="118"/>
        <v>11</v>
      </c>
      <c r="J853">
        <f t="shared" si="119"/>
        <v>15</v>
      </c>
      <c r="K853" t="str">
        <f>VLOOKUP(F853,Treats!$A$1:$C$9,2,0)</f>
        <v>AWD</v>
      </c>
      <c r="M853">
        <v>3</v>
      </c>
      <c r="N853">
        <v>7</v>
      </c>
      <c r="O853" t="s">
        <v>57</v>
      </c>
      <c r="P853" t="str">
        <f t="shared" si="113"/>
        <v>E:CER_P:P09_Tr1:AWD_Tr2:_TRA_3_D:15_M:11_Y:2023</v>
      </c>
      <c r="S853">
        <v>0</v>
      </c>
      <c r="T853">
        <v>20</v>
      </c>
      <c r="U853">
        <v>22</v>
      </c>
      <c r="V853" t="s">
        <v>23</v>
      </c>
      <c r="W853" s="1">
        <f t="shared" si="120"/>
        <v>0.45624999999999988</v>
      </c>
      <c r="X853">
        <v>30</v>
      </c>
      <c r="Y853" s="60" t="e">
        <f>VLOOKUP(C853,JN!$D$2:$J$1076,5,0)</f>
        <v>#N/A</v>
      </c>
      <c r="Z853" s="61" t="e">
        <f>VLOOKUP(C853,JN!$D$2:$J$1076,6,0)</f>
        <v>#N/A</v>
      </c>
      <c r="AA853" s="62" t="e">
        <f>VLOOKUP(C853,JN!$D$2:$J$1076,7,0)</f>
        <v>#N/A</v>
      </c>
      <c r="AB853">
        <v>29.3</v>
      </c>
    </row>
    <row r="854" spans="1:28" x14ac:dyDescent="0.3">
      <c r="A854">
        <v>853</v>
      </c>
      <c r="B854" s="63">
        <v>45253</v>
      </c>
      <c r="C854" t="str">
        <f t="shared" si="115"/>
        <v>P01_T0_23-11-23</v>
      </c>
      <c r="E854" t="s">
        <v>25</v>
      </c>
      <c r="F854" t="s">
        <v>26</v>
      </c>
      <c r="G854" t="s">
        <v>19</v>
      </c>
      <c r="H854">
        <f t="shared" si="117"/>
        <v>2023</v>
      </c>
      <c r="I854">
        <f t="shared" si="118"/>
        <v>11</v>
      </c>
      <c r="J854">
        <f t="shared" si="119"/>
        <v>23</v>
      </c>
      <c r="K854" t="str">
        <f>VLOOKUP(F854,Treats!$A$1:$C$9,2,0)</f>
        <v>AWD</v>
      </c>
      <c r="M854">
        <v>1</v>
      </c>
      <c r="N854">
        <v>3</v>
      </c>
      <c r="O854" t="s">
        <v>57</v>
      </c>
      <c r="P854" t="str">
        <f t="shared" si="113"/>
        <v>E:CER_P:P01_Tr1:AWD_Tr2:_TRA_1_D:23_M:11_Y:2023</v>
      </c>
      <c r="S854">
        <v>0</v>
      </c>
      <c r="T854">
        <v>13</v>
      </c>
      <c r="U854">
        <v>14</v>
      </c>
      <c r="V854" t="s">
        <v>20</v>
      </c>
      <c r="W854" s="1">
        <v>0.3888888888888889</v>
      </c>
      <c r="X854">
        <v>0</v>
      </c>
      <c r="Y854" s="60" t="e">
        <f>VLOOKUP(C854,JN!$D$2:$J$1076,5,0)</f>
        <v>#N/A</v>
      </c>
      <c r="Z854" s="61" t="e">
        <f>VLOOKUP(C854,JN!$D$2:$J$1076,6,0)</f>
        <v>#N/A</v>
      </c>
      <c r="AA854" s="62" t="e">
        <f>VLOOKUP(C854,JN!$D$2:$J$1076,7,0)</f>
        <v>#N/A</v>
      </c>
      <c r="AB854">
        <v>18.899999999999999</v>
      </c>
    </row>
    <row r="855" spans="1:28" x14ac:dyDescent="0.3">
      <c r="A855">
        <v>854</v>
      </c>
      <c r="B855" s="63">
        <v>45253</v>
      </c>
      <c r="C855" t="str">
        <f t="shared" si="115"/>
        <v>P01_T1_23-11-23</v>
      </c>
      <c r="E855" t="s">
        <v>25</v>
      </c>
      <c r="F855" t="s">
        <v>26</v>
      </c>
      <c r="G855" t="s">
        <v>19</v>
      </c>
      <c r="H855">
        <f t="shared" si="117"/>
        <v>2023</v>
      </c>
      <c r="I855">
        <f t="shared" si="118"/>
        <v>11</v>
      </c>
      <c r="J855">
        <f t="shared" si="119"/>
        <v>23</v>
      </c>
      <c r="K855" t="str">
        <f>VLOOKUP(F855,Treats!$A$1:$C$9,2,0)</f>
        <v>AWD</v>
      </c>
      <c r="M855">
        <v>1</v>
      </c>
      <c r="N855">
        <v>3</v>
      </c>
      <c r="O855" t="s">
        <v>57</v>
      </c>
      <c r="P855" t="str">
        <f t="shared" si="113"/>
        <v>E:CER_P:P01_Tr1:AWD_Tr2:_TRA_1_D:23_M:11_Y:2023</v>
      </c>
      <c r="S855">
        <v>0</v>
      </c>
      <c r="T855">
        <v>13</v>
      </c>
      <c r="U855">
        <v>14</v>
      </c>
      <c r="V855" t="s">
        <v>21</v>
      </c>
      <c r="W855" s="1">
        <f t="shared" si="120"/>
        <v>0.39583333333333331</v>
      </c>
      <c r="X855">
        <v>10</v>
      </c>
      <c r="Y855" s="60" t="e">
        <f>VLOOKUP(C855,JN!$D$2:$J$1076,5,0)</f>
        <v>#N/A</v>
      </c>
      <c r="Z855" s="61" t="e">
        <f>VLOOKUP(C855,JN!$D$2:$J$1076,6,0)</f>
        <v>#N/A</v>
      </c>
      <c r="AA855" s="62" t="e">
        <f>VLOOKUP(C855,JN!$D$2:$J$1076,7,0)</f>
        <v>#N/A</v>
      </c>
      <c r="AB855">
        <v>17.8</v>
      </c>
    </row>
    <row r="856" spans="1:28" x14ac:dyDescent="0.3">
      <c r="A856">
        <v>855</v>
      </c>
      <c r="B856" s="63">
        <v>45253</v>
      </c>
      <c r="C856" t="str">
        <f t="shared" si="115"/>
        <v>P01_T2_23-11-23</v>
      </c>
      <c r="E856" t="s">
        <v>25</v>
      </c>
      <c r="F856" t="s">
        <v>26</v>
      </c>
      <c r="G856" t="s">
        <v>19</v>
      </c>
      <c r="H856">
        <f t="shared" si="117"/>
        <v>2023</v>
      </c>
      <c r="I856">
        <f t="shared" si="118"/>
        <v>11</v>
      </c>
      <c r="J856">
        <f t="shared" si="119"/>
        <v>23</v>
      </c>
      <c r="K856" t="str">
        <f>VLOOKUP(F856,Treats!$A$1:$C$9,2,0)</f>
        <v>AWD</v>
      </c>
      <c r="M856">
        <v>1</v>
      </c>
      <c r="N856">
        <v>3</v>
      </c>
      <c r="O856" t="s">
        <v>57</v>
      </c>
      <c r="P856" t="str">
        <f t="shared" si="113"/>
        <v>E:CER_P:P01_Tr1:AWD_Tr2:_TRA_1_D:23_M:11_Y:2023</v>
      </c>
      <c r="S856">
        <v>0</v>
      </c>
      <c r="T856">
        <v>13</v>
      </c>
      <c r="U856">
        <v>14</v>
      </c>
      <c r="V856" t="s">
        <v>22</v>
      </c>
      <c r="W856" s="1">
        <f t="shared" si="120"/>
        <v>0.40277777777777773</v>
      </c>
      <c r="X856">
        <v>20</v>
      </c>
      <c r="Y856" s="60" t="e">
        <f>VLOOKUP(C856,JN!$D$2:$J$1076,5,0)</f>
        <v>#N/A</v>
      </c>
      <c r="Z856" s="61" t="e">
        <f>VLOOKUP(C856,JN!$D$2:$J$1076,6,0)</f>
        <v>#N/A</v>
      </c>
      <c r="AA856" s="62" t="e">
        <f>VLOOKUP(C856,JN!$D$2:$J$1076,7,0)</f>
        <v>#N/A</v>
      </c>
      <c r="AB856">
        <v>19.100000000000001</v>
      </c>
    </row>
    <row r="857" spans="1:28" x14ac:dyDescent="0.3">
      <c r="A857">
        <v>856</v>
      </c>
      <c r="B857" s="63">
        <v>45253</v>
      </c>
      <c r="C857" t="str">
        <f t="shared" si="115"/>
        <v>P01_T3_23-11-23</v>
      </c>
      <c r="E857" t="s">
        <v>25</v>
      </c>
      <c r="F857" t="s">
        <v>26</v>
      </c>
      <c r="G857" t="s">
        <v>19</v>
      </c>
      <c r="H857">
        <f t="shared" si="117"/>
        <v>2023</v>
      </c>
      <c r="I857">
        <f t="shared" si="118"/>
        <v>11</v>
      </c>
      <c r="J857">
        <f t="shared" si="119"/>
        <v>23</v>
      </c>
      <c r="K857" t="str">
        <f>VLOOKUP(F857,Treats!$A$1:$C$9,2,0)</f>
        <v>AWD</v>
      </c>
      <c r="M857">
        <v>1</v>
      </c>
      <c r="N857">
        <v>3</v>
      </c>
      <c r="O857" t="s">
        <v>57</v>
      </c>
      <c r="P857" t="str">
        <f t="shared" si="113"/>
        <v>E:CER_P:P01_Tr1:AWD_Tr2:_TRA_1_D:23_M:11_Y:2023</v>
      </c>
      <c r="S857">
        <v>0</v>
      </c>
      <c r="T857">
        <v>13</v>
      </c>
      <c r="U857">
        <v>14</v>
      </c>
      <c r="V857" t="s">
        <v>23</v>
      </c>
      <c r="W857" s="1">
        <f t="shared" si="120"/>
        <v>0.40972222222222215</v>
      </c>
      <c r="X857">
        <v>30</v>
      </c>
      <c r="Y857" s="60" t="e">
        <f>VLOOKUP(C857,JN!$D$2:$J$1076,5,0)</f>
        <v>#N/A</v>
      </c>
      <c r="Z857" s="61" t="e">
        <f>VLOOKUP(C857,JN!$D$2:$J$1076,6,0)</f>
        <v>#N/A</v>
      </c>
      <c r="AA857" s="62" t="e">
        <f>VLOOKUP(C857,JN!$D$2:$J$1076,7,0)</f>
        <v>#N/A</v>
      </c>
      <c r="AB857">
        <v>20</v>
      </c>
    </row>
    <row r="858" spans="1:28" x14ac:dyDescent="0.3">
      <c r="A858">
        <v>857</v>
      </c>
      <c r="B858" s="63">
        <v>45253</v>
      </c>
      <c r="C858" t="str">
        <f t="shared" si="115"/>
        <v>P04_T0_23-11-23</v>
      </c>
      <c r="E858" t="s">
        <v>25</v>
      </c>
      <c r="F858" t="s">
        <v>29</v>
      </c>
      <c r="G858" t="s">
        <v>19</v>
      </c>
      <c r="H858">
        <f t="shared" si="117"/>
        <v>2023</v>
      </c>
      <c r="I858">
        <f t="shared" si="118"/>
        <v>11</v>
      </c>
      <c r="J858">
        <f t="shared" si="119"/>
        <v>23</v>
      </c>
      <c r="K858" t="str">
        <f>VLOOKUP(F858,$F$674:$N$709,6,0)</f>
        <v>MSD</v>
      </c>
      <c r="M858">
        <v>2</v>
      </c>
      <c r="N858">
        <v>6</v>
      </c>
      <c r="O858" t="s">
        <v>57</v>
      </c>
      <c r="P858" t="str">
        <f t="shared" si="113"/>
        <v>E:CER_P:P04_Tr1:MSD_Tr2:_TRA_2_D:23_M:11_Y:2023</v>
      </c>
      <c r="S858">
        <v>0</v>
      </c>
      <c r="T858">
        <v>14</v>
      </c>
      <c r="U858">
        <v>16</v>
      </c>
      <c r="V858" t="s">
        <v>20</v>
      </c>
      <c r="W858" s="1">
        <v>0.44444444444444442</v>
      </c>
      <c r="X858">
        <v>0</v>
      </c>
      <c r="Y858" s="60" t="e">
        <f>VLOOKUP(C858,JN!$D$2:$J$1076,5,0)</f>
        <v>#N/A</v>
      </c>
      <c r="Z858" s="61" t="e">
        <f>VLOOKUP(C858,JN!$D$2:$J$1076,6,0)</f>
        <v>#N/A</v>
      </c>
      <c r="AA858" s="62" t="e">
        <f>VLOOKUP(C858,JN!$D$2:$J$1076,7,0)</f>
        <v>#N/A</v>
      </c>
      <c r="AB858">
        <v>18.2</v>
      </c>
    </row>
    <row r="859" spans="1:28" x14ac:dyDescent="0.3">
      <c r="A859">
        <v>858</v>
      </c>
      <c r="B859" s="63">
        <v>45253</v>
      </c>
      <c r="C859" t="str">
        <f t="shared" si="115"/>
        <v>P04_T1_23-11-23</v>
      </c>
      <c r="E859" t="s">
        <v>25</v>
      </c>
      <c r="F859" t="s">
        <v>29</v>
      </c>
      <c r="G859" t="s">
        <v>19</v>
      </c>
      <c r="H859">
        <f t="shared" si="117"/>
        <v>2023</v>
      </c>
      <c r="I859">
        <f t="shared" si="118"/>
        <v>11</v>
      </c>
      <c r="J859">
        <f t="shared" si="119"/>
        <v>23</v>
      </c>
      <c r="K859" t="s">
        <v>41</v>
      </c>
      <c r="M859">
        <v>2</v>
      </c>
      <c r="N859">
        <v>6</v>
      </c>
      <c r="O859" t="s">
        <v>57</v>
      </c>
      <c r="P859" t="str">
        <f t="shared" si="113"/>
        <v>E:CER_P:P04_Tr1:MSD_Tr2:_TRA_2_D:23_M:11_Y:2023</v>
      </c>
      <c r="S859">
        <v>0</v>
      </c>
      <c r="T859">
        <v>14</v>
      </c>
      <c r="U859">
        <v>16</v>
      </c>
      <c r="V859" t="s">
        <v>21</v>
      </c>
      <c r="W859" s="1">
        <f t="shared" si="120"/>
        <v>0.45138888888888884</v>
      </c>
      <c r="X859">
        <v>10</v>
      </c>
      <c r="Y859" s="60" t="e">
        <f>VLOOKUP(C859,JN!$D$2:$J$1076,5,0)</f>
        <v>#N/A</v>
      </c>
      <c r="Z859" s="61" t="e">
        <f>VLOOKUP(C859,JN!$D$2:$J$1076,6,0)</f>
        <v>#N/A</v>
      </c>
      <c r="AA859" s="62" t="e">
        <f>VLOOKUP(C859,JN!$D$2:$J$1076,7,0)</f>
        <v>#N/A</v>
      </c>
      <c r="AB859">
        <v>22.8</v>
      </c>
    </row>
    <row r="860" spans="1:28" x14ac:dyDescent="0.3">
      <c r="A860">
        <v>859</v>
      </c>
      <c r="B860" s="63">
        <v>45253</v>
      </c>
      <c r="C860" t="str">
        <f t="shared" si="115"/>
        <v>P04_T2_23-11-23</v>
      </c>
      <c r="E860" t="s">
        <v>25</v>
      </c>
      <c r="F860" t="s">
        <v>29</v>
      </c>
      <c r="G860" t="s">
        <v>19</v>
      </c>
      <c r="H860">
        <f t="shared" si="117"/>
        <v>2023</v>
      </c>
      <c r="I860">
        <f t="shared" si="118"/>
        <v>11</v>
      </c>
      <c r="J860">
        <f t="shared" si="119"/>
        <v>23</v>
      </c>
      <c r="K860" t="s">
        <v>41</v>
      </c>
      <c r="M860">
        <v>2</v>
      </c>
      <c r="N860">
        <v>6</v>
      </c>
      <c r="O860" t="s">
        <v>57</v>
      </c>
      <c r="P860" t="str">
        <f t="shared" si="113"/>
        <v>E:CER_P:P04_Tr1:MSD_Tr2:_TRA_2_D:23_M:11_Y:2023</v>
      </c>
      <c r="S860">
        <v>0</v>
      </c>
      <c r="T860">
        <v>14</v>
      </c>
      <c r="U860">
        <v>16</v>
      </c>
      <c r="V860" t="s">
        <v>22</v>
      </c>
      <c r="W860" s="1">
        <f t="shared" si="120"/>
        <v>0.45833333333333326</v>
      </c>
      <c r="X860">
        <v>20</v>
      </c>
      <c r="Y860" s="60" t="e">
        <f>VLOOKUP(C860,JN!$D$2:$J$1076,5,0)</f>
        <v>#N/A</v>
      </c>
      <c r="Z860" s="61" t="e">
        <f>VLOOKUP(C860,JN!$D$2:$J$1076,6,0)</f>
        <v>#N/A</v>
      </c>
      <c r="AA860" s="62" t="e">
        <f>VLOOKUP(C860,JN!$D$2:$J$1076,7,0)</f>
        <v>#N/A</v>
      </c>
      <c r="AB860">
        <v>23.8</v>
      </c>
    </row>
    <row r="861" spans="1:28" x14ac:dyDescent="0.3">
      <c r="A861">
        <v>860</v>
      </c>
      <c r="B861" s="63">
        <v>45253</v>
      </c>
      <c r="C861" t="str">
        <f t="shared" si="115"/>
        <v>P04_T3_23-11-23</v>
      </c>
      <c r="E861" t="s">
        <v>25</v>
      </c>
      <c r="F861" t="s">
        <v>29</v>
      </c>
      <c r="G861" t="s">
        <v>19</v>
      </c>
      <c r="H861">
        <f t="shared" si="117"/>
        <v>2023</v>
      </c>
      <c r="I861">
        <f t="shared" si="118"/>
        <v>11</v>
      </c>
      <c r="J861">
        <f t="shared" si="119"/>
        <v>23</v>
      </c>
      <c r="K861" t="s">
        <v>41</v>
      </c>
      <c r="M861">
        <v>2</v>
      </c>
      <c r="N861">
        <v>6</v>
      </c>
      <c r="O861" t="s">
        <v>57</v>
      </c>
      <c r="P861" t="str">
        <f t="shared" si="113"/>
        <v>E:CER_P:P04_Tr1:MSD_Tr2:_TRA_2_D:23_M:11_Y:2023</v>
      </c>
      <c r="S861">
        <v>0</v>
      </c>
      <c r="T861">
        <v>14</v>
      </c>
      <c r="U861">
        <v>16</v>
      </c>
      <c r="V861" t="s">
        <v>23</v>
      </c>
      <c r="W861" s="1">
        <f t="shared" si="120"/>
        <v>0.46527777777777768</v>
      </c>
      <c r="X861">
        <v>30</v>
      </c>
      <c r="Y861" s="60" t="e">
        <f>VLOOKUP(C861,JN!$D$2:$J$1076,5,0)</f>
        <v>#N/A</v>
      </c>
      <c r="Z861" s="61" t="e">
        <f>VLOOKUP(C861,JN!$D$2:$J$1076,6,0)</f>
        <v>#N/A</v>
      </c>
      <c r="AA861" s="62" t="e">
        <f>VLOOKUP(C861,JN!$D$2:$J$1076,7,0)</f>
        <v>#N/A</v>
      </c>
      <c r="AB861">
        <v>24.4</v>
      </c>
    </row>
    <row r="862" spans="1:28" x14ac:dyDescent="0.3">
      <c r="A862">
        <v>861</v>
      </c>
      <c r="B862" s="63">
        <v>45253</v>
      </c>
      <c r="C862" t="str">
        <f t="shared" si="115"/>
        <v>P02_T0_23-11-23</v>
      </c>
      <c r="E862" t="s">
        <v>25</v>
      </c>
      <c r="F862" t="s">
        <v>27</v>
      </c>
      <c r="G862" t="s">
        <v>19</v>
      </c>
      <c r="H862">
        <f t="shared" si="117"/>
        <v>2023</v>
      </c>
      <c r="I862">
        <f t="shared" si="118"/>
        <v>11</v>
      </c>
      <c r="J862">
        <f t="shared" si="119"/>
        <v>23</v>
      </c>
      <c r="K862" t="s">
        <v>41</v>
      </c>
      <c r="M862">
        <v>1</v>
      </c>
      <c r="N862">
        <v>6</v>
      </c>
      <c r="O862" t="s">
        <v>57</v>
      </c>
      <c r="P862" t="str">
        <f t="shared" si="113"/>
        <v>E:CER_P:P02_Tr1:MSD_Tr2:_TRA_1_D:23_M:11_Y:2023</v>
      </c>
      <c r="S862">
        <v>0</v>
      </c>
      <c r="T862">
        <v>13</v>
      </c>
      <c r="U862">
        <v>14</v>
      </c>
      <c r="V862" t="s">
        <v>20</v>
      </c>
      <c r="W862" s="1">
        <v>0.3888888888888889</v>
      </c>
      <c r="X862">
        <v>0</v>
      </c>
      <c r="Y862" s="60" t="e">
        <f>VLOOKUP(C862,JN!$D$2:$J$1076,5,0)</f>
        <v>#N/A</v>
      </c>
      <c r="Z862" s="61" t="e">
        <f>VLOOKUP(C862,JN!$D$2:$J$1076,6,0)</f>
        <v>#N/A</v>
      </c>
      <c r="AA862" s="62" t="e">
        <f>VLOOKUP(C862,JN!$D$2:$J$1076,7,0)</f>
        <v>#N/A</v>
      </c>
      <c r="AB862">
        <v>11.1</v>
      </c>
    </row>
    <row r="863" spans="1:28" x14ac:dyDescent="0.3">
      <c r="A863">
        <v>862</v>
      </c>
      <c r="B863" s="63">
        <v>45253</v>
      </c>
      <c r="C863" t="str">
        <f t="shared" si="115"/>
        <v>P02_T1_23-11-23</v>
      </c>
      <c r="E863" t="s">
        <v>25</v>
      </c>
      <c r="F863" t="s">
        <v>27</v>
      </c>
      <c r="G863" t="s">
        <v>19</v>
      </c>
      <c r="H863">
        <f t="shared" si="117"/>
        <v>2023</v>
      </c>
      <c r="I863">
        <f t="shared" si="118"/>
        <v>11</v>
      </c>
      <c r="J863">
        <f t="shared" si="119"/>
        <v>23</v>
      </c>
      <c r="K863" t="s">
        <v>41</v>
      </c>
      <c r="M863">
        <v>1</v>
      </c>
      <c r="N863">
        <v>6</v>
      </c>
      <c r="O863" t="s">
        <v>57</v>
      </c>
      <c r="P863" t="str">
        <f t="shared" si="113"/>
        <v>E:CER_P:P02_Tr1:MSD_Tr2:_TRA_1_D:23_M:11_Y:2023</v>
      </c>
      <c r="S863">
        <v>0</v>
      </c>
      <c r="T863">
        <v>13</v>
      </c>
      <c r="U863">
        <v>14</v>
      </c>
      <c r="V863" t="s">
        <v>21</v>
      </c>
      <c r="W863" s="1">
        <f t="shared" si="120"/>
        <v>0.39583333333333331</v>
      </c>
      <c r="X863">
        <v>10</v>
      </c>
      <c r="Y863" s="60" t="e">
        <f>VLOOKUP(C863,JN!$D$2:$J$1076,5,0)</f>
        <v>#N/A</v>
      </c>
      <c r="Z863" s="61" t="e">
        <f>VLOOKUP(C863,JN!$D$2:$J$1076,6,0)</f>
        <v>#N/A</v>
      </c>
      <c r="AA863" s="62" t="e">
        <f>VLOOKUP(C863,JN!$D$2:$J$1076,7,0)</f>
        <v>#N/A</v>
      </c>
      <c r="AB863">
        <v>17.2</v>
      </c>
    </row>
    <row r="864" spans="1:28" x14ac:dyDescent="0.3">
      <c r="A864">
        <v>863</v>
      </c>
      <c r="B864" s="63">
        <v>45253</v>
      </c>
      <c r="C864" t="str">
        <f t="shared" si="115"/>
        <v>P02_T2_23-11-23</v>
      </c>
      <c r="E864" t="s">
        <v>25</v>
      </c>
      <c r="F864" t="s">
        <v>27</v>
      </c>
      <c r="G864" t="s">
        <v>19</v>
      </c>
      <c r="H864">
        <f t="shared" si="117"/>
        <v>2023</v>
      </c>
      <c r="I864">
        <f t="shared" si="118"/>
        <v>11</v>
      </c>
      <c r="J864">
        <f t="shared" si="119"/>
        <v>23</v>
      </c>
      <c r="K864" t="s">
        <v>41</v>
      </c>
      <c r="M864">
        <v>1</v>
      </c>
      <c r="N864">
        <v>6</v>
      </c>
      <c r="O864" t="s">
        <v>57</v>
      </c>
      <c r="P864" t="str">
        <f t="shared" si="113"/>
        <v>E:CER_P:P02_Tr1:MSD_Tr2:_TRA_1_D:23_M:11_Y:2023</v>
      </c>
      <c r="S864">
        <v>0</v>
      </c>
      <c r="T864">
        <v>13</v>
      </c>
      <c r="U864">
        <v>14</v>
      </c>
      <c r="V864" t="s">
        <v>22</v>
      </c>
      <c r="W864" s="1">
        <f t="shared" si="120"/>
        <v>0.40277777777777773</v>
      </c>
      <c r="X864">
        <v>20</v>
      </c>
      <c r="Y864" s="60" t="e">
        <f>VLOOKUP(C864,JN!$D$2:$J$1076,5,0)</f>
        <v>#N/A</v>
      </c>
      <c r="Z864" s="61" t="e">
        <f>VLOOKUP(C864,JN!$D$2:$J$1076,6,0)</f>
        <v>#N/A</v>
      </c>
      <c r="AA864" s="62" t="e">
        <f>VLOOKUP(C864,JN!$D$2:$J$1076,7,0)</f>
        <v>#N/A</v>
      </c>
      <c r="AB864">
        <v>18.100000000000001</v>
      </c>
    </row>
    <row r="865" spans="1:28" x14ac:dyDescent="0.3">
      <c r="A865">
        <v>864</v>
      </c>
      <c r="B865" s="63">
        <v>45253</v>
      </c>
      <c r="C865" t="str">
        <f t="shared" si="115"/>
        <v>P02_T3_23-11-23</v>
      </c>
      <c r="E865" t="s">
        <v>25</v>
      </c>
      <c r="F865" t="s">
        <v>27</v>
      </c>
      <c r="G865" t="s">
        <v>19</v>
      </c>
      <c r="H865">
        <f t="shared" si="117"/>
        <v>2023</v>
      </c>
      <c r="I865">
        <f t="shared" si="118"/>
        <v>11</v>
      </c>
      <c r="J865">
        <f t="shared" si="119"/>
        <v>23</v>
      </c>
      <c r="K865" t="s">
        <v>41</v>
      </c>
      <c r="M865">
        <v>1</v>
      </c>
      <c r="N865">
        <v>6</v>
      </c>
      <c r="O865" t="s">
        <v>57</v>
      </c>
      <c r="P865" t="str">
        <f t="shared" si="113"/>
        <v>E:CER_P:P02_Tr1:MSD_Tr2:_TRA_1_D:23_M:11_Y:2023</v>
      </c>
      <c r="S865">
        <v>0</v>
      </c>
      <c r="T865">
        <v>13</v>
      </c>
      <c r="U865">
        <v>14</v>
      </c>
      <c r="V865" t="s">
        <v>23</v>
      </c>
      <c r="W865" s="1">
        <f t="shared" si="120"/>
        <v>0.40972222222222215</v>
      </c>
      <c r="X865">
        <v>30</v>
      </c>
      <c r="Y865" s="60" t="e">
        <f>VLOOKUP(C865,JN!$D$2:$J$1076,5,0)</f>
        <v>#N/A</v>
      </c>
      <c r="Z865" s="61" t="e">
        <f>VLOOKUP(C865,JN!$D$2:$J$1076,6,0)</f>
        <v>#N/A</v>
      </c>
      <c r="AA865" s="62" t="e">
        <f>VLOOKUP(C865,JN!$D$2:$J$1076,7,0)</f>
        <v>#N/A</v>
      </c>
      <c r="AB865">
        <v>19</v>
      </c>
    </row>
    <row r="866" spans="1:28" x14ac:dyDescent="0.3">
      <c r="A866">
        <v>865</v>
      </c>
      <c r="B866" s="63">
        <v>45253</v>
      </c>
      <c r="C866" t="str">
        <f t="shared" si="115"/>
        <v>P05_T0_23-11-23</v>
      </c>
      <c r="E866" t="s">
        <v>25</v>
      </c>
      <c r="F866" t="s">
        <v>30</v>
      </c>
      <c r="G866" t="s">
        <v>19</v>
      </c>
      <c r="H866">
        <f t="shared" si="117"/>
        <v>2023</v>
      </c>
      <c r="I866">
        <f t="shared" si="118"/>
        <v>11</v>
      </c>
      <c r="J866">
        <f t="shared" si="119"/>
        <v>23</v>
      </c>
      <c r="K866" t="s">
        <v>41</v>
      </c>
      <c r="M866">
        <v>2</v>
      </c>
      <c r="N866">
        <v>3</v>
      </c>
      <c r="O866" t="s">
        <v>57</v>
      </c>
      <c r="P866" t="str">
        <f t="shared" si="113"/>
        <v>E:CER_P:P05_Tr1:MSD_Tr2:_TRA_2_D:23_M:11_Y:2023</v>
      </c>
      <c r="S866">
        <v>0</v>
      </c>
      <c r="T866">
        <v>14</v>
      </c>
      <c r="U866">
        <v>16</v>
      </c>
      <c r="V866" t="s">
        <v>20</v>
      </c>
      <c r="W866" s="1">
        <v>0.44444444444444442</v>
      </c>
      <c r="X866">
        <v>0</v>
      </c>
      <c r="Y866" s="60" t="e">
        <f>VLOOKUP(C866,JN!$D$2:$J$1076,5,0)</f>
        <v>#N/A</v>
      </c>
      <c r="Z866" s="61" t="e">
        <f>VLOOKUP(C866,JN!$D$2:$J$1076,6,0)</f>
        <v>#N/A</v>
      </c>
      <c r="AA866" s="62" t="e">
        <f>VLOOKUP(C866,JN!$D$2:$J$1076,7,0)</f>
        <v>#N/A</v>
      </c>
      <c r="AB866">
        <v>18.2</v>
      </c>
    </row>
    <row r="867" spans="1:28" x14ac:dyDescent="0.3">
      <c r="A867">
        <v>866</v>
      </c>
      <c r="B867" s="63">
        <v>45253</v>
      </c>
      <c r="C867" t="str">
        <f t="shared" si="115"/>
        <v>P05_T1_23-11-23</v>
      </c>
      <c r="E867" t="s">
        <v>25</v>
      </c>
      <c r="F867" t="s">
        <v>30</v>
      </c>
      <c r="G867" t="s">
        <v>19</v>
      </c>
      <c r="H867">
        <f t="shared" si="117"/>
        <v>2023</v>
      </c>
      <c r="I867">
        <f t="shared" si="118"/>
        <v>11</v>
      </c>
      <c r="J867">
        <f t="shared" si="119"/>
        <v>23</v>
      </c>
      <c r="K867" t="s">
        <v>46</v>
      </c>
      <c r="M867">
        <v>2</v>
      </c>
      <c r="N867">
        <v>3</v>
      </c>
      <c r="O867" t="s">
        <v>57</v>
      </c>
      <c r="P867" t="str">
        <f t="shared" si="113"/>
        <v>E:CER_P:P05_Tr1:AWD_Tr2:_TRA_2_D:23_M:11_Y:2023</v>
      </c>
      <c r="S867">
        <v>0</v>
      </c>
      <c r="T867">
        <v>14</v>
      </c>
      <c r="U867">
        <v>16</v>
      </c>
      <c r="V867" t="s">
        <v>21</v>
      </c>
      <c r="W867" s="1">
        <f t="shared" si="120"/>
        <v>0.45138888888888884</v>
      </c>
      <c r="X867">
        <v>10</v>
      </c>
      <c r="Y867" s="60" t="e">
        <f>VLOOKUP(C867,JN!$D$2:$J$1076,5,0)</f>
        <v>#N/A</v>
      </c>
      <c r="Z867" s="61" t="e">
        <f>VLOOKUP(C867,JN!$D$2:$J$1076,6,0)</f>
        <v>#N/A</v>
      </c>
      <c r="AA867" s="62" t="e">
        <f>VLOOKUP(C867,JN!$D$2:$J$1076,7,0)</f>
        <v>#N/A</v>
      </c>
      <c r="AB867">
        <v>22.6</v>
      </c>
    </row>
    <row r="868" spans="1:28" x14ac:dyDescent="0.3">
      <c r="A868">
        <v>867</v>
      </c>
      <c r="B868" s="63">
        <v>45253</v>
      </c>
      <c r="C868" t="str">
        <f t="shared" si="115"/>
        <v>P05_T2_23-11-23</v>
      </c>
      <c r="E868" t="s">
        <v>25</v>
      </c>
      <c r="F868" t="s">
        <v>30</v>
      </c>
      <c r="G868" t="s">
        <v>19</v>
      </c>
      <c r="H868">
        <f t="shared" si="117"/>
        <v>2023</v>
      </c>
      <c r="I868">
        <f t="shared" si="118"/>
        <v>11</v>
      </c>
      <c r="J868">
        <f t="shared" si="119"/>
        <v>23</v>
      </c>
      <c r="K868" t="s">
        <v>46</v>
      </c>
      <c r="M868">
        <v>2</v>
      </c>
      <c r="N868">
        <v>3</v>
      </c>
      <c r="O868" t="s">
        <v>57</v>
      </c>
      <c r="P868" t="str">
        <f t="shared" si="113"/>
        <v>E:CER_P:P05_Tr1:AWD_Tr2:_TRA_2_D:23_M:11_Y:2023</v>
      </c>
      <c r="S868">
        <v>0</v>
      </c>
      <c r="T868">
        <v>14</v>
      </c>
      <c r="U868">
        <v>16</v>
      </c>
      <c r="V868" t="s">
        <v>22</v>
      </c>
      <c r="W868" s="1">
        <f t="shared" si="120"/>
        <v>0.45833333333333326</v>
      </c>
      <c r="X868">
        <v>20</v>
      </c>
      <c r="Y868" s="60" t="e">
        <f>VLOOKUP(C868,JN!$D$2:$J$1076,5,0)</f>
        <v>#N/A</v>
      </c>
      <c r="Z868" s="61" t="e">
        <f>VLOOKUP(C868,JN!$D$2:$J$1076,6,0)</f>
        <v>#N/A</v>
      </c>
      <c r="AA868" s="62" t="e">
        <f>VLOOKUP(C868,JN!$D$2:$J$1076,7,0)</f>
        <v>#N/A</v>
      </c>
      <c r="AB868">
        <v>23.3</v>
      </c>
    </row>
    <row r="869" spans="1:28" x14ac:dyDescent="0.3">
      <c r="A869">
        <v>868</v>
      </c>
      <c r="B869" s="63">
        <v>45253</v>
      </c>
      <c r="C869" t="str">
        <f t="shared" si="115"/>
        <v>P05_T3_23-11-23</v>
      </c>
      <c r="E869" t="s">
        <v>25</v>
      </c>
      <c r="F869" t="s">
        <v>30</v>
      </c>
      <c r="G869" t="s">
        <v>19</v>
      </c>
      <c r="H869">
        <f t="shared" si="117"/>
        <v>2023</v>
      </c>
      <c r="I869">
        <f t="shared" si="118"/>
        <v>11</v>
      </c>
      <c r="J869">
        <f t="shared" si="119"/>
        <v>23</v>
      </c>
      <c r="K869" t="s">
        <v>46</v>
      </c>
      <c r="M869">
        <v>2</v>
      </c>
      <c r="N869">
        <v>3</v>
      </c>
      <c r="O869" t="s">
        <v>57</v>
      </c>
      <c r="P869" t="str">
        <f t="shared" si="113"/>
        <v>E:CER_P:P05_Tr1:AWD_Tr2:_TRA_2_D:23_M:11_Y:2023</v>
      </c>
      <c r="S869">
        <v>0</v>
      </c>
      <c r="T869">
        <v>14</v>
      </c>
      <c r="U869">
        <v>16</v>
      </c>
      <c r="V869" t="s">
        <v>23</v>
      </c>
      <c r="W869" s="1">
        <f t="shared" si="120"/>
        <v>0.46527777777777768</v>
      </c>
      <c r="X869">
        <v>30</v>
      </c>
      <c r="Y869" s="60" t="e">
        <f>VLOOKUP(C869,JN!$D$2:$J$1076,5,0)</f>
        <v>#N/A</v>
      </c>
      <c r="Z869" s="61" t="e">
        <f>VLOOKUP(C869,JN!$D$2:$J$1076,6,0)</f>
        <v>#N/A</v>
      </c>
      <c r="AA869" s="62" t="e">
        <f>VLOOKUP(C869,JN!$D$2:$J$1076,7,0)</f>
        <v>#N/A</v>
      </c>
      <c r="AB869">
        <v>23.5</v>
      </c>
    </row>
    <row r="870" spans="1:28" x14ac:dyDescent="0.3">
      <c r="A870">
        <v>869</v>
      </c>
      <c r="B870" s="63">
        <v>45253</v>
      </c>
      <c r="C870" t="str">
        <f t="shared" si="115"/>
        <v>P03_T0_23-11-23</v>
      </c>
      <c r="E870" t="s">
        <v>25</v>
      </c>
      <c r="F870" t="s">
        <v>28</v>
      </c>
      <c r="G870" t="s">
        <v>19</v>
      </c>
      <c r="H870">
        <f t="shared" si="117"/>
        <v>2023</v>
      </c>
      <c r="I870">
        <f t="shared" si="118"/>
        <v>11</v>
      </c>
      <c r="J870">
        <f t="shared" si="119"/>
        <v>23</v>
      </c>
      <c r="K870" t="s">
        <v>46</v>
      </c>
      <c r="M870">
        <v>1</v>
      </c>
      <c r="N870">
        <v>7</v>
      </c>
      <c r="O870" t="s">
        <v>57</v>
      </c>
      <c r="P870" t="str">
        <f t="shared" si="113"/>
        <v>E:CER_P:P03_Tr1:AWD_Tr2:_TRA_1_D:23_M:11_Y:2023</v>
      </c>
      <c r="S870">
        <v>0</v>
      </c>
      <c r="T870">
        <v>13</v>
      </c>
      <c r="U870">
        <v>14</v>
      </c>
      <c r="V870" t="s">
        <v>20</v>
      </c>
      <c r="W870" s="1">
        <v>0.3888888888888889</v>
      </c>
      <c r="X870">
        <v>0</v>
      </c>
      <c r="Y870" s="60" t="e">
        <f>VLOOKUP(C870,JN!$D$2:$J$1076,5,0)</f>
        <v>#N/A</v>
      </c>
      <c r="Z870" s="61" t="e">
        <f>VLOOKUP(C870,JN!$D$2:$J$1076,6,0)</f>
        <v>#N/A</v>
      </c>
      <c r="AA870" s="62" t="e">
        <f>VLOOKUP(C870,JN!$D$2:$J$1076,7,0)</f>
        <v>#N/A</v>
      </c>
      <c r="AB870">
        <v>19.2</v>
      </c>
    </row>
    <row r="871" spans="1:28" x14ac:dyDescent="0.3">
      <c r="A871">
        <v>870</v>
      </c>
      <c r="B871" s="63">
        <v>45253</v>
      </c>
      <c r="C871" t="str">
        <f t="shared" si="115"/>
        <v>P03_T1_23-11-23</v>
      </c>
      <c r="E871" t="s">
        <v>25</v>
      </c>
      <c r="F871" t="s">
        <v>28</v>
      </c>
      <c r="G871" t="s">
        <v>19</v>
      </c>
      <c r="H871">
        <f t="shared" si="117"/>
        <v>2023</v>
      </c>
      <c r="I871">
        <f t="shared" si="118"/>
        <v>11</v>
      </c>
      <c r="J871">
        <f t="shared" si="119"/>
        <v>23</v>
      </c>
      <c r="K871" t="s">
        <v>40</v>
      </c>
      <c r="M871">
        <v>1</v>
      </c>
      <c r="N871">
        <v>7</v>
      </c>
      <c r="O871" t="s">
        <v>57</v>
      </c>
      <c r="P871" t="str">
        <f t="shared" si="113"/>
        <v>E:CER_P:P03_Tr1:CON_Tr2:_TRA_1_D:23_M:11_Y:2023</v>
      </c>
      <c r="S871">
        <v>0</v>
      </c>
      <c r="T871">
        <v>13</v>
      </c>
      <c r="U871">
        <v>14</v>
      </c>
      <c r="V871" t="s">
        <v>21</v>
      </c>
      <c r="W871" s="1">
        <f t="shared" si="120"/>
        <v>0.39583333333333331</v>
      </c>
      <c r="X871">
        <v>10</v>
      </c>
      <c r="Y871" s="60" t="e">
        <f>VLOOKUP(C871,JN!$D$2:$J$1076,5,0)</f>
        <v>#N/A</v>
      </c>
      <c r="Z871" s="61" t="e">
        <f>VLOOKUP(C871,JN!$D$2:$J$1076,6,0)</f>
        <v>#N/A</v>
      </c>
      <c r="AA871" s="62" t="e">
        <f>VLOOKUP(C871,JN!$D$2:$J$1076,7,0)</f>
        <v>#N/A</v>
      </c>
      <c r="AB871">
        <v>18.2</v>
      </c>
    </row>
    <row r="872" spans="1:28" x14ac:dyDescent="0.3">
      <c r="A872">
        <v>871</v>
      </c>
      <c r="B872" s="63">
        <v>45253</v>
      </c>
      <c r="C872" t="str">
        <f t="shared" si="115"/>
        <v>P03_T2_23-11-23</v>
      </c>
      <c r="E872" t="s">
        <v>25</v>
      </c>
      <c r="F872" t="s">
        <v>28</v>
      </c>
      <c r="G872" t="s">
        <v>19</v>
      </c>
      <c r="H872">
        <f t="shared" si="117"/>
        <v>2023</v>
      </c>
      <c r="I872">
        <f t="shared" si="118"/>
        <v>11</v>
      </c>
      <c r="J872">
        <f t="shared" si="119"/>
        <v>23</v>
      </c>
      <c r="K872" t="s">
        <v>40</v>
      </c>
      <c r="M872">
        <v>1</v>
      </c>
      <c r="N872">
        <v>7</v>
      </c>
      <c r="O872" t="s">
        <v>57</v>
      </c>
      <c r="P872" t="str">
        <f t="shared" si="113"/>
        <v>E:CER_P:P03_Tr1:CON_Tr2:_TRA_1_D:23_M:11_Y:2023</v>
      </c>
      <c r="S872">
        <v>0</v>
      </c>
      <c r="T872">
        <v>13</v>
      </c>
      <c r="U872">
        <v>14</v>
      </c>
      <c r="V872" t="s">
        <v>22</v>
      </c>
      <c r="W872" s="1">
        <f t="shared" si="120"/>
        <v>0.40277777777777773</v>
      </c>
      <c r="X872">
        <v>20</v>
      </c>
      <c r="Y872" s="60" t="e">
        <f>VLOOKUP(C872,JN!$D$2:$J$1076,5,0)</f>
        <v>#N/A</v>
      </c>
      <c r="Z872" s="61" t="e">
        <f>VLOOKUP(C872,JN!$D$2:$J$1076,6,0)</f>
        <v>#N/A</v>
      </c>
      <c r="AA872" s="62" t="e">
        <f>VLOOKUP(C872,JN!$D$2:$J$1076,7,0)</f>
        <v>#N/A</v>
      </c>
      <c r="AB872">
        <v>19</v>
      </c>
    </row>
    <row r="873" spans="1:28" x14ac:dyDescent="0.3">
      <c r="A873">
        <v>872</v>
      </c>
      <c r="B873" s="63">
        <v>45253</v>
      </c>
      <c r="C873" t="str">
        <f t="shared" si="115"/>
        <v>P03_T3_23-11-23</v>
      </c>
      <c r="E873" t="s">
        <v>25</v>
      </c>
      <c r="F873" t="s">
        <v>28</v>
      </c>
      <c r="G873" t="s">
        <v>19</v>
      </c>
      <c r="H873">
        <f t="shared" si="117"/>
        <v>2023</v>
      </c>
      <c r="I873">
        <f t="shared" si="118"/>
        <v>11</v>
      </c>
      <c r="J873">
        <f t="shared" si="119"/>
        <v>23</v>
      </c>
      <c r="K873" t="s">
        <v>40</v>
      </c>
      <c r="M873">
        <v>1</v>
      </c>
      <c r="N873">
        <v>7</v>
      </c>
      <c r="O873" t="s">
        <v>57</v>
      </c>
      <c r="P873" t="str">
        <f t="shared" si="113"/>
        <v>E:CER_P:P03_Tr1:CON_Tr2:_TRA_1_D:23_M:11_Y:2023</v>
      </c>
      <c r="S873">
        <v>0</v>
      </c>
      <c r="T873">
        <v>13</v>
      </c>
      <c r="U873">
        <v>14</v>
      </c>
      <c r="V873" t="s">
        <v>23</v>
      </c>
      <c r="W873" s="1">
        <f t="shared" si="120"/>
        <v>0.40972222222222215</v>
      </c>
      <c r="X873">
        <v>30</v>
      </c>
      <c r="Y873" s="60" t="e">
        <f>VLOOKUP(C873,JN!$D$2:$J$1076,5,0)</f>
        <v>#N/A</v>
      </c>
      <c r="Z873" s="61" t="e">
        <f>VLOOKUP(C873,JN!$D$2:$J$1076,6,0)</f>
        <v>#N/A</v>
      </c>
      <c r="AA873" s="62" t="e">
        <f>VLOOKUP(C873,JN!$D$2:$J$1076,7,0)</f>
        <v>#N/A</v>
      </c>
      <c r="AB873">
        <v>19.600000000000001</v>
      </c>
    </row>
    <row r="874" spans="1:28" x14ac:dyDescent="0.3">
      <c r="A874">
        <v>873</v>
      </c>
      <c r="B874" s="63">
        <v>45253</v>
      </c>
      <c r="C874" t="str">
        <f t="shared" si="115"/>
        <v>P06_T0_23-11-23</v>
      </c>
      <c r="E874" t="s">
        <v>25</v>
      </c>
      <c r="F874" t="s">
        <v>31</v>
      </c>
      <c r="G874" t="s">
        <v>19</v>
      </c>
      <c r="H874">
        <f t="shared" si="117"/>
        <v>2023</v>
      </c>
      <c r="I874">
        <f t="shared" si="118"/>
        <v>11</v>
      </c>
      <c r="J874">
        <f t="shared" si="119"/>
        <v>23</v>
      </c>
      <c r="K874" t="s">
        <v>40</v>
      </c>
      <c r="M874">
        <v>3</v>
      </c>
      <c r="N874">
        <v>7</v>
      </c>
      <c r="O874" t="s">
        <v>57</v>
      </c>
      <c r="P874" t="str">
        <f t="shared" si="113"/>
        <v>E:CER_P:P06_Tr1:CON_Tr2:_TRA_3_D:23_M:11_Y:2023</v>
      </c>
      <c r="S874">
        <v>0</v>
      </c>
      <c r="T874">
        <v>14</v>
      </c>
      <c r="U874">
        <v>16</v>
      </c>
      <c r="V874" t="s">
        <v>20</v>
      </c>
      <c r="W874" s="1">
        <v>0.44444444444444442</v>
      </c>
      <c r="X874">
        <v>0</v>
      </c>
      <c r="Y874" s="60" t="e">
        <f>VLOOKUP(C874,JN!$D$2:$J$1076,5,0)</f>
        <v>#N/A</v>
      </c>
      <c r="Z874" s="61" t="e">
        <f>VLOOKUP(C874,JN!$D$2:$J$1076,6,0)</f>
        <v>#N/A</v>
      </c>
      <c r="AA874" s="62" t="e">
        <f>VLOOKUP(C874,JN!$D$2:$J$1076,7,0)</f>
        <v>#N/A</v>
      </c>
      <c r="AB874">
        <v>18.2</v>
      </c>
    </row>
    <row r="875" spans="1:28" x14ac:dyDescent="0.3">
      <c r="A875">
        <v>874</v>
      </c>
      <c r="B875" s="63">
        <v>45253</v>
      </c>
      <c r="C875" t="str">
        <f t="shared" si="115"/>
        <v>P06_T1_23-11-23</v>
      </c>
      <c r="E875" t="s">
        <v>25</v>
      </c>
      <c r="F875" t="s">
        <v>31</v>
      </c>
      <c r="G875" t="s">
        <v>19</v>
      </c>
      <c r="H875">
        <f t="shared" si="117"/>
        <v>2023</v>
      </c>
      <c r="I875">
        <f t="shared" si="118"/>
        <v>11</v>
      </c>
      <c r="J875">
        <f t="shared" si="119"/>
        <v>23</v>
      </c>
      <c r="K875" t="s">
        <v>40</v>
      </c>
      <c r="M875">
        <v>3</v>
      </c>
      <c r="N875">
        <v>7</v>
      </c>
      <c r="O875" t="s">
        <v>57</v>
      </c>
      <c r="P875" t="str">
        <f t="shared" si="113"/>
        <v>E:CER_P:P06_Tr1:CON_Tr2:_TRA_3_D:23_M:11_Y:2023</v>
      </c>
      <c r="S875">
        <v>0</v>
      </c>
      <c r="T875">
        <v>14</v>
      </c>
      <c r="U875">
        <v>16</v>
      </c>
      <c r="V875" t="s">
        <v>21</v>
      </c>
      <c r="W875" s="1">
        <f t="shared" si="120"/>
        <v>0.45138888888888884</v>
      </c>
      <c r="X875">
        <v>10</v>
      </c>
      <c r="Y875" s="60" t="e">
        <f>VLOOKUP(C875,JN!$D$2:$J$1076,5,0)</f>
        <v>#N/A</v>
      </c>
      <c r="Z875" s="61" t="e">
        <f>VLOOKUP(C875,JN!$D$2:$J$1076,6,0)</f>
        <v>#N/A</v>
      </c>
      <c r="AA875" s="62" t="e">
        <f>VLOOKUP(C875,JN!$D$2:$J$1076,7,0)</f>
        <v>#N/A</v>
      </c>
      <c r="AB875">
        <v>21.1</v>
      </c>
    </row>
    <row r="876" spans="1:28" x14ac:dyDescent="0.3">
      <c r="A876">
        <v>875</v>
      </c>
      <c r="B876" s="63">
        <v>45253</v>
      </c>
      <c r="C876" t="str">
        <f t="shared" si="115"/>
        <v>P06_T2_23-11-23</v>
      </c>
      <c r="E876" t="s">
        <v>25</v>
      </c>
      <c r="F876" t="s">
        <v>31</v>
      </c>
      <c r="G876" t="s">
        <v>19</v>
      </c>
      <c r="H876">
        <f t="shared" si="117"/>
        <v>2023</v>
      </c>
      <c r="I876">
        <f t="shared" si="118"/>
        <v>11</v>
      </c>
      <c r="J876">
        <f t="shared" si="119"/>
        <v>23</v>
      </c>
      <c r="K876" t="s">
        <v>40</v>
      </c>
      <c r="M876">
        <v>3</v>
      </c>
      <c r="N876">
        <v>7</v>
      </c>
      <c r="O876" t="s">
        <v>57</v>
      </c>
      <c r="P876" t="str">
        <f t="shared" si="113"/>
        <v>E:CER_P:P06_Tr1:CON_Tr2:_TRA_3_D:23_M:11_Y:2023</v>
      </c>
      <c r="S876">
        <v>0</v>
      </c>
      <c r="T876">
        <v>14</v>
      </c>
      <c r="U876">
        <v>16</v>
      </c>
      <c r="V876" t="s">
        <v>22</v>
      </c>
      <c r="W876" s="1">
        <f t="shared" si="120"/>
        <v>0.45833333333333326</v>
      </c>
      <c r="X876">
        <v>20</v>
      </c>
      <c r="Y876" s="60" t="e">
        <f>VLOOKUP(C876,JN!$D$2:$J$1076,5,0)</f>
        <v>#N/A</v>
      </c>
      <c r="Z876" s="61" t="e">
        <f>VLOOKUP(C876,JN!$D$2:$J$1076,6,0)</f>
        <v>#N/A</v>
      </c>
      <c r="AA876" s="62" t="e">
        <f>VLOOKUP(C876,JN!$D$2:$J$1076,7,0)</f>
        <v>#N/A</v>
      </c>
      <c r="AB876">
        <v>22.1</v>
      </c>
    </row>
    <row r="877" spans="1:28" x14ac:dyDescent="0.3">
      <c r="A877">
        <v>876</v>
      </c>
      <c r="B877" s="63">
        <v>45253</v>
      </c>
      <c r="C877" t="str">
        <f t="shared" si="115"/>
        <v>P06_T3_23-11-23</v>
      </c>
      <c r="E877" t="s">
        <v>25</v>
      </c>
      <c r="F877" t="s">
        <v>31</v>
      </c>
      <c r="G877" t="s">
        <v>19</v>
      </c>
      <c r="H877">
        <f t="shared" si="117"/>
        <v>2023</v>
      </c>
      <c r="I877">
        <f t="shared" si="118"/>
        <v>11</v>
      </c>
      <c r="J877">
        <f t="shared" si="119"/>
        <v>23</v>
      </c>
      <c r="K877" t="s">
        <v>40</v>
      </c>
      <c r="M877">
        <v>3</v>
      </c>
      <c r="N877">
        <v>7</v>
      </c>
      <c r="O877" t="s">
        <v>57</v>
      </c>
      <c r="P877" t="str">
        <f t="shared" si="113"/>
        <v>E:CER_P:P06_Tr1:CON_Tr2:_TRA_3_D:23_M:11_Y:2023</v>
      </c>
      <c r="S877">
        <v>0</v>
      </c>
      <c r="T877">
        <v>14</v>
      </c>
      <c r="U877">
        <v>16</v>
      </c>
      <c r="V877" t="s">
        <v>23</v>
      </c>
      <c r="W877" s="1">
        <f t="shared" si="120"/>
        <v>0.46527777777777768</v>
      </c>
      <c r="X877">
        <v>30</v>
      </c>
      <c r="Y877" s="60" t="e">
        <f>VLOOKUP(C877,JN!$D$2:$J$1076,5,0)</f>
        <v>#N/A</v>
      </c>
      <c r="Z877" s="61" t="e">
        <f>VLOOKUP(C877,JN!$D$2:$J$1076,6,0)</f>
        <v>#N/A</v>
      </c>
      <c r="AA877" s="62" t="e">
        <f>VLOOKUP(C877,JN!$D$2:$J$1076,7,0)</f>
        <v>#N/A</v>
      </c>
      <c r="AB877">
        <v>22.8</v>
      </c>
    </row>
    <row r="878" spans="1:28" x14ac:dyDescent="0.3">
      <c r="A878">
        <v>877</v>
      </c>
      <c r="B878" s="63">
        <v>45253</v>
      </c>
      <c r="C878" t="str">
        <f t="shared" si="115"/>
        <v>P07_T0_23-11-23</v>
      </c>
      <c r="E878" t="s">
        <v>25</v>
      </c>
      <c r="F878" t="s">
        <v>32</v>
      </c>
      <c r="G878" t="s">
        <v>19</v>
      </c>
      <c r="H878">
        <f t="shared" si="117"/>
        <v>2023</v>
      </c>
      <c r="I878">
        <f t="shared" si="118"/>
        <v>11</v>
      </c>
      <c r="J878">
        <f t="shared" si="119"/>
        <v>23</v>
      </c>
      <c r="K878" t="s">
        <v>40</v>
      </c>
      <c r="M878">
        <v>2</v>
      </c>
      <c r="N878">
        <v>3</v>
      </c>
      <c r="O878" t="s">
        <v>57</v>
      </c>
      <c r="P878" t="str">
        <f t="shared" si="113"/>
        <v>E:CER_P:P07_Tr1:CON_Tr2:_TRA_2_D:23_M:11_Y:2023</v>
      </c>
      <c r="S878">
        <v>0</v>
      </c>
      <c r="T878">
        <v>14</v>
      </c>
      <c r="V878" t="s">
        <v>20</v>
      </c>
      <c r="W878" s="1">
        <v>0.41666666666666669</v>
      </c>
      <c r="X878">
        <v>0</v>
      </c>
      <c r="Y878" s="60" t="e">
        <f>VLOOKUP(C878,JN!$D$2:$J$1076,5,0)</f>
        <v>#N/A</v>
      </c>
      <c r="Z878" s="61" t="e">
        <f>VLOOKUP(C878,JN!$D$2:$J$1076,6,0)</f>
        <v>#N/A</v>
      </c>
      <c r="AA878" s="62" t="e">
        <f>VLOOKUP(C878,JN!$D$2:$J$1076,7,0)</f>
        <v>#N/A</v>
      </c>
      <c r="AB878">
        <v>17.3</v>
      </c>
    </row>
    <row r="879" spans="1:28" x14ac:dyDescent="0.3">
      <c r="A879">
        <v>878</v>
      </c>
      <c r="B879" s="63">
        <v>45253</v>
      </c>
      <c r="C879" t="str">
        <f t="shared" si="115"/>
        <v>P07_T1_23-11-23</v>
      </c>
      <c r="E879" t="s">
        <v>25</v>
      </c>
      <c r="F879" t="s">
        <v>32</v>
      </c>
      <c r="G879" t="s">
        <v>19</v>
      </c>
      <c r="H879">
        <f t="shared" si="117"/>
        <v>2023</v>
      </c>
      <c r="I879">
        <f t="shared" si="118"/>
        <v>11</v>
      </c>
      <c r="J879">
        <f t="shared" si="119"/>
        <v>23</v>
      </c>
      <c r="K879" t="s">
        <v>41</v>
      </c>
      <c r="M879">
        <v>2</v>
      </c>
      <c r="N879">
        <v>3</v>
      </c>
      <c r="O879" t="s">
        <v>57</v>
      </c>
      <c r="P879" t="str">
        <f t="shared" si="113"/>
        <v>E:CER_P:P07_Tr1:MSD_Tr2:_TRA_2_D:23_M:11_Y:2023</v>
      </c>
      <c r="S879">
        <v>0</v>
      </c>
      <c r="T879">
        <v>14</v>
      </c>
      <c r="V879" t="s">
        <v>21</v>
      </c>
      <c r="W879" s="1">
        <f t="shared" si="120"/>
        <v>0.4236111111111111</v>
      </c>
      <c r="X879">
        <v>10</v>
      </c>
      <c r="Y879" s="60" t="e">
        <f>VLOOKUP(C879,JN!$D$2:$J$1076,5,0)</f>
        <v>#N/A</v>
      </c>
      <c r="Z879" s="61" t="e">
        <f>VLOOKUP(C879,JN!$D$2:$J$1076,6,0)</f>
        <v>#N/A</v>
      </c>
      <c r="AA879" s="62" t="e">
        <f>VLOOKUP(C879,JN!$D$2:$J$1076,7,0)</f>
        <v>#N/A</v>
      </c>
      <c r="AB879">
        <v>20.8</v>
      </c>
    </row>
    <row r="880" spans="1:28" x14ac:dyDescent="0.3">
      <c r="A880">
        <v>879</v>
      </c>
      <c r="B880" s="63">
        <v>45253</v>
      </c>
      <c r="C880" t="str">
        <f t="shared" si="115"/>
        <v>P07_T2_23-11-23</v>
      </c>
      <c r="E880" t="s">
        <v>25</v>
      </c>
      <c r="F880" t="s">
        <v>32</v>
      </c>
      <c r="G880" t="s">
        <v>19</v>
      </c>
      <c r="H880">
        <f t="shared" si="117"/>
        <v>2023</v>
      </c>
      <c r="I880">
        <f t="shared" si="118"/>
        <v>11</v>
      </c>
      <c r="J880">
        <f t="shared" si="119"/>
        <v>23</v>
      </c>
      <c r="K880" t="s">
        <v>41</v>
      </c>
      <c r="M880">
        <v>2</v>
      </c>
      <c r="N880">
        <v>3</v>
      </c>
      <c r="O880" t="s">
        <v>57</v>
      </c>
      <c r="P880" t="str">
        <f t="shared" si="113"/>
        <v>E:CER_P:P07_Tr1:MSD_Tr2:_TRA_2_D:23_M:11_Y:2023</v>
      </c>
      <c r="S880">
        <v>0</v>
      </c>
      <c r="T880">
        <v>14</v>
      </c>
      <c r="V880" t="s">
        <v>22</v>
      </c>
      <c r="W880" s="1">
        <f t="shared" si="120"/>
        <v>0.43055555555555552</v>
      </c>
      <c r="X880">
        <v>20</v>
      </c>
      <c r="Y880" s="60" t="e">
        <f>VLOOKUP(C880,JN!$D$2:$J$1076,5,0)</f>
        <v>#N/A</v>
      </c>
      <c r="Z880" s="61" t="e">
        <f>VLOOKUP(C880,JN!$D$2:$J$1076,6,0)</f>
        <v>#N/A</v>
      </c>
      <c r="AA880" s="62" t="e">
        <f>VLOOKUP(C880,JN!$D$2:$J$1076,7,0)</f>
        <v>#N/A</v>
      </c>
      <c r="AB880">
        <v>21.4</v>
      </c>
    </row>
    <row r="881" spans="1:28" x14ac:dyDescent="0.3">
      <c r="A881">
        <v>880</v>
      </c>
      <c r="B881" s="63">
        <v>45253</v>
      </c>
      <c r="C881" t="str">
        <f t="shared" si="115"/>
        <v>P07_T3_23-11-23</v>
      </c>
      <c r="E881" t="s">
        <v>25</v>
      </c>
      <c r="F881" t="s">
        <v>32</v>
      </c>
      <c r="G881" t="s">
        <v>19</v>
      </c>
      <c r="H881">
        <f t="shared" si="117"/>
        <v>2023</v>
      </c>
      <c r="I881">
        <f t="shared" si="118"/>
        <v>11</v>
      </c>
      <c r="J881">
        <f t="shared" si="119"/>
        <v>23</v>
      </c>
      <c r="K881" t="s">
        <v>41</v>
      </c>
      <c r="M881">
        <v>2</v>
      </c>
      <c r="N881">
        <v>3</v>
      </c>
      <c r="O881" t="s">
        <v>57</v>
      </c>
      <c r="P881" t="str">
        <f t="shared" si="113"/>
        <v>E:CER_P:P07_Tr1:MSD_Tr2:_TRA_2_D:23_M:11_Y:2023</v>
      </c>
      <c r="S881">
        <v>0</v>
      </c>
      <c r="T881">
        <v>14</v>
      </c>
      <c r="V881" t="s">
        <v>23</v>
      </c>
      <c r="W881" s="1">
        <f t="shared" si="120"/>
        <v>0.43749999999999994</v>
      </c>
      <c r="X881">
        <v>30</v>
      </c>
      <c r="Y881" s="60" t="e">
        <f>VLOOKUP(C881,JN!$D$2:$J$1076,5,0)</f>
        <v>#N/A</v>
      </c>
      <c r="Z881" s="61" t="e">
        <f>VLOOKUP(C881,JN!$D$2:$J$1076,6,0)</f>
        <v>#N/A</v>
      </c>
      <c r="AA881" s="62" t="e">
        <f>VLOOKUP(C881,JN!$D$2:$J$1076,7,0)</f>
        <v>#N/A</v>
      </c>
      <c r="AB881">
        <v>22.5</v>
      </c>
    </row>
    <row r="882" spans="1:28" x14ac:dyDescent="0.3">
      <c r="A882">
        <v>881</v>
      </c>
      <c r="B882" s="63">
        <v>45253</v>
      </c>
      <c r="C882" t="str">
        <f t="shared" si="115"/>
        <v>P08_T0_23-11-23</v>
      </c>
      <c r="E882" t="s">
        <v>25</v>
      </c>
      <c r="F882" t="s">
        <v>33</v>
      </c>
      <c r="G882" t="s">
        <v>19</v>
      </c>
      <c r="H882">
        <f t="shared" si="117"/>
        <v>2023</v>
      </c>
      <c r="I882">
        <f t="shared" si="118"/>
        <v>11</v>
      </c>
      <c r="J882">
        <f t="shared" si="119"/>
        <v>23</v>
      </c>
      <c r="K882" t="s">
        <v>41</v>
      </c>
      <c r="M882">
        <v>3</v>
      </c>
      <c r="N882">
        <v>6</v>
      </c>
      <c r="O882" t="s">
        <v>57</v>
      </c>
      <c r="P882" t="str">
        <f t="shared" si="113"/>
        <v>E:CER_P:P08_Tr1:MSD_Tr2:_TRA_3_D:23_M:11_Y:2023</v>
      </c>
      <c r="S882">
        <v>0</v>
      </c>
      <c r="T882">
        <v>14</v>
      </c>
      <c r="V882" t="s">
        <v>20</v>
      </c>
      <c r="W882" s="1">
        <v>0.41666666666666669</v>
      </c>
      <c r="X882">
        <v>0</v>
      </c>
      <c r="Y882" s="60" t="e">
        <f>VLOOKUP(C882,JN!$D$2:$J$1076,5,0)</f>
        <v>#N/A</v>
      </c>
      <c r="Z882" s="61" t="e">
        <f>VLOOKUP(C882,JN!$D$2:$J$1076,6,0)</f>
        <v>#N/A</v>
      </c>
      <c r="AA882" s="62" t="e">
        <f>VLOOKUP(C882,JN!$D$2:$J$1076,7,0)</f>
        <v>#N/A</v>
      </c>
      <c r="AB882">
        <v>16.100000000000001</v>
      </c>
    </row>
    <row r="883" spans="1:28" x14ac:dyDescent="0.3">
      <c r="A883">
        <v>882</v>
      </c>
      <c r="B883" s="63">
        <v>45253</v>
      </c>
      <c r="C883" t="str">
        <f t="shared" si="115"/>
        <v>P08_T1_23-11-23</v>
      </c>
      <c r="E883" t="s">
        <v>25</v>
      </c>
      <c r="F883" t="s">
        <v>33</v>
      </c>
      <c r="G883" t="s">
        <v>19</v>
      </c>
      <c r="H883">
        <f t="shared" si="117"/>
        <v>2023</v>
      </c>
      <c r="I883">
        <f t="shared" si="118"/>
        <v>11</v>
      </c>
      <c r="J883">
        <f t="shared" si="119"/>
        <v>23</v>
      </c>
      <c r="K883" t="s">
        <v>40</v>
      </c>
      <c r="M883">
        <v>3</v>
      </c>
      <c r="N883">
        <v>6</v>
      </c>
      <c r="O883" t="s">
        <v>57</v>
      </c>
      <c r="P883" t="str">
        <f t="shared" si="113"/>
        <v>E:CER_P:P08_Tr1:CON_Tr2:_TRA_3_D:23_M:11_Y:2023</v>
      </c>
      <c r="S883">
        <v>0</v>
      </c>
      <c r="T883">
        <v>14</v>
      </c>
      <c r="V883" t="s">
        <v>21</v>
      </c>
      <c r="W883" s="1">
        <f t="shared" si="120"/>
        <v>0.4236111111111111</v>
      </c>
      <c r="X883">
        <v>10</v>
      </c>
      <c r="Y883" s="60" t="e">
        <f>VLOOKUP(C883,JN!$D$2:$J$1076,5,0)</f>
        <v>#N/A</v>
      </c>
      <c r="Z883" s="61" t="e">
        <f>VLOOKUP(C883,JN!$D$2:$J$1076,6,0)</f>
        <v>#N/A</v>
      </c>
      <c r="AA883" s="62" t="e">
        <f>VLOOKUP(C883,JN!$D$2:$J$1076,7,0)</f>
        <v>#N/A</v>
      </c>
      <c r="AB883">
        <v>19.100000000000001</v>
      </c>
    </row>
    <row r="884" spans="1:28" x14ac:dyDescent="0.3">
      <c r="A884">
        <v>883</v>
      </c>
      <c r="B884" s="63">
        <v>45253</v>
      </c>
      <c r="C884" t="str">
        <f t="shared" si="115"/>
        <v>P08_T2_23-11-23</v>
      </c>
      <c r="E884" t="s">
        <v>25</v>
      </c>
      <c r="F884" t="s">
        <v>33</v>
      </c>
      <c r="G884" t="s">
        <v>19</v>
      </c>
      <c r="H884">
        <f t="shared" si="117"/>
        <v>2023</v>
      </c>
      <c r="I884">
        <f t="shared" si="118"/>
        <v>11</v>
      </c>
      <c r="J884">
        <f t="shared" si="119"/>
        <v>23</v>
      </c>
      <c r="K884" t="s">
        <v>40</v>
      </c>
      <c r="M884">
        <v>3</v>
      </c>
      <c r="N884">
        <v>6</v>
      </c>
      <c r="O884" t="s">
        <v>57</v>
      </c>
      <c r="P884" t="str">
        <f t="shared" si="113"/>
        <v>E:CER_P:P08_Tr1:CON_Tr2:_TRA_3_D:23_M:11_Y:2023</v>
      </c>
      <c r="S884">
        <v>0</v>
      </c>
      <c r="T884">
        <v>14</v>
      </c>
      <c r="V884" t="s">
        <v>22</v>
      </c>
      <c r="W884" s="1">
        <f t="shared" si="120"/>
        <v>0.43055555555555552</v>
      </c>
      <c r="X884">
        <v>20</v>
      </c>
      <c r="Y884" s="60" t="e">
        <f>VLOOKUP(C884,JN!$D$2:$J$1076,5,0)</f>
        <v>#N/A</v>
      </c>
      <c r="Z884" s="61" t="e">
        <f>VLOOKUP(C884,JN!$D$2:$J$1076,6,0)</f>
        <v>#N/A</v>
      </c>
      <c r="AA884" s="62" t="e">
        <f>VLOOKUP(C884,JN!$D$2:$J$1076,7,0)</f>
        <v>#N/A</v>
      </c>
      <c r="AB884">
        <v>20.100000000000001</v>
      </c>
    </row>
    <row r="885" spans="1:28" x14ac:dyDescent="0.3">
      <c r="A885">
        <v>884</v>
      </c>
      <c r="B885" s="63">
        <v>45253</v>
      </c>
      <c r="C885" t="str">
        <f t="shared" si="115"/>
        <v>P08_T3_23-11-23</v>
      </c>
      <c r="E885" t="s">
        <v>25</v>
      </c>
      <c r="F885" t="s">
        <v>33</v>
      </c>
      <c r="G885" t="s">
        <v>19</v>
      </c>
      <c r="H885">
        <f t="shared" si="117"/>
        <v>2023</v>
      </c>
      <c r="I885">
        <f t="shared" si="118"/>
        <v>11</v>
      </c>
      <c r="J885">
        <f t="shared" si="119"/>
        <v>23</v>
      </c>
      <c r="K885" t="s">
        <v>40</v>
      </c>
      <c r="M885">
        <v>3</v>
      </c>
      <c r="N885">
        <v>6</v>
      </c>
      <c r="O885" t="s">
        <v>57</v>
      </c>
      <c r="P885" t="str">
        <f t="shared" si="113"/>
        <v>E:CER_P:P08_Tr1:CON_Tr2:_TRA_3_D:23_M:11_Y:2023</v>
      </c>
      <c r="S885">
        <v>0</v>
      </c>
      <c r="T885">
        <v>14</v>
      </c>
      <c r="V885" t="s">
        <v>23</v>
      </c>
      <c r="W885" s="1">
        <f t="shared" si="120"/>
        <v>0.43749999999999994</v>
      </c>
      <c r="X885">
        <v>30</v>
      </c>
      <c r="Y885" s="60" t="e">
        <f>VLOOKUP(C885,JN!$D$2:$J$1076,5,0)</f>
        <v>#N/A</v>
      </c>
      <c r="Z885" s="61" t="e">
        <f>VLOOKUP(C885,JN!$D$2:$J$1076,6,0)</f>
        <v>#N/A</v>
      </c>
      <c r="AA885" s="62" t="e">
        <f>VLOOKUP(C885,JN!$D$2:$J$1076,7,0)</f>
        <v>#N/A</v>
      </c>
      <c r="AB885">
        <v>20.6</v>
      </c>
    </row>
    <row r="886" spans="1:28" x14ac:dyDescent="0.3">
      <c r="A886">
        <v>885</v>
      </c>
      <c r="B886" s="63">
        <v>45253</v>
      </c>
      <c r="C886" t="str">
        <f t="shared" si="115"/>
        <v>P09_T0_23-11-23</v>
      </c>
      <c r="E886" t="s">
        <v>25</v>
      </c>
      <c r="F886" t="s">
        <v>34</v>
      </c>
      <c r="G886" t="s">
        <v>19</v>
      </c>
      <c r="H886">
        <f t="shared" si="117"/>
        <v>2023</v>
      </c>
      <c r="I886">
        <f t="shared" si="118"/>
        <v>11</v>
      </c>
      <c r="J886">
        <f t="shared" si="119"/>
        <v>23</v>
      </c>
      <c r="K886" t="s">
        <v>40</v>
      </c>
      <c r="M886">
        <v>3</v>
      </c>
      <c r="N886">
        <v>7</v>
      </c>
      <c r="O886" t="s">
        <v>57</v>
      </c>
      <c r="P886" t="str">
        <f t="shared" si="113"/>
        <v>E:CER_P:P09_Tr1:CON_Tr2:_TRA_3_D:23_M:11_Y:2023</v>
      </c>
      <c r="S886">
        <v>0</v>
      </c>
      <c r="T886">
        <v>14</v>
      </c>
      <c r="V886" t="s">
        <v>20</v>
      </c>
      <c r="W886" s="1">
        <v>0.41666666666666669</v>
      </c>
      <c r="X886">
        <v>0</v>
      </c>
      <c r="Y886" s="60" t="e">
        <f>VLOOKUP(C886,JN!$D$2:$J$1076,5,0)</f>
        <v>#N/A</v>
      </c>
      <c r="Z886" s="61" t="e">
        <f>VLOOKUP(C886,JN!$D$2:$J$1076,6,0)</f>
        <v>#N/A</v>
      </c>
      <c r="AA886" s="62" t="e">
        <f>VLOOKUP(C886,JN!$D$2:$J$1076,7,0)</f>
        <v>#N/A</v>
      </c>
      <c r="AB886">
        <v>18.100000000000001</v>
      </c>
    </row>
    <row r="887" spans="1:28" x14ac:dyDescent="0.3">
      <c r="A887">
        <v>886</v>
      </c>
      <c r="B887" s="63">
        <v>45253</v>
      </c>
      <c r="C887" t="str">
        <f t="shared" si="115"/>
        <v>P09_T1_23-11-23</v>
      </c>
      <c r="E887" t="s">
        <v>25</v>
      </c>
      <c r="F887" t="s">
        <v>34</v>
      </c>
      <c r="G887" t="s">
        <v>19</v>
      </c>
      <c r="H887">
        <f t="shared" si="117"/>
        <v>2023</v>
      </c>
      <c r="I887">
        <f t="shared" si="118"/>
        <v>11</v>
      </c>
      <c r="J887">
        <f t="shared" si="119"/>
        <v>23</v>
      </c>
      <c r="K887" t="s">
        <v>46</v>
      </c>
      <c r="M887">
        <v>3</v>
      </c>
      <c r="N887">
        <v>7</v>
      </c>
      <c r="O887" t="s">
        <v>57</v>
      </c>
      <c r="P887" t="str">
        <f t="shared" si="113"/>
        <v>E:CER_P:P09_Tr1:AWD_Tr2:_TRA_3_D:23_M:11_Y:2023</v>
      </c>
      <c r="S887">
        <v>0</v>
      </c>
      <c r="T887">
        <v>14</v>
      </c>
      <c r="V887" t="s">
        <v>21</v>
      </c>
      <c r="W887" s="1">
        <f t="shared" si="120"/>
        <v>0.4236111111111111</v>
      </c>
      <c r="X887">
        <v>10</v>
      </c>
      <c r="Y887" s="60" t="e">
        <f>VLOOKUP(C887,JN!$D$2:$J$1076,5,0)</f>
        <v>#N/A</v>
      </c>
      <c r="Z887" s="61" t="e">
        <f>VLOOKUP(C887,JN!$D$2:$J$1076,6,0)</f>
        <v>#N/A</v>
      </c>
      <c r="AA887" s="62" t="e">
        <f>VLOOKUP(C887,JN!$D$2:$J$1076,7,0)</f>
        <v>#N/A</v>
      </c>
      <c r="AB887">
        <v>21.9</v>
      </c>
    </row>
    <row r="888" spans="1:28" x14ac:dyDescent="0.3">
      <c r="A888">
        <v>887</v>
      </c>
      <c r="B888" s="63">
        <v>45253</v>
      </c>
      <c r="C888" t="str">
        <f t="shared" si="115"/>
        <v>P09_T2_23-11-23</v>
      </c>
      <c r="E888" t="s">
        <v>25</v>
      </c>
      <c r="F888" t="s">
        <v>34</v>
      </c>
      <c r="G888" t="s">
        <v>19</v>
      </c>
      <c r="H888">
        <f t="shared" si="117"/>
        <v>2023</v>
      </c>
      <c r="I888">
        <f t="shared" si="118"/>
        <v>11</v>
      </c>
      <c r="J888">
        <f t="shared" si="119"/>
        <v>23</v>
      </c>
      <c r="K888" t="s">
        <v>46</v>
      </c>
      <c r="M888">
        <v>3</v>
      </c>
      <c r="N888">
        <v>7</v>
      </c>
      <c r="O888" t="s">
        <v>57</v>
      </c>
      <c r="P888" t="str">
        <f t="shared" si="113"/>
        <v>E:CER_P:P09_Tr1:AWD_Tr2:_TRA_3_D:23_M:11_Y:2023</v>
      </c>
      <c r="S888">
        <v>0</v>
      </c>
      <c r="T888">
        <v>14</v>
      </c>
      <c r="V888" t="s">
        <v>22</v>
      </c>
      <c r="W888" s="1">
        <f t="shared" si="120"/>
        <v>0.43055555555555552</v>
      </c>
      <c r="X888">
        <v>20</v>
      </c>
      <c r="Y888" s="60" t="e">
        <f>VLOOKUP(C888,JN!$D$2:$J$1076,5,0)</f>
        <v>#N/A</v>
      </c>
      <c r="Z888" s="61" t="e">
        <f>VLOOKUP(C888,JN!$D$2:$J$1076,6,0)</f>
        <v>#N/A</v>
      </c>
      <c r="AA888" s="62" t="e">
        <f>VLOOKUP(C888,JN!$D$2:$J$1076,7,0)</f>
        <v>#N/A</v>
      </c>
      <c r="AB888">
        <v>22.5</v>
      </c>
    </row>
    <row r="889" spans="1:28" x14ac:dyDescent="0.3">
      <c r="A889">
        <v>888</v>
      </c>
      <c r="B889" s="63">
        <v>45253</v>
      </c>
      <c r="C889" t="str">
        <f t="shared" si="115"/>
        <v>P09_T3_23-11-23</v>
      </c>
      <c r="E889" t="s">
        <v>25</v>
      </c>
      <c r="F889" t="s">
        <v>34</v>
      </c>
      <c r="G889" t="s">
        <v>19</v>
      </c>
      <c r="H889">
        <f t="shared" si="117"/>
        <v>2023</v>
      </c>
      <c r="I889">
        <f t="shared" si="118"/>
        <v>11</v>
      </c>
      <c r="J889">
        <f t="shared" si="119"/>
        <v>23</v>
      </c>
      <c r="K889" t="s">
        <v>46</v>
      </c>
      <c r="M889">
        <v>3</v>
      </c>
      <c r="N889">
        <v>7</v>
      </c>
      <c r="O889" t="s">
        <v>57</v>
      </c>
      <c r="P889" t="str">
        <f t="shared" si="113"/>
        <v>E:CER_P:P09_Tr1:AWD_Tr2:_TRA_3_D:23_M:11_Y:2023</v>
      </c>
      <c r="S889">
        <v>0</v>
      </c>
      <c r="T889">
        <v>14</v>
      </c>
      <c r="V889" t="s">
        <v>23</v>
      </c>
      <c r="W889" s="1">
        <f t="shared" si="120"/>
        <v>0.43749999999999994</v>
      </c>
      <c r="X889">
        <v>30</v>
      </c>
      <c r="Y889" s="60" t="e">
        <f>VLOOKUP(C889,JN!$D$2:$J$1076,5,0)</f>
        <v>#N/A</v>
      </c>
      <c r="Z889" s="61" t="e">
        <f>VLOOKUP(C889,JN!$D$2:$J$1076,6,0)</f>
        <v>#N/A</v>
      </c>
      <c r="AA889" s="62" t="e">
        <f>VLOOKUP(C889,JN!$D$2:$J$1076,7,0)</f>
        <v>#N/A</v>
      </c>
      <c r="AB889">
        <v>23.3</v>
      </c>
    </row>
    <row r="890" spans="1:28" x14ac:dyDescent="0.3">
      <c r="A890">
        <v>889</v>
      </c>
      <c r="P890" t="str">
        <f t="shared" si="113"/>
        <v>E:_P:_Tr1:_Tr2:___D:_M:_Y:</v>
      </c>
      <c r="S890">
        <v>0</v>
      </c>
      <c r="V890" t="s">
        <v>20</v>
      </c>
      <c r="X890">
        <v>0</v>
      </c>
      <c r="Y890" s="60" t="e">
        <f>VLOOKUP(C890,JN!$D$2:$J$1076,5,0)</f>
        <v>#N/A</v>
      </c>
      <c r="Z890" s="61" t="e">
        <f>VLOOKUP(C890,JN!$D$2:$J$1076,6,0)</f>
        <v>#N/A</v>
      </c>
      <c r="AA890" s="62" t="e">
        <f>VLOOKUP(C890,JN!$D$2:$J$1076,7,0)</f>
        <v>#N/A</v>
      </c>
    </row>
    <row r="891" spans="1:28" x14ac:dyDescent="0.3">
      <c r="A891">
        <v>890</v>
      </c>
      <c r="P891" t="str">
        <f t="shared" si="113"/>
        <v>E:_P:_Tr1:_Tr2:___D:_M:_Y:</v>
      </c>
      <c r="S891">
        <v>0</v>
      </c>
      <c r="V891" t="s">
        <v>21</v>
      </c>
      <c r="X891">
        <v>10</v>
      </c>
      <c r="Y891" s="60" t="e">
        <f>VLOOKUP(C891,JN!$D$2:$J$1076,5,0)</f>
        <v>#N/A</v>
      </c>
      <c r="Z891" s="61" t="e">
        <f>VLOOKUP(C891,JN!$D$2:$J$1076,6,0)</f>
        <v>#N/A</v>
      </c>
      <c r="AA891" s="62" t="e">
        <f>VLOOKUP(C891,JN!$D$2:$J$1076,7,0)</f>
        <v>#N/A</v>
      </c>
    </row>
    <row r="892" spans="1:28" x14ac:dyDescent="0.3">
      <c r="A892">
        <v>891</v>
      </c>
      <c r="P892" t="str">
        <f t="shared" ref="P892:P955" si="121">"E:"&amp;E892&amp;"_P:"&amp;F892&amp;"_Tr1:"&amp;K892&amp;"_Tr2:"&amp;L892&amp;"_"&amp;G892&amp;"_"&amp;M892&amp;"_D:"&amp;J892&amp;"_M:"&amp;I892&amp;"_Y:"&amp;H892</f>
        <v>E:_P:_Tr1:_Tr2:___D:_M:_Y:</v>
      </c>
      <c r="S892">
        <v>0</v>
      </c>
      <c r="V892" t="s">
        <v>22</v>
      </c>
      <c r="X892">
        <v>20</v>
      </c>
      <c r="Y892" s="60" t="e">
        <f>VLOOKUP(C892,JN!$D$2:$J$1076,5,0)</f>
        <v>#N/A</v>
      </c>
      <c r="Z892" s="61" t="e">
        <f>VLOOKUP(C892,JN!$D$2:$J$1076,6,0)</f>
        <v>#N/A</v>
      </c>
      <c r="AA892" s="62" t="e">
        <f>VLOOKUP(C892,JN!$D$2:$J$1076,7,0)</f>
        <v>#N/A</v>
      </c>
    </row>
    <row r="893" spans="1:28" x14ac:dyDescent="0.3">
      <c r="A893">
        <v>892</v>
      </c>
      <c r="P893" t="str">
        <f t="shared" si="121"/>
        <v>E:_P:_Tr1:_Tr2:___D:_M:_Y:</v>
      </c>
      <c r="S893">
        <v>0</v>
      </c>
      <c r="V893" t="s">
        <v>23</v>
      </c>
      <c r="X893">
        <v>30</v>
      </c>
      <c r="Y893" s="60" t="e">
        <f>VLOOKUP(C893,JN!$D$2:$J$1076,5,0)</f>
        <v>#N/A</v>
      </c>
      <c r="Z893" s="61" t="e">
        <f>VLOOKUP(C893,JN!$D$2:$J$1076,6,0)</f>
        <v>#N/A</v>
      </c>
      <c r="AA893" s="62" t="e">
        <f>VLOOKUP(C893,JN!$D$2:$J$1076,7,0)</f>
        <v>#N/A</v>
      </c>
    </row>
    <row r="894" spans="1:28" x14ac:dyDescent="0.3">
      <c r="P894" t="str">
        <f t="shared" si="121"/>
        <v>E:_P:_Tr1:_Tr2:___D:_M:_Y:</v>
      </c>
      <c r="S894">
        <v>0</v>
      </c>
      <c r="V894" t="s">
        <v>20</v>
      </c>
      <c r="X894">
        <v>0</v>
      </c>
      <c r="Y894" s="60" t="e">
        <f>VLOOKUP(C894,JN!$D$2:$J$1076,5,0)</f>
        <v>#N/A</v>
      </c>
      <c r="Z894" s="61" t="e">
        <f>VLOOKUP(C894,JN!$D$2:$J$1076,6,0)</f>
        <v>#N/A</v>
      </c>
      <c r="AA894" s="62" t="e">
        <f>VLOOKUP(C894,JN!$D$2:$J$1076,7,0)</f>
        <v>#N/A</v>
      </c>
    </row>
    <row r="895" spans="1:28" x14ac:dyDescent="0.3">
      <c r="P895" t="str">
        <f t="shared" si="121"/>
        <v>E:_P:_Tr1:_Tr2:___D:_M:_Y:</v>
      </c>
      <c r="S895">
        <v>0</v>
      </c>
      <c r="V895" t="s">
        <v>21</v>
      </c>
      <c r="X895">
        <v>10</v>
      </c>
      <c r="Y895" s="60" t="e">
        <f>VLOOKUP(C895,JN!$D$2:$J$1076,5,0)</f>
        <v>#N/A</v>
      </c>
      <c r="Z895" s="61" t="e">
        <f>VLOOKUP(C895,JN!$D$2:$J$1076,6,0)</f>
        <v>#N/A</v>
      </c>
      <c r="AA895" s="62" t="e">
        <f>VLOOKUP(C895,JN!$D$2:$J$1076,7,0)</f>
        <v>#N/A</v>
      </c>
    </row>
    <row r="896" spans="1:28" x14ac:dyDescent="0.3">
      <c r="P896" t="str">
        <f t="shared" si="121"/>
        <v>E:_P:_Tr1:_Tr2:___D:_M:_Y:</v>
      </c>
      <c r="S896">
        <v>0</v>
      </c>
      <c r="V896" t="s">
        <v>22</v>
      </c>
      <c r="X896">
        <v>20</v>
      </c>
      <c r="Y896" s="60" t="e">
        <f>VLOOKUP(C896,JN!$D$2:$J$1076,5,0)</f>
        <v>#N/A</v>
      </c>
      <c r="Z896" s="61" t="e">
        <f>VLOOKUP(C896,JN!$D$2:$J$1076,6,0)</f>
        <v>#N/A</v>
      </c>
      <c r="AA896" s="62" t="e">
        <f>VLOOKUP(C896,JN!$D$2:$J$1076,7,0)</f>
        <v>#N/A</v>
      </c>
    </row>
    <row r="897" spans="16:27" x14ac:dyDescent="0.3">
      <c r="P897" t="str">
        <f t="shared" si="121"/>
        <v>E:_P:_Tr1:_Tr2:___D:_M:_Y:</v>
      </c>
      <c r="S897">
        <v>0</v>
      </c>
      <c r="V897" t="s">
        <v>23</v>
      </c>
      <c r="X897">
        <v>30</v>
      </c>
      <c r="Y897" s="60" t="e">
        <f>VLOOKUP(C897,JN!$D$2:$J$1076,5,0)</f>
        <v>#N/A</v>
      </c>
      <c r="Z897" s="61" t="e">
        <f>VLOOKUP(C897,JN!$D$2:$J$1076,6,0)</f>
        <v>#N/A</v>
      </c>
      <c r="AA897" s="62" t="e">
        <f>VLOOKUP(C897,JN!$D$2:$J$1076,7,0)</f>
        <v>#N/A</v>
      </c>
    </row>
    <row r="898" spans="16:27" x14ac:dyDescent="0.3">
      <c r="P898" t="str">
        <f t="shared" si="121"/>
        <v>E:_P:_Tr1:_Tr2:___D:_M:_Y:</v>
      </c>
      <c r="S898">
        <v>0</v>
      </c>
      <c r="V898" t="s">
        <v>20</v>
      </c>
      <c r="X898">
        <v>0</v>
      </c>
      <c r="Y898" s="60" t="e">
        <f>VLOOKUP(C898,JN!$D$2:$J$1076,5,0)</f>
        <v>#N/A</v>
      </c>
      <c r="Z898" s="61" t="e">
        <f>VLOOKUP(C898,JN!$D$2:$J$1076,6,0)</f>
        <v>#N/A</v>
      </c>
      <c r="AA898" s="62" t="e">
        <f>VLOOKUP(C898,JN!$D$2:$J$1076,7,0)</f>
        <v>#N/A</v>
      </c>
    </row>
    <row r="899" spans="16:27" x14ac:dyDescent="0.3">
      <c r="P899" t="str">
        <f t="shared" si="121"/>
        <v>E:_P:_Tr1:_Tr2:___D:_M:_Y:</v>
      </c>
      <c r="S899">
        <v>0</v>
      </c>
      <c r="V899" t="s">
        <v>21</v>
      </c>
      <c r="X899">
        <v>10</v>
      </c>
      <c r="Y899" s="60" t="e">
        <f>VLOOKUP(C899,JN!$D$2:$J$1076,5,0)</f>
        <v>#N/A</v>
      </c>
      <c r="Z899" s="61" t="e">
        <f>VLOOKUP(C899,JN!$D$2:$J$1076,6,0)</f>
        <v>#N/A</v>
      </c>
      <c r="AA899" s="62" t="e">
        <f>VLOOKUP(C899,JN!$D$2:$J$1076,7,0)</f>
        <v>#N/A</v>
      </c>
    </row>
    <row r="900" spans="16:27" x14ac:dyDescent="0.3">
      <c r="P900" t="str">
        <f t="shared" si="121"/>
        <v>E:_P:_Tr1:_Tr2:___D:_M:_Y:</v>
      </c>
      <c r="S900">
        <v>0</v>
      </c>
      <c r="V900" t="s">
        <v>22</v>
      </c>
      <c r="X900">
        <v>20</v>
      </c>
      <c r="Y900" s="60" t="e">
        <f>VLOOKUP(C900,JN!$D$2:$J$1076,5,0)</f>
        <v>#N/A</v>
      </c>
      <c r="Z900" s="61" t="e">
        <f>VLOOKUP(C900,JN!$D$2:$J$1076,6,0)</f>
        <v>#N/A</v>
      </c>
      <c r="AA900" s="62" t="e">
        <f>VLOOKUP(C900,JN!$D$2:$J$1076,7,0)</f>
        <v>#N/A</v>
      </c>
    </row>
    <row r="901" spans="16:27" x14ac:dyDescent="0.3">
      <c r="P901" t="str">
        <f t="shared" si="121"/>
        <v>E:_P:_Tr1:_Tr2:___D:_M:_Y:</v>
      </c>
      <c r="S901">
        <v>0</v>
      </c>
      <c r="V901" t="s">
        <v>23</v>
      </c>
      <c r="X901">
        <v>30</v>
      </c>
      <c r="Y901" s="60" t="e">
        <f>VLOOKUP(C901,JN!$D$2:$J$1076,5,0)</f>
        <v>#N/A</v>
      </c>
      <c r="Z901" s="61" t="e">
        <f>VLOOKUP(C901,JN!$D$2:$J$1076,6,0)</f>
        <v>#N/A</v>
      </c>
      <c r="AA901" s="62" t="e">
        <f>VLOOKUP(C901,JN!$D$2:$J$1076,7,0)</f>
        <v>#N/A</v>
      </c>
    </row>
    <row r="902" spans="16:27" x14ac:dyDescent="0.3">
      <c r="P902" t="str">
        <f t="shared" si="121"/>
        <v>E:_P:_Tr1:_Tr2:___D:_M:_Y:</v>
      </c>
      <c r="V902" t="s">
        <v>20</v>
      </c>
      <c r="X902">
        <v>0</v>
      </c>
      <c r="Y902" s="60" t="e">
        <f>VLOOKUP(C902,JN!$D$2:$J$1076,5,0)</f>
        <v>#N/A</v>
      </c>
      <c r="Z902" s="61" t="e">
        <f>VLOOKUP(C902,JN!$D$2:$J$1076,6,0)</f>
        <v>#N/A</v>
      </c>
      <c r="AA902" s="62" t="e">
        <f>VLOOKUP(C902,JN!$D$2:$J$1076,7,0)</f>
        <v>#N/A</v>
      </c>
    </row>
    <row r="903" spans="16:27" x14ac:dyDescent="0.3">
      <c r="P903" t="str">
        <f t="shared" si="121"/>
        <v>E:_P:_Tr1:_Tr2:___D:_M:_Y:</v>
      </c>
      <c r="V903" t="s">
        <v>21</v>
      </c>
      <c r="X903">
        <v>10</v>
      </c>
      <c r="Y903" s="60" t="e">
        <f>VLOOKUP(C903,JN!$D$2:$J$1076,5,0)</f>
        <v>#N/A</v>
      </c>
      <c r="Z903" s="61" t="e">
        <f>VLOOKUP(C903,JN!$D$2:$J$1076,6,0)</f>
        <v>#N/A</v>
      </c>
      <c r="AA903" s="62" t="e">
        <f>VLOOKUP(C903,JN!$D$2:$J$1076,7,0)</f>
        <v>#N/A</v>
      </c>
    </row>
    <row r="904" spans="16:27" x14ac:dyDescent="0.3">
      <c r="P904" t="str">
        <f t="shared" si="121"/>
        <v>E:_P:_Tr1:_Tr2:___D:_M:_Y:</v>
      </c>
      <c r="V904" t="s">
        <v>22</v>
      </c>
      <c r="X904">
        <v>20</v>
      </c>
      <c r="Y904" s="60" t="e">
        <f>VLOOKUP(C904,JN!$D$2:$J$1076,5,0)</f>
        <v>#N/A</v>
      </c>
      <c r="Z904" s="61" t="e">
        <f>VLOOKUP(C904,JN!$D$2:$J$1076,6,0)</f>
        <v>#N/A</v>
      </c>
      <c r="AA904" s="62" t="e">
        <f>VLOOKUP(C904,JN!$D$2:$J$1076,7,0)</f>
        <v>#N/A</v>
      </c>
    </row>
    <row r="905" spans="16:27" x14ac:dyDescent="0.3">
      <c r="P905" t="str">
        <f t="shared" si="121"/>
        <v>E:_P:_Tr1:_Tr2:___D:_M:_Y:</v>
      </c>
      <c r="V905" t="s">
        <v>23</v>
      </c>
      <c r="X905">
        <v>30</v>
      </c>
      <c r="Y905" s="60" t="e">
        <f>VLOOKUP(C905,JN!$D$2:$J$1076,5,0)</f>
        <v>#N/A</v>
      </c>
      <c r="Z905" s="61" t="e">
        <f>VLOOKUP(C905,JN!$D$2:$J$1076,6,0)</f>
        <v>#N/A</v>
      </c>
      <c r="AA905" s="62" t="e">
        <f>VLOOKUP(C905,JN!$D$2:$J$1076,7,0)</f>
        <v>#N/A</v>
      </c>
    </row>
    <row r="906" spans="16:27" x14ac:dyDescent="0.3">
      <c r="P906" t="str">
        <f t="shared" si="121"/>
        <v>E:_P:_Tr1:_Tr2:___D:_M:_Y:</v>
      </c>
      <c r="V906" t="s">
        <v>20</v>
      </c>
      <c r="X906">
        <v>0</v>
      </c>
      <c r="Y906" s="60" t="e">
        <f>VLOOKUP(C906,JN!$D$2:$J$1076,5,0)</f>
        <v>#N/A</v>
      </c>
      <c r="Z906" s="61" t="e">
        <f>VLOOKUP(C906,JN!$D$2:$J$1076,6,0)</f>
        <v>#N/A</v>
      </c>
      <c r="AA906" s="62" t="e">
        <f>VLOOKUP(C906,JN!$D$2:$J$1076,7,0)</f>
        <v>#N/A</v>
      </c>
    </row>
    <row r="907" spans="16:27" x14ac:dyDescent="0.3">
      <c r="P907" t="str">
        <f t="shared" si="121"/>
        <v>E:_P:_Tr1:_Tr2:___D:_M:_Y:</v>
      </c>
      <c r="V907" t="s">
        <v>21</v>
      </c>
      <c r="X907">
        <v>10</v>
      </c>
      <c r="Y907" s="60" t="e">
        <f>VLOOKUP(C907,JN!$D$2:$J$1076,5,0)</f>
        <v>#N/A</v>
      </c>
      <c r="Z907" s="61" t="e">
        <f>VLOOKUP(C907,JN!$D$2:$J$1076,6,0)</f>
        <v>#N/A</v>
      </c>
      <c r="AA907" s="62" t="e">
        <f>VLOOKUP(C907,JN!$D$2:$J$1076,7,0)</f>
        <v>#N/A</v>
      </c>
    </row>
    <row r="908" spans="16:27" x14ac:dyDescent="0.3">
      <c r="P908" t="str">
        <f t="shared" si="121"/>
        <v>E:_P:_Tr1:_Tr2:___D:_M:_Y:</v>
      </c>
      <c r="V908" t="s">
        <v>22</v>
      </c>
      <c r="X908">
        <v>20</v>
      </c>
      <c r="Y908" s="60" t="e">
        <f>VLOOKUP(C908,JN!$D$2:$J$1076,5,0)</f>
        <v>#N/A</v>
      </c>
      <c r="Z908" s="61" t="e">
        <f>VLOOKUP(C908,JN!$D$2:$J$1076,6,0)</f>
        <v>#N/A</v>
      </c>
      <c r="AA908" s="62" t="e">
        <f>VLOOKUP(C908,JN!$D$2:$J$1076,7,0)</f>
        <v>#N/A</v>
      </c>
    </row>
    <row r="909" spans="16:27" x14ac:dyDescent="0.3">
      <c r="P909" t="str">
        <f t="shared" si="121"/>
        <v>E:_P:_Tr1:_Tr2:___D:_M:_Y:</v>
      </c>
      <c r="V909" t="s">
        <v>23</v>
      </c>
      <c r="X909">
        <v>30</v>
      </c>
      <c r="Y909" s="60" t="e">
        <f>VLOOKUP(C909,JN!$D$2:$J$1076,5,0)</f>
        <v>#N/A</v>
      </c>
      <c r="Z909" s="61" t="e">
        <f>VLOOKUP(C909,JN!$D$2:$J$1076,6,0)</f>
        <v>#N/A</v>
      </c>
      <c r="AA909" s="62" t="e">
        <f>VLOOKUP(C909,JN!$D$2:$J$1076,7,0)</f>
        <v>#N/A</v>
      </c>
    </row>
    <row r="910" spans="16:27" x14ac:dyDescent="0.3">
      <c r="P910" t="str">
        <f t="shared" si="121"/>
        <v>E:_P:_Tr1:_Tr2:___D:_M:_Y:</v>
      </c>
      <c r="V910" t="s">
        <v>20</v>
      </c>
      <c r="X910">
        <v>0</v>
      </c>
      <c r="Y910" s="60" t="e">
        <f>VLOOKUP(C910,JN!$D$2:$J$1076,5,0)</f>
        <v>#N/A</v>
      </c>
      <c r="Z910" s="61" t="e">
        <f>VLOOKUP(C910,JN!$D$2:$J$1076,6,0)</f>
        <v>#N/A</v>
      </c>
      <c r="AA910" s="62" t="e">
        <f>VLOOKUP(C910,JN!$D$2:$J$1076,7,0)</f>
        <v>#N/A</v>
      </c>
    </row>
    <row r="911" spans="16:27" x14ac:dyDescent="0.3">
      <c r="P911" t="str">
        <f t="shared" si="121"/>
        <v>E:_P:_Tr1:_Tr2:___D:_M:_Y:</v>
      </c>
      <c r="V911" t="s">
        <v>21</v>
      </c>
      <c r="X911">
        <v>10</v>
      </c>
      <c r="Y911" s="60" t="e">
        <f>VLOOKUP(C911,JN!$D$2:$J$1076,5,0)</f>
        <v>#N/A</v>
      </c>
      <c r="Z911" s="61" t="e">
        <f>VLOOKUP(C911,JN!$D$2:$J$1076,6,0)</f>
        <v>#N/A</v>
      </c>
      <c r="AA911" s="62" t="e">
        <f>VLOOKUP(C911,JN!$D$2:$J$1076,7,0)</f>
        <v>#N/A</v>
      </c>
    </row>
    <row r="912" spans="16:27" x14ac:dyDescent="0.3">
      <c r="P912" t="str">
        <f t="shared" si="121"/>
        <v>E:_P:_Tr1:_Tr2:___D:_M:_Y:</v>
      </c>
      <c r="V912" t="s">
        <v>22</v>
      </c>
      <c r="X912">
        <v>20</v>
      </c>
      <c r="Y912" s="60" t="e">
        <f>VLOOKUP(C912,JN!$D$2:$J$1076,5,0)</f>
        <v>#N/A</v>
      </c>
      <c r="Z912" s="61" t="e">
        <f>VLOOKUP(C912,JN!$D$2:$J$1076,6,0)</f>
        <v>#N/A</v>
      </c>
      <c r="AA912" s="62" t="e">
        <f>VLOOKUP(C912,JN!$D$2:$J$1076,7,0)</f>
        <v>#N/A</v>
      </c>
    </row>
    <row r="913" spans="16:27" x14ac:dyDescent="0.3">
      <c r="P913" t="str">
        <f t="shared" si="121"/>
        <v>E:_P:_Tr1:_Tr2:___D:_M:_Y:</v>
      </c>
      <c r="V913" t="s">
        <v>23</v>
      </c>
      <c r="X913">
        <v>30</v>
      </c>
      <c r="Y913" s="60" t="e">
        <f>VLOOKUP(C913,JN!$D$2:$J$1076,5,0)</f>
        <v>#N/A</v>
      </c>
      <c r="Z913" s="61" t="e">
        <f>VLOOKUP(C913,JN!$D$2:$J$1076,6,0)</f>
        <v>#N/A</v>
      </c>
      <c r="AA913" s="62" t="e">
        <f>VLOOKUP(C913,JN!$D$2:$J$1076,7,0)</f>
        <v>#N/A</v>
      </c>
    </row>
    <row r="914" spans="16:27" x14ac:dyDescent="0.3">
      <c r="P914" t="str">
        <f t="shared" si="121"/>
        <v>E:_P:_Tr1:_Tr2:___D:_M:_Y:</v>
      </c>
      <c r="V914" t="s">
        <v>20</v>
      </c>
      <c r="X914">
        <v>0</v>
      </c>
      <c r="Y914" s="60" t="e">
        <f>VLOOKUP(C914,JN!$D$2:$J$1076,5,0)</f>
        <v>#N/A</v>
      </c>
      <c r="Z914" s="61" t="e">
        <f>VLOOKUP(C914,JN!$D$2:$J$1076,6,0)</f>
        <v>#N/A</v>
      </c>
      <c r="AA914" s="62" t="e">
        <f>VLOOKUP(C914,JN!$D$2:$J$1076,7,0)</f>
        <v>#N/A</v>
      </c>
    </row>
    <row r="915" spans="16:27" x14ac:dyDescent="0.3">
      <c r="P915" t="str">
        <f t="shared" si="121"/>
        <v>E:_P:_Tr1:_Tr2:___D:_M:_Y:</v>
      </c>
      <c r="V915" t="s">
        <v>21</v>
      </c>
      <c r="X915">
        <v>10</v>
      </c>
      <c r="Y915" s="60" t="e">
        <f>VLOOKUP(C915,JN!$D$2:$J$1076,5,0)</f>
        <v>#N/A</v>
      </c>
      <c r="Z915" s="61" t="e">
        <f>VLOOKUP(C915,JN!$D$2:$J$1076,6,0)</f>
        <v>#N/A</v>
      </c>
      <c r="AA915" s="62" t="e">
        <f>VLOOKUP(C915,JN!$D$2:$J$1076,7,0)</f>
        <v>#N/A</v>
      </c>
    </row>
    <row r="916" spans="16:27" x14ac:dyDescent="0.3">
      <c r="P916" t="str">
        <f t="shared" si="121"/>
        <v>E:_P:_Tr1:_Tr2:___D:_M:_Y:</v>
      </c>
      <c r="V916" t="s">
        <v>22</v>
      </c>
      <c r="X916">
        <v>20</v>
      </c>
      <c r="Y916" s="60" t="e">
        <f>VLOOKUP(C916,JN!$D$2:$J$1076,5,0)</f>
        <v>#N/A</v>
      </c>
      <c r="Z916" s="61" t="e">
        <f>VLOOKUP(C916,JN!$D$2:$J$1076,6,0)</f>
        <v>#N/A</v>
      </c>
      <c r="AA916" s="62" t="e">
        <f>VLOOKUP(C916,JN!$D$2:$J$1076,7,0)</f>
        <v>#N/A</v>
      </c>
    </row>
    <row r="917" spans="16:27" x14ac:dyDescent="0.3">
      <c r="P917" t="str">
        <f t="shared" si="121"/>
        <v>E:_P:_Tr1:_Tr2:___D:_M:_Y:</v>
      </c>
      <c r="V917" t="s">
        <v>23</v>
      </c>
      <c r="X917">
        <v>30</v>
      </c>
      <c r="Y917" s="60" t="e">
        <f>VLOOKUP(C917,JN!$D$2:$J$1076,5,0)</f>
        <v>#N/A</v>
      </c>
      <c r="Z917" s="61" t="e">
        <f>VLOOKUP(C917,JN!$D$2:$J$1076,6,0)</f>
        <v>#N/A</v>
      </c>
      <c r="AA917" s="62" t="e">
        <f>VLOOKUP(C917,JN!$D$2:$J$1076,7,0)</f>
        <v>#N/A</v>
      </c>
    </row>
    <row r="918" spans="16:27" x14ac:dyDescent="0.3">
      <c r="P918" t="str">
        <f t="shared" si="121"/>
        <v>E:_P:_Tr1:_Tr2:___D:_M:_Y:</v>
      </c>
      <c r="V918" t="s">
        <v>20</v>
      </c>
      <c r="X918">
        <v>0</v>
      </c>
      <c r="Y918" s="60" t="e">
        <f>VLOOKUP(C918,JN!$D$2:$J$1076,5,0)</f>
        <v>#N/A</v>
      </c>
      <c r="Z918" s="61" t="e">
        <f>VLOOKUP(C918,JN!$D$2:$J$1076,6,0)</f>
        <v>#N/A</v>
      </c>
      <c r="AA918" s="62" t="e">
        <f>VLOOKUP(C918,JN!$D$2:$J$1076,7,0)</f>
        <v>#N/A</v>
      </c>
    </row>
    <row r="919" spans="16:27" x14ac:dyDescent="0.3">
      <c r="P919" t="str">
        <f t="shared" si="121"/>
        <v>E:_P:_Tr1:_Tr2:___D:_M:_Y:</v>
      </c>
      <c r="V919" t="s">
        <v>21</v>
      </c>
      <c r="X919">
        <v>10</v>
      </c>
      <c r="Y919" s="60" t="e">
        <f>VLOOKUP(C919,JN!$D$2:$J$1076,5,0)</f>
        <v>#N/A</v>
      </c>
      <c r="Z919" s="61" t="e">
        <f>VLOOKUP(C919,JN!$D$2:$J$1076,6,0)</f>
        <v>#N/A</v>
      </c>
      <c r="AA919" s="62" t="e">
        <f>VLOOKUP(C919,JN!$D$2:$J$1076,7,0)</f>
        <v>#N/A</v>
      </c>
    </row>
    <row r="920" spans="16:27" x14ac:dyDescent="0.3">
      <c r="P920" t="str">
        <f t="shared" si="121"/>
        <v>E:_P:_Tr1:_Tr2:___D:_M:_Y:</v>
      </c>
      <c r="V920" t="s">
        <v>22</v>
      </c>
      <c r="X920">
        <v>20</v>
      </c>
      <c r="Y920" s="60" t="e">
        <f>VLOOKUP(C920,JN!$D$2:$J$1076,5,0)</f>
        <v>#N/A</v>
      </c>
      <c r="Z920" s="61" t="e">
        <f>VLOOKUP(C920,JN!$D$2:$J$1076,6,0)</f>
        <v>#N/A</v>
      </c>
      <c r="AA920" s="62" t="e">
        <f>VLOOKUP(C920,JN!$D$2:$J$1076,7,0)</f>
        <v>#N/A</v>
      </c>
    </row>
    <row r="921" spans="16:27" x14ac:dyDescent="0.3">
      <c r="P921" t="str">
        <f t="shared" si="121"/>
        <v>E:_P:_Tr1:_Tr2:___D:_M:_Y:</v>
      </c>
      <c r="V921" t="s">
        <v>23</v>
      </c>
      <c r="X921">
        <v>30</v>
      </c>
      <c r="Y921" s="60" t="e">
        <f>VLOOKUP(C921,JN!$D$2:$J$1076,5,0)</f>
        <v>#N/A</v>
      </c>
      <c r="Z921" s="61" t="e">
        <f>VLOOKUP(C921,JN!$D$2:$J$1076,6,0)</f>
        <v>#N/A</v>
      </c>
      <c r="AA921" s="62" t="e">
        <f>VLOOKUP(C921,JN!$D$2:$J$1076,7,0)</f>
        <v>#N/A</v>
      </c>
    </row>
    <row r="922" spans="16:27" x14ac:dyDescent="0.3">
      <c r="P922" t="str">
        <f t="shared" si="121"/>
        <v>E:_P:_Tr1:_Tr2:___D:_M:_Y:</v>
      </c>
      <c r="V922" t="s">
        <v>20</v>
      </c>
      <c r="X922">
        <v>0</v>
      </c>
      <c r="Y922" s="60" t="e">
        <f>VLOOKUP(C922,JN!$D$2:$J$1076,5,0)</f>
        <v>#N/A</v>
      </c>
      <c r="Z922" s="61" t="e">
        <f>VLOOKUP(C922,JN!$D$2:$J$1076,6,0)</f>
        <v>#N/A</v>
      </c>
      <c r="AA922" s="62" t="e">
        <f>VLOOKUP(C922,JN!$D$2:$J$1076,7,0)</f>
        <v>#N/A</v>
      </c>
    </row>
    <row r="923" spans="16:27" x14ac:dyDescent="0.3">
      <c r="P923" t="str">
        <f t="shared" si="121"/>
        <v>E:_P:_Tr1:_Tr2:___D:_M:_Y:</v>
      </c>
      <c r="V923" t="s">
        <v>21</v>
      </c>
      <c r="X923">
        <v>10</v>
      </c>
      <c r="Y923" s="60" t="e">
        <f>VLOOKUP(C923,JN!$D$2:$J$1076,5,0)</f>
        <v>#N/A</v>
      </c>
      <c r="Z923" s="61" t="e">
        <f>VLOOKUP(C923,JN!$D$2:$J$1076,6,0)</f>
        <v>#N/A</v>
      </c>
      <c r="AA923" s="62" t="e">
        <f>VLOOKUP(C923,JN!$D$2:$J$1076,7,0)</f>
        <v>#N/A</v>
      </c>
    </row>
    <row r="924" spans="16:27" x14ac:dyDescent="0.3">
      <c r="P924" t="str">
        <f t="shared" si="121"/>
        <v>E:_P:_Tr1:_Tr2:___D:_M:_Y:</v>
      </c>
      <c r="V924" t="s">
        <v>22</v>
      </c>
      <c r="X924">
        <v>20</v>
      </c>
      <c r="Y924" s="60" t="e">
        <f>VLOOKUP(C924,JN!$D$2:$J$1076,5,0)</f>
        <v>#N/A</v>
      </c>
      <c r="Z924" s="61" t="e">
        <f>VLOOKUP(C924,JN!$D$2:$J$1076,6,0)</f>
        <v>#N/A</v>
      </c>
      <c r="AA924" s="62" t="e">
        <f>VLOOKUP(C924,JN!$D$2:$J$1076,7,0)</f>
        <v>#N/A</v>
      </c>
    </row>
    <row r="925" spans="16:27" x14ac:dyDescent="0.3">
      <c r="P925" t="str">
        <f t="shared" si="121"/>
        <v>E:_P:_Tr1:_Tr2:___D:_M:_Y:</v>
      </c>
      <c r="V925" t="s">
        <v>23</v>
      </c>
      <c r="X925">
        <v>30</v>
      </c>
      <c r="Y925" s="60" t="e">
        <f>VLOOKUP(C925,JN!$D$2:$J$1076,5,0)</f>
        <v>#N/A</v>
      </c>
      <c r="Z925" s="61" t="e">
        <f>VLOOKUP(C925,JN!$D$2:$J$1076,6,0)</f>
        <v>#N/A</v>
      </c>
      <c r="AA925" s="62" t="e">
        <f>VLOOKUP(C925,JN!$D$2:$J$1076,7,0)</f>
        <v>#N/A</v>
      </c>
    </row>
    <row r="926" spans="16:27" x14ac:dyDescent="0.3">
      <c r="P926" t="str">
        <f t="shared" si="121"/>
        <v>E:_P:_Tr1:_Tr2:___D:_M:_Y:</v>
      </c>
      <c r="V926" t="s">
        <v>20</v>
      </c>
      <c r="X926">
        <v>0</v>
      </c>
      <c r="Y926" s="60" t="e">
        <f>VLOOKUP(C926,JN!$D$2:$J$1076,5,0)</f>
        <v>#N/A</v>
      </c>
      <c r="Z926" s="61" t="e">
        <f>VLOOKUP(C926,JN!$D$2:$J$1076,6,0)</f>
        <v>#N/A</v>
      </c>
      <c r="AA926" s="62" t="e">
        <f>VLOOKUP(C926,JN!$D$2:$J$1076,7,0)</f>
        <v>#N/A</v>
      </c>
    </row>
    <row r="927" spans="16:27" x14ac:dyDescent="0.3">
      <c r="P927" t="str">
        <f t="shared" si="121"/>
        <v>E:_P:_Tr1:_Tr2:___D:_M:_Y:</v>
      </c>
      <c r="V927" t="s">
        <v>21</v>
      </c>
      <c r="X927">
        <v>10</v>
      </c>
      <c r="Y927" s="60" t="e">
        <f>VLOOKUP(C927,JN!$D$2:$J$1076,5,0)</f>
        <v>#N/A</v>
      </c>
      <c r="Z927" s="61" t="e">
        <f>VLOOKUP(C927,JN!$D$2:$J$1076,6,0)</f>
        <v>#N/A</v>
      </c>
      <c r="AA927" s="62" t="e">
        <f>VLOOKUP(C927,JN!$D$2:$J$1076,7,0)</f>
        <v>#N/A</v>
      </c>
    </row>
    <row r="928" spans="16:27" x14ac:dyDescent="0.3">
      <c r="P928" t="str">
        <f t="shared" si="121"/>
        <v>E:_P:_Tr1:_Tr2:___D:_M:_Y:</v>
      </c>
      <c r="V928" t="s">
        <v>22</v>
      </c>
      <c r="X928">
        <v>20</v>
      </c>
      <c r="Y928" s="60" t="e">
        <f>VLOOKUP(C928,JN!$D$2:$J$1076,5,0)</f>
        <v>#N/A</v>
      </c>
      <c r="Z928" s="61" t="e">
        <f>VLOOKUP(C928,JN!$D$2:$J$1076,6,0)</f>
        <v>#N/A</v>
      </c>
      <c r="AA928" s="62" t="e">
        <f>VLOOKUP(C928,JN!$D$2:$J$1076,7,0)</f>
        <v>#N/A</v>
      </c>
    </row>
    <row r="929" spans="16:27" x14ac:dyDescent="0.3">
      <c r="P929" t="str">
        <f t="shared" si="121"/>
        <v>E:_P:_Tr1:_Tr2:___D:_M:_Y:</v>
      </c>
      <c r="V929" t="s">
        <v>23</v>
      </c>
      <c r="X929">
        <v>30</v>
      </c>
      <c r="Y929" s="60" t="e">
        <f>VLOOKUP(C929,JN!$D$2:$J$1076,5,0)</f>
        <v>#N/A</v>
      </c>
      <c r="Z929" s="61" t="e">
        <f>VLOOKUP(C929,JN!$D$2:$J$1076,6,0)</f>
        <v>#N/A</v>
      </c>
      <c r="AA929" s="62" t="e">
        <f>VLOOKUP(C929,JN!$D$2:$J$1076,7,0)</f>
        <v>#N/A</v>
      </c>
    </row>
    <row r="930" spans="16:27" x14ac:dyDescent="0.3">
      <c r="P930" t="str">
        <f t="shared" si="121"/>
        <v>E:_P:_Tr1:_Tr2:___D:_M:_Y:</v>
      </c>
      <c r="V930" t="s">
        <v>20</v>
      </c>
      <c r="X930">
        <v>0</v>
      </c>
      <c r="Y930" s="60" t="e">
        <f>VLOOKUP(C930,JN!$D$2:$J$1076,5,0)</f>
        <v>#N/A</v>
      </c>
      <c r="Z930" s="61" t="e">
        <f>VLOOKUP(C930,JN!$D$2:$J$1076,6,0)</f>
        <v>#N/A</v>
      </c>
      <c r="AA930" s="62" t="e">
        <f>VLOOKUP(C930,JN!$D$2:$J$1076,7,0)</f>
        <v>#N/A</v>
      </c>
    </row>
    <row r="931" spans="16:27" x14ac:dyDescent="0.3">
      <c r="P931" t="str">
        <f t="shared" si="121"/>
        <v>E:_P:_Tr1:_Tr2:___D:_M:_Y:</v>
      </c>
      <c r="V931" t="s">
        <v>21</v>
      </c>
      <c r="X931">
        <v>10</v>
      </c>
      <c r="Y931" s="60" t="e">
        <f>VLOOKUP(C931,JN!$D$2:$J$1076,5,0)</f>
        <v>#N/A</v>
      </c>
      <c r="Z931" s="61" t="e">
        <f>VLOOKUP(C931,JN!$D$2:$J$1076,6,0)</f>
        <v>#N/A</v>
      </c>
      <c r="AA931" s="62" t="e">
        <f>VLOOKUP(C931,JN!$D$2:$J$1076,7,0)</f>
        <v>#N/A</v>
      </c>
    </row>
    <row r="932" spans="16:27" x14ac:dyDescent="0.3">
      <c r="P932" t="str">
        <f t="shared" si="121"/>
        <v>E:_P:_Tr1:_Tr2:___D:_M:_Y:</v>
      </c>
      <c r="V932" t="s">
        <v>22</v>
      </c>
      <c r="X932">
        <v>20</v>
      </c>
      <c r="Y932" s="60" t="e">
        <f>VLOOKUP(C932,JN!$D$2:$J$1076,5,0)</f>
        <v>#N/A</v>
      </c>
      <c r="Z932" s="61" t="e">
        <f>VLOOKUP(C932,JN!$D$2:$J$1076,6,0)</f>
        <v>#N/A</v>
      </c>
      <c r="AA932" s="62" t="e">
        <f>VLOOKUP(C932,JN!$D$2:$J$1076,7,0)</f>
        <v>#N/A</v>
      </c>
    </row>
    <row r="933" spans="16:27" x14ac:dyDescent="0.3">
      <c r="P933" t="str">
        <f t="shared" si="121"/>
        <v>E:_P:_Tr1:_Tr2:___D:_M:_Y:</v>
      </c>
      <c r="V933" t="s">
        <v>23</v>
      </c>
      <c r="X933">
        <v>30</v>
      </c>
      <c r="Y933" s="60" t="e">
        <f>VLOOKUP(C933,JN!$D$2:$J$1076,5,0)</f>
        <v>#N/A</v>
      </c>
      <c r="Z933" s="61" t="e">
        <f>VLOOKUP(C933,JN!$D$2:$J$1076,6,0)</f>
        <v>#N/A</v>
      </c>
      <c r="AA933" s="62" t="e">
        <f>VLOOKUP(C933,JN!$D$2:$J$1076,7,0)</f>
        <v>#N/A</v>
      </c>
    </row>
    <row r="934" spans="16:27" x14ac:dyDescent="0.3">
      <c r="P934" t="str">
        <f t="shared" si="121"/>
        <v>E:_P:_Tr1:_Tr2:___D:_M:_Y:</v>
      </c>
      <c r="V934" t="s">
        <v>20</v>
      </c>
      <c r="X934">
        <v>0</v>
      </c>
      <c r="Y934" s="60" t="e">
        <f>VLOOKUP(C934,JN!$D$2:$J$1076,5,0)</f>
        <v>#N/A</v>
      </c>
      <c r="Z934" s="61" t="e">
        <f>VLOOKUP(C934,JN!$D$2:$J$1076,6,0)</f>
        <v>#N/A</v>
      </c>
      <c r="AA934" s="62" t="e">
        <f>VLOOKUP(C934,JN!$D$2:$J$1076,7,0)</f>
        <v>#N/A</v>
      </c>
    </row>
    <row r="935" spans="16:27" x14ac:dyDescent="0.3">
      <c r="P935" t="str">
        <f t="shared" si="121"/>
        <v>E:_P:_Tr1:_Tr2:___D:_M:_Y:</v>
      </c>
      <c r="V935" t="s">
        <v>21</v>
      </c>
      <c r="X935">
        <v>10</v>
      </c>
      <c r="Y935" s="60" t="e">
        <f>VLOOKUP(C935,JN!$D$2:$J$1076,5,0)</f>
        <v>#N/A</v>
      </c>
      <c r="Z935" s="61" t="e">
        <f>VLOOKUP(C935,JN!$D$2:$J$1076,6,0)</f>
        <v>#N/A</v>
      </c>
      <c r="AA935" s="62" t="e">
        <f>VLOOKUP(C935,JN!$D$2:$J$1076,7,0)</f>
        <v>#N/A</v>
      </c>
    </row>
    <row r="936" spans="16:27" x14ac:dyDescent="0.3">
      <c r="P936" t="str">
        <f t="shared" si="121"/>
        <v>E:_P:_Tr1:_Tr2:___D:_M:_Y:</v>
      </c>
      <c r="V936" t="s">
        <v>22</v>
      </c>
      <c r="X936">
        <v>20</v>
      </c>
      <c r="Y936" s="60" t="e">
        <f>VLOOKUP(C936,JN!$D$2:$J$1076,5,0)</f>
        <v>#N/A</v>
      </c>
      <c r="Z936" s="61" t="e">
        <f>VLOOKUP(C936,JN!$D$2:$J$1076,6,0)</f>
        <v>#N/A</v>
      </c>
      <c r="AA936" s="62" t="e">
        <f>VLOOKUP(C936,JN!$D$2:$J$1076,7,0)</f>
        <v>#N/A</v>
      </c>
    </row>
    <row r="937" spans="16:27" x14ac:dyDescent="0.3">
      <c r="P937" t="str">
        <f t="shared" si="121"/>
        <v>E:_P:_Tr1:_Tr2:___D:_M:_Y:</v>
      </c>
      <c r="V937" t="s">
        <v>23</v>
      </c>
      <c r="X937">
        <v>30</v>
      </c>
      <c r="Y937" s="60" t="e">
        <f>VLOOKUP(C937,JN!$D$2:$J$1076,5,0)</f>
        <v>#N/A</v>
      </c>
      <c r="Z937" s="61" t="e">
        <f>VLOOKUP(C937,JN!$D$2:$J$1076,6,0)</f>
        <v>#N/A</v>
      </c>
      <c r="AA937" s="62" t="e">
        <f>VLOOKUP(C937,JN!$D$2:$J$1076,7,0)</f>
        <v>#N/A</v>
      </c>
    </row>
    <row r="938" spans="16:27" x14ac:dyDescent="0.3">
      <c r="P938" t="str">
        <f t="shared" si="121"/>
        <v>E:_P:_Tr1:_Tr2:___D:_M:_Y:</v>
      </c>
      <c r="V938" t="s">
        <v>20</v>
      </c>
      <c r="X938">
        <v>0</v>
      </c>
      <c r="Y938" s="60" t="e">
        <f>VLOOKUP(C938,JN!$D$2:$J$1076,5,0)</f>
        <v>#N/A</v>
      </c>
      <c r="Z938" s="61" t="e">
        <f>VLOOKUP(C938,JN!$D$2:$J$1076,6,0)</f>
        <v>#N/A</v>
      </c>
      <c r="AA938" s="62" t="e">
        <f>VLOOKUP(C938,JN!$D$2:$J$1076,7,0)</f>
        <v>#N/A</v>
      </c>
    </row>
    <row r="939" spans="16:27" x14ac:dyDescent="0.3">
      <c r="P939" t="str">
        <f t="shared" si="121"/>
        <v>E:_P:_Tr1:_Tr2:___D:_M:_Y:</v>
      </c>
      <c r="V939" t="s">
        <v>21</v>
      </c>
      <c r="X939">
        <v>10</v>
      </c>
      <c r="Y939" s="60" t="e">
        <f>VLOOKUP(C939,JN!$D$2:$J$1076,5,0)</f>
        <v>#N/A</v>
      </c>
      <c r="Z939" s="61" t="e">
        <f>VLOOKUP(C939,JN!$D$2:$J$1076,6,0)</f>
        <v>#N/A</v>
      </c>
      <c r="AA939" s="62" t="e">
        <f>VLOOKUP(C939,JN!$D$2:$J$1076,7,0)</f>
        <v>#N/A</v>
      </c>
    </row>
    <row r="940" spans="16:27" x14ac:dyDescent="0.3">
      <c r="P940" t="str">
        <f t="shared" si="121"/>
        <v>E:_P:_Tr1:_Tr2:___D:_M:_Y:</v>
      </c>
      <c r="V940" t="s">
        <v>22</v>
      </c>
      <c r="X940">
        <v>20</v>
      </c>
      <c r="Y940" s="60" t="e">
        <f>VLOOKUP(C940,JN!$D$2:$J$1076,5,0)</f>
        <v>#N/A</v>
      </c>
      <c r="Z940" s="61" t="e">
        <f>VLOOKUP(C940,JN!$D$2:$J$1076,6,0)</f>
        <v>#N/A</v>
      </c>
      <c r="AA940" s="62" t="e">
        <f>VLOOKUP(C940,JN!$D$2:$J$1076,7,0)</f>
        <v>#N/A</v>
      </c>
    </row>
    <row r="941" spans="16:27" x14ac:dyDescent="0.3">
      <c r="P941" t="str">
        <f t="shared" si="121"/>
        <v>E:_P:_Tr1:_Tr2:___D:_M:_Y:</v>
      </c>
      <c r="V941" t="s">
        <v>23</v>
      </c>
      <c r="X941">
        <v>30</v>
      </c>
      <c r="Y941" s="60" t="e">
        <f>VLOOKUP(C941,JN!$D$2:$J$1076,5,0)</f>
        <v>#N/A</v>
      </c>
      <c r="Z941" s="61" t="e">
        <f>VLOOKUP(C941,JN!$D$2:$J$1076,6,0)</f>
        <v>#N/A</v>
      </c>
      <c r="AA941" s="62" t="e">
        <f>VLOOKUP(C941,JN!$D$2:$J$1076,7,0)</f>
        <v>#N/A</v>
      </c>
    </row>
    <row r="942" spans="16:27" x14ac:dyDescent="0.3">
      <c r="P942" t="str">
        <f t="shared" si="121"/>
        <v>E:_P:_Tr1:_Tr2:___D:_M:_Y:</v>
      </c>
      <c r="V942" t="s">
        <v>20</v>
      </c>
      <c r="X942">
        <v>0</v>
      </c>
      <c r="Y942" s="60" t="e">
        <f>VLOOKUP(C942,JN!$D$2:$J$1076,5,0)</f>
        <v>#N/A</v>
      </c>
      <c r="Z942" s="61" t="e">
        <f>VLOOKUP(C942,JN!$D$2:$J$1076,6,0)</f>
        <v>#N/A</v>
      </c>
      <c r="AA942" s="62" t="e">
        <f>VLOOKUP(C942,JN!$D$2:$J$1076,7,0)</f>
        <v>#N/A</v>
      </c>
    </row>
    <row r="943" spans="16:27" x14ac:dyDescent="0.3">
      <c r="P943" t="str">
        <f t="shared" si="121"/>
        <v>E:_P:_Tr1:_Tr2:___D:_M:_Y:</v>
      </c>
      <c r="V943" t="s">
        <v>21</v>
      </c>
      <c r="X943">
        <v>10</v>
      </c>
      <c r="Y943" s="60" t="e">
        <f>VLOOKUP(C943,JN!$D$2:$J$1076,5,0)</f>
        <v>#N/A</v>
      </c>
      <c r="Z943" s="61" t="e">
        <f>VLOOKUP(C943,JN!$D$2:$J$1076,6,0)</f>
        <v>#N/A</v>
      </c>
      <c r="AA943" s="62" t="e">
        <f>VLOOKUP(C943,JN!$D$2:$J$1076,7,0)</f>
        <v>#N/A</v>
      </c>
    </row>
    <row r="944" spans="16:27" x14ac:dyDescent="0.3">
      <c r="P944" t="str">
        <f t="shared" si="121"/>
        <v>E:_P:_Tr1:_Tr2:___D:_M:_Y:</v>
      </c>
      <c r="V944" t="s">
        <v>22</v>
      </c>
      <c r="X944">
        <v>20</v>
      </c>
      <c r="Y944" s="60" t="e">
        <f>VLOOKUP(C944,JN!$D$2:$J$1076,5,0)</f>
        <v>#N/A</v>
      </c>
      <c r="Z944" s="61" t="e">
        <f>VLOOKUP(C944,JN!$D$2:$J$1076,6,0)</f>
        <v>#N/A</v>
      </c>
      <c r="AA944" s="62" t="e">
        <f>VLOOKUP(C944,JN!$D$2:$J$1076,7,0)</f>
        <v>#N/A</v>
      </c>
    </row>
    <row r="945" spans="16:27" x14ac:dyDescent="0.3">
      <c r="P945" t="str">
        <f t="shared" si="121"/>
        <v>E:_P:_Tr1:_Tr2:___D:_M:_Y:</v>
      </c>
      <c r="V945" t="s">
        <v>23</v>
      </c>
      <c r="X945">
        <v>30</v>
      </c>
      <c r="Y945" s="60" t="e">
        <f>VLOOKUP(C945,JN!$D$2:$J$1076,5,0)</f>
        <v>#N/A</v>
      </c>
      <c r="Z945" s="61" t="e">
        <f>VLOOKUP(C945,JN!$D$2:$J$1076,6,0)</f>
        <v>#N/A</v>
      </c>
      <c r="AA945" s="62" t="e">
        <f>VLOOKUP(C945,JN!$D$2:$J$1076,7,0)</f>
        <v>#N/A</v>
      </c>
    </row>
    <row r="946" spans="16:27" x14ac:dyDescent="0.3">
      <c r="P946" t="str">
        <f t="shared" si="121"/>
        <v>E:_P:_Tr1:_Tr2:___D:_M:_Y:</v>
      </c>
      <c r="V946" t="s">
        <v>20</v>
      </c>
      <c r="X946">
        <v>0</v>
      </c>
      <c r="Y946" s="60" t="e">
        <f>VLOOKUP(C946,JN!$D$2:$J$1076,5,0)</f>
        <v>#N/A</v>
      </c>
      <c r="Z946" s="61" t="e">
        <f>VLOOKUP(C946,JN!$D$2:$J$1076,6,0)</f>
        <v>#N/A</v>
      </c>
      <c r="AA946" s="62" t="e">
        <f>VLOOKUP(C946,JN!$D$2:$J$1076,7,0)</f>
        <v>#N/A</v>
      </c>
    </row>
    <row r="947" spans="16:27" x14ac:dyDescent="0.3">
      <c r="P947" t="str">
        <f t="shared" si="121"/>
        <v>E:_P:_Tr1:_Tr2:___D:_M:_Y:</v>
      </c>
      <c r="V947" t="s">
        <v>21</v>
      </c>
      <c r="X947">
        <v>10</v>
      </c>
      <c r="Y947" s="60" t="e">
        <f>VLOOKUP(C947,JN!$D$2:$J$1076,5,0)</f>
        <v>#N/A</v>
      </c>
      <c r="Z947" s="61" t="e">
        <f>VLOOKUP(C947,JN!$D$2:$J$1076,6,0)</f>
        <v>#N/A</v>
      </c>
      <c r="AA947" s="62" t="e">
        <f>VLOOKUP(C947,JN!$D$2:$J$1076,7,0)</f>
        <v>#N/A</v>
      </c>
    </row>
    <row r="948" spans="16:27" x14ac:dyDescent="0.3">
      <c r="P948" t="str">
        <f t="shared" si="121"/>
        <v>E:_P:_Tr1:_Tr2:___D:_M:_Y:</v>
      </c>
      <c r="V948" t="s">
        <v>22</v>
      </c>
      <c r="X948">
        <v>20</v>
      </c>
      <c r="Y948" s="60" t="e">
        <f>VLOOKUP(C948,JN!$D$2:$J$1076,5,0)</f>
        <v>#N/A</v>
      </c>
      <c r="Z948" s="61" t="e">
        <f>VLOOKUP(C948,JN!$D$2:$J$1076,6,0)</f>
        <v>#N/A</v>
      </c>
      <c r="AA948" s="62" t="e">
        <f>VLOOKUP(C948,JN!$D$2:$J$1076,7,0)</f>
        <v>#N/A</v>
      </c>
    </row>
    <row r="949" spans="16:27" x14ac:dyDescent="0.3">
      <c r="P949" t="str">
        <f t="shared" si="121"/>
        <v>E:_P:_Tr1:_Tr2:___D:_M:_Y:</v>
      </c>
      <c r="V949" t="s">
        <v>23</v>
      </c>
      <c r="X949">
        <v>30</v>
      </c>
      <c r="Y949" s="60" t="e">
        <f>VLOOKUP(C949,JN!$D$2:$J$1076,5,0)</f>
        <v>#N/A</v>
      </c>
      <c r="Z949" s="61" t="e">
        <f>VLOOKUP(C949,JN!$D$2:$J$1076,6,0)</f>
        <v>#N/A</v>
      </c>
      <c r="AA949" s="62" t="e">
        <f>VLOOKUP(C949,JN!$D$2:$J$1076,7,0)</f>
        <v>#N/A</v>
      </c>
    </row>
    <row r="950" spans="16:27" x14ac:dyDescent="0.3">
      <c r="P950" t="str">
        <f t="shared" si="121"/>
        <v>E:_P:_Tr1:_Tr2:___D:_M:_Y:</v>
      </c>
      <c r="X950">
        <v>0</v>
      </c>
      <c r="Y950" s="60" t="e">
        <f>VLOOKUP(C950,JN!$D$2:$J$1076,5,0)</f>
        <v>#N/A</v>
      </c>
      <c r="Z950" s="61" t="e">
        <f>VLOOKUP(C950,JN!$D$2:$J$1076,6,0)</f>
        <v>#N/A</v>
      </c>
      <c r="AA950" s="62" t="e">
        <f>VLOOKUP(C950,JN!$D$2:$J$1076,7,0)</f>
        <v>#N/A</v>
      </c>
    </row>
    <row r="951" spans="16:27" x14ac:dyDescent="0.3">
      <c r="P951" t="str">
        <f t="shared" si="121"/>
        <v>E:_P:_Tr1:_Tr2:___D:_M:_Y:</v>
      </c>
      <c r="X951">
        <v>10</v>
      </c>
      <c r="Y951" s="60" t="e">
        <f>VLOOKUP(C951,JN!$D$2:$J$1076,5,0)</f>
        <v>#N/A</v>
      </c>
      <c r="Z951" s="61" t="e">
        <f>VLOOKUP(C951,JN!$D$2:$J$1076,6,0)</f>
        <v>#N/A</v>
      </c>
      <c r="AA951" s="62" t="e">
        <f>VLOOKUP(C951,JN!$D$2:$J$1076,7,0)</f>
        <v>#N/A</v>
      </c>
    </row>
    <row r="952" spans="16:27" x14ac:dyDescent="0.3">
      <c r="P952" t="str">
        <f t="shared" si="121"/>
        <v>E:_P:_Tr1:_Tr2:___D:_M:_Y:</v>
      </c>
      <c r="X952">
        <v>20</v>
      </c>
      <c r="Y952" s="60" t="e">
        <f>VLOOKUP(C952,JN!$D$2:$J$1076,5,0)</f>
        <v>#N/A</v>
      </c>
      <c r="Z952" s="61" t="e">
        <f>VLOOKUP(C952,JN!$D$2:$J$1076,6,0)</f>
        <v>#N/A</v>
      </c>
      <c r="AA952" s="62" t="e">
        <f>VLOOKUP(C952,JN!$D$2:$J$1076,7,0)</f>
        <v>#N/A</v>
      </c>
    </row>
    <row r="953" spans="16:27" x14ac:dyDescent="0.3">
      <c r="P953" t="str">
        <f t="shared" si="121"/>
        <v>E:_P:_Tr1:_Tr2:___D:_M:_Y:</v>
      </c>
      <c r="X953">
        <v>30</v>
      </c>
      <c r="Y953" s="60" t="e">
        <f>VLOOKUP(C953,JN!$D$2:$J$1076,5,0)</f>
        <v>#N/A</v>
      </c>
      <c r="Z953" s="61" t="e">
        <f>VLOOKUP(C953,JN!$D$2:$J$1076,6,0)</f>
        <v>#N/A</v>
      </c>
      <c r="AA953" s="62" t="e">
        <f>VLOOKUP(C953,JN!$D$2:$J$1076,7,0)</f>
        <v>#N/A</v>
      </c>
    </row>
    <row r="954" spans="16:27" x14ac:dyDescent="0.3">
      <c r="P954" t="str">
        <f t="shared" si="121"/>
        <v>E:_P:_Tr1:_Tr2:___D:_M:_Y:</v>
      </c>
      <c r="X954">
        <v>0</v>
      </c>
      <c r="Y954" s="60" t="e">
        <f>VLOOKUP(C954,JN!$D$2:$J$1076,5,0)</f>
        <v>#N/A</v>
      </c>
      <c r="Z954" s="61" t="e">
        <f>VLOOKUP(C954,JN!$D$2:$J$1076,6,0)</f>
        <v>#N/A</v>
      </c>
      <c r="AA954" s="62" t="e">
        <f>VLOOKUP(C954,JN!$D$2:$J$1076,7,0)</f>
        <v>#N/A</v>
      </c>
    </row>
    <row r="955" spans="16:27" x14ac:dyDescent="0.3">
      <c r="P955" t="str">
        <f t="shared" si="121"/>
        <v>E:_P:_Tr1:_Tr2:___D:_M:_Y:</v>
      </c>
      <c r="X955">
        <v>10</v>
      </c>
      <c r="Y955" s="60" t="e">
        <f>VLOOKUP(C955,JN!$D$2:$J$1076,5,0)</f>
        <v>#N/A</v>
      </c>
      <c r="Z955" s="61" t="e">
        <f>VLOOKUP(C955,JN!$D$2:$J$1076,6,0)</f>
        <v>#N/A</v>
      </c>
      <c r="AA955" s="62" t="e">
        <f>VLOOKUP(C955,JN!$D$2:$J$1076,7,0)</f>
        <v>#N/A</v>
      </c>
    </row>
    <row r="956" spans="16:27" x14ac:dyDescent="0.3">
      <c r="P956" t="str">
        <f t="shared" ref="P956:P981" si="122">"E:"&amp;E956&amp;"_P:"&amp;F956&amp;"_Tr1:"&amp;K956&amp;"_Tr2:"&amp;L956&amp;"_"&amp;G956&amp;"_"&amp;M956&amp;"_D:"&amp;J956&amp;"_M:"&amp;I956&amp;"_Y:"&amp;H956</f>
        <v>E:_P:_Tr1:_Tr2:___D:_M:_Y:</v>
      </c>
      <c r="X956">
        <v>20</v>
      </c>
      <c r="Y956" s="60" t="e">
        <f>VLOOKUP(C956,JN!$D$2:$J$1076,5,0)</f>
        <v>#N/A</v>
      </c>
      <c r="Z956" s="61" t="e">
        <f>VLOOKUP(C956,JN!$D$2:$J$1076,6,0)</f>
        <v>#N/A</v>
      </c>
      <c r="AA956" s="62" t="e">
        <f>VLOOKUP(C956,JN!$D$2:$J$1076,7,0)</f>
        <v>#N/A</v>
      </c>
    </row>
    <row r="957" spans="16:27" x14ac:dyDescent="0.3">
      <c r="P957" t="str">
        <f t="shared" si="122"/>
        <v>E:_P:_Tr1:_Tr2:___D:_M:_Y:</v>
      </c>
      <c r="X957">
        <v>30</v>
      </c>
      <c r="Y957" s="60" t="e">
        <f>VLOOKUP(C957,JN!$D$2:$J$1076,5,0)</f>
        <v>#N/A</v>
      </c>
      <c r="Z957" s="61" t="e">
        <f>VLOOKUP(C957,JN!$D$2:$J$1076,6,0)</f>
        <v>#N/A</v>
      </c>
      <c r="AA957" s="62" t="e">
        <f>VLOOKUP(C957,JN!$D$2:$J$1076,7,0)</f>
        <v>#N/A</v>
      </c>
    </row>
    <row r="958" spans="16:27" x14ac:dyDescent="0.3">
      <c r="P958" t="str">
        <f t="shared" si="122"/>
        <v>E:_P:_Tr1:_Tr2:___D:_M:_Y:</v>
      </c>
      <c r="X958">
        <v>0</v>
      </c>
      <c r="Y958" s="60" t="e">
        <f>VLOOKUP(C958,JN!$D$2:$J$1076,5,0)</f>
        <v>#N/A</v>
      </c>
      <c r="Z958" s="61" t="e">
        <f>VLOOKUP(C958,JN!$D$2:$J$1076,6,0)</f>
        <v>#N/A</v>
      </c>
      <c r="AA958" s="62" t="e">
        <f>VLOOKUP(C958,JN!$D$2:$J$1076,7,0)</f>
        <v>#N/A</v>
      </c>
    </row>
    <row r="959" spans="16:27" x14ac:dyDescent="0.3">
      <c r="P959" t="str">
        <f t="shared" si="122"/>
        <v>E:_P:_Tr1:_Tr2:___D:_M:_Y:</v>
      </c>
      <c r="X959">
        <v>10</v>
      </c>
      <c r="Y959" s="60" t="e">
        <f>VLOOKUP(C959,JN!$D$2:$J$1076,5,0)</f>
        <v>#N/A</v>
      </c>
      <c r="Z959" s="61" t="e">
        <f>VLOOKUP(C959,JN!$D$2:$J$1076,6,0)</f>
        <v>#N/A</v>
      </c>
      <c r="AA959" s="62" t="e">
        <f>VLOOKUP(C959,JN!$D$2:$J$1076,7,0)</f>
        <v>#N/A</v>
      </c>
    </row>
    <row r="960" spans="16:27" x14ac:dyDescent="0.3">
      <c r="P960" t="str">
        <f t="shared" si="122"/>
        <v>E:_P:_Tr1:_Tr2:___D:_M:_Y:</v>
      </c>
      <c r="X960">
        <v>20</v>
      </c>
      <c r="Y960" s="60" t="e">
        <f>VLOOKUP(C960,JN!$D$2:$J$1076,5,0)</f>
        <v>#N/A</v>
      </c>
      <c r="Z960" s="61" t="e">
        <f>VLOOKUP(C960,JN!$D$2:$J$1076,6,0)</f>
        <v>#N/A</v>
      </c>
      <c r="AA960" s="62" t="e">
        <f>VLOOKUP(C960,JN!$D$2:$J$1076,7,0)</f>
        <v>#N/A</v>
      </c>
    </row>
    <row r="961" spans="16:27" x14ac:dyDescent="0.3">
      <c r="P961" t="str">
        <f t="shared" si="122"/>
        <v>E:_P:_Tr1:_Tr2:___D:_M:_Y:</v>
      </c>
      <c r="X961">
        <v>30</v>
      </c>
      <c r="Y961" s="60" t="e">
        <f>VLOOKUP(C961,JN!$D$2:$J$1076,5,0)</f>
        <v>#N/A</v>
      </c>
      <c r="Z961" s="61" t="e">
        <f>VLOOKUP(C961,JN!$D$2:$J$1076,6,0)</f>
        <v>#N/A</v>
      </c>
      <c r="AA961" s="62" t="e">
        <f>VLOOKUP(C961,JN!$D$2:$J$1076,7,0)</f>
        <v>#N/A</v>
      </c>
    </row>
    <row r="962" spans="16:27" x14ac:dyDescent="0.3">
      <c r="P962" t="str">
        <f t="shared" si="122"/>
        <v>E:_P:_Tr1:_Tr2:___D:_M:_Y:</v>
      </c>
      <c r="X962">
        <v>0</v>
      </c>
      <c r="Y962" s="60" t="e">
        <f>VLOOKUP(C962,JN!$D$2:$J$1076,5,0)</f>
        <v>#N/A</v>
      </c>
      <c r="Z962" s="61" t="e">
        <f>VLOOKUP(C962,JN!$D$2:$J$1076,6,0)</f>
        <v>#N/A</v>
      </c>
      <c r="AA962" s="62" t="e">
        <f>VLOOKUP(C962,JN!$D$2:$J$1076,7,0)</f>
        <v>#N/A</v>
      </c>
    </row>
    <row r="963" spans="16:27" x14ac:dyDescent="0.3">
      <c r="P963" t="str">
        <f t="shared" si="122"/>
        <v>E:_P:_Tr1:_Tr2:___D:_M:_Y:</v>
      </c>
      <c r="X963">
        <v>10</v>
      </c>
      <c r="Y963" s="60" t="e">
        <f>VLOOKUP(C963,JN!$D$2:$J$1076,5,0)</f>
        <v>#N/A</v>
      </c>
      <c r="Z963" s="61" t="e">
        <f>VLOOKUP(C963,JN!$D$2:$J$1076,6,0)</f>
        <v>#N/A</v>
      </c>
      <c r="AA963" s="62" t="e">
        <f>VLOOKUP(C963,JN!$D$2:$J$1076,7,0)</f>
        <v>#N/A</v>
      </c>
    </row>
    <row r="964" spans="16:27" x14ac:dyDescent="0.3">
      <c r="P964" t="str">
        <f t="shared" si="122"/>
        <v>E:_P:_Tr1:_Tr2:___D:_M:_Y:</v>
      </c>
      <c r="X964">
        <v>20</v>
      </c>
      <c r="Y964" s="60" t="e">
        <f>VLOOKUP(C964,JN!$D$2:$J$1076,5,0)</f>
        <v>#N/A</v>
      </c>
      <c r="Z964" s="61" t="e">
        <f>VLOOKUP(C964,JN!$D$2:$J$1076,6,0)</f>
        <v>#N/A</v>
      </c>
      <c r="AA964" s="62" t="e">
        <f>VLOOKUP(C964,JN!$D$2:$J$1076,7,0)</f>
        <v>#N/A</v>
      </c>
    </row>
    <row r="965" spans="16:27" x14ac:dyDescent="0.3">
      <c r="P965" t="str">
        <f t="shared" si="122"/>
        <v>E:_P:_Tr1:_Tr2:___D:_M:_Y:</v>
      </c>
      <c r="X965">
        <v>30</v>
      </c>
      <c r="Y965" s="60" t="e">
        <f>VLOOKUP(C965,JN!$D$2:$J$1076,5,0)</f>
        <v>#N/A</v>
      </c>
      <c r="Z965" s="61" t="e">
        <f>VLOOKUP(C965,JN!$D$2:$J$1076,6,0)</f>
        <v>#N/A</v>
      </c>
      <c r="AA965" s="62" t="e">
        <f>VLOOKUP(C965,JN!$D$2:$J$1076,7,0)</f>
        <v>#N/A</v>
      </c>
    </row>
    <row r="966" spans="16:27" x14ac:dyDescent="0.3">
      <c r="P966" t="str">
        <f t="shared" si="122"/>
        <v>E:_P:_Tr1:_Tr2:___D:_M:_Y:</v>
      </c>
      <c r="X966">
        <v>0</v>
      </c>
      <c r="Y966" s="60" t="e">
        <f>VLOOKUP(C966,JN!$D$2:$J$1076,5,0)</f>
        <v>#N/A</v>
      </c>
      <c r="Z966" s="61" t="e">
        <f>VLOOKUP(C966,JN!$D$2:$J$1076,6,0)</f>
        <v>#N/A</v>
      </c>
      <c r="AA966" s="62" t="e">
        <f>VLOOKUP(C966,JN!$D$2:$J$1076,7,0)</f>
        <v>#N/A</v>
      </c>
    </row>
    <row r="967" spans="16:27" x14ac:dyDescent="0.3">
      <c r="P967" t="str">
        <f t="shared" si="122"/>
        <v>E:_P:_Tr1:_Tr2:___D:_M:_Y:</v>
      </c>
      <c r="X967">
        <v>10</v>
      </c>
      <c r="Y967" s="60" t="e">
        <f>VLOOKUP(C967,JN!$D$2:$J$1076,5,0)</f>
        <v>#N/A</v>
      </c>
      <c r="Z967" s="61" t="e">
        <f>VLOOKUP(C967,JN!$D$2:$J$1076,6,0)</f>
        <v>#N/A</v>
      </c>
      <c r="AA967" s="62" t="e">
        <f>VLOOKUP(C967,JN!$D$2:$J$1076,7,0)</f>
        <v>#N/A</v>
      </c>
    </row>
    <row r="968" spans="16:27" x14ac:dyDescent="0.3">
      <c r="P968" t="str">
        <f t="shared" si="122"/>
        <v>E:_P:_Tr1:_Tr2:___D:_M:_Y:</v>
      </c>
      <c r="X968">
        <v>20</v>
      </c>
      <c r="Y968" s="60" t="e">
        <f>VLOOKUP(C968,JN!$D$2:$J$1076,5,0)</f>
        <v>#N/A</v>
      </c>
      <c r="Z968" s="61" t="e">
        <f>VLOOKUP(C968,JN!$D$2:$J$1076,6,0)</f>
        <v>#N/A</v>
      </c>
      <c r="AA968" s="62" t="e">
        <f>VLOOKUP(C968,JN!$D$2:$J$1076,7,0)</f>
        <v>#N/A</v>
      </c>
    </row>
    <row r="969" spans="16:27" x14ac:dyDescent="0.3">
      <c r="P969" t="str">
        <f t="shared" si="122"/>
        <v>E:_P:_Tr1:_Tr2:___D:_M:_Y:</v>
      </c>
      <c r="X969">
        <v>30</v>
      </c>
      <c r="Y969" s="60" t="e">
        <f>VLOOKUP(C969,JN!$D$2:$J$1076,5,0)</f>
        <v>#N/A</v>
      </c>
      <c r="Z969" s="61" t="e">
        <f>VLOOKUP(C969,JN!$D$2:$J$1076,6,0)</f>
        <v>#N/A</v>
      </c>
      <c r="AA969" s="62" t="e">
        <f>VLOOKUP(C969,JN!$D$2:$J$1076,7,0)</f>
        <v>#N/A</v>
      </c>
    </row>
    <row r="970" spans="16:27" x14ac:dyDescent="0.3">
      <c r="P970" t="str">
        <f t="shared" si="122"/>
        <v>E:_P:_Tr1:_Tr2:___D:_M:_Y:</v>
      </c>
      <c r="X970">
        <v>0</v>
      </c>
    </row>
    <row r="971" spans="16:27" x14ac:dyDescent="0.3">
      <c r="P971" t="str">
        <f t="shared" si="122"/>
        <v>E:_P:_Tr1:_Tr2:___D:_M:_Y:</v>
      </c>
      <c r="X971">
        <v>10</v>
      </c>
    </row>
    <row r="972" spans="16:27" x14ac:dyDescent="0.3">
      <c r="P972" t="str">
        <f t="shared" si="122"/>
        <v>E:_P:_Tr1:_Tr2:___D:_M:_Y:</v>
      </c>
      <c r="X972">
        <v>20</v>
      </c>
    </row>
    <row r="973" spans="16:27" x14ac:dyDescent="0.3">
      <c r="P973" t="str">
        <f t="shared" si="122"/>
        <v>E:_P:_Tr1:_Tr2:___D:_M:_Y:</v>
      </c>
      <c r="X973">
        <v>30</v>
      </c>
    </row>
    <row r="974" spans="16:27" x14ac:dyDescent="0.3">
      <c r="P974" t="str">
        <f t="shared" si="122"/>
        <v>E:_P:_Tr1:_Tr2:___D:_M:_Y:</v>
      </c>
      <c r="X974">
        <v>0</v>
      </c>
    </row>
    <row r="975" spans="16:27" x14ac:dyDescent="0.3">
      <c r="P975" t="str">
        <f t="shared" si="122"/>
        <v>E:_P:_Tr1:_Tr2:___D:_M:_Y:</v>
      </c>
      <c r="X975">
        <v>10</v>
      </c>
    </row>
    <row r="976" spans="16:27" x14ac:dyDescent="0.3">
      <c r="P976" t="str">
        <f t="shared" si="122"/>
        <v>E:_P:_Tr1:_Tr2:___D:_M:_Y:</v>
      </c>
      <c r="X976">
        <v>20</v>
      </c>
    </row>
    <row r="977" spans="16:24" x14ac:dyDescent="0.3">
      <c r="P977" t="str">
        <f t="shared" si="122"/>
        <v>E:_P:_Tr1:_Tr2:___D:_M:_Y:</v>
      </c>
      <c r="X977">
        <v>30</v>
      </c>
    </row>
    <row r="978" spans="16:24" x14ac:dyDescent="0.3">
      <c r="P978" t="str">
        <f t="shared" si="122"/>
        <v>E:_P:_Tr1:_Tr2:___D:_M:_Y:</v>
      </c>
      <c r="X978">
        <v>0</v>
      </c>
    </row>
    <row r="979" spans="16:24" x14ac:dyDescent="0.3">
      <c r="P979" t="str">
        <f t="shared" si="122"/>
        <v>E:_P:_Tr1:_Tr2:___D:_M:_Y:</v>
      </c>
      <c r="X979">
        <v>10</v>
      </c>
    </row>
    <row r="980" spans="16:24" x14ac:dyDescent="0.3">
      <c r="P980" t="str">
        <f t="shared" si="122"/>
        <v>E:_P:_Tr1:_Tr2:___D:_M:_Y:</v>
      </c>
      <c r="X980">
        <v>20</v>
      </c>
    </row>
    <row r="981" spans="16:24" x14ac:dyDescent="0.3">
      <c r="P981" t="str">
        <f t="shared" si="122"/>
        <v>E:_P:_Tr1:_Tr2:___D:_M:_Y:</v>
      </c>
      <c r="X981">
        <v>30</v>
      </c>
    </row>
    <row r="982" spans="16:24" x14ac:dyDescent="0.3">
      <c r="X982">
        <v>0</v>
      </c>
    </row>
    <row r="983" spans="16:24" x14ac:dyDescent="0.3">
      <c r="X983">
        <v>10</v>
      </c>
    </row>
    <row r="984" spans="16:24" x14ac:dyDescent="0.3">
      <c r="X984">
        <v>20</v>
      </c>
    </row>
    <row r="985" spans="16:24" x14ac:dyDescent="0.3">
      <c r="X985">
        <v>30</v>
      </c>
    </row>
    <row r="986" spans="16:24" x14ac:dyDescent="0.3">
      <c r="X986">
        <v>0</v>
      </c>
    </row>
    <row r="987" spans="16:24" x14ac:dyDescent="0.3">
      <c r="X987">
        <v>10</v>
      </c>
    </row>
    <row r="988" spans="16:24" x14ac:dyDescent="0.3">
      <c r="X988">
        <v>20</v>
      </c>
    </row>
    <row r="989" spans="16:24" x14ac:dyDescent="0.3">
      <c r="X989">
        <v>30</v>
      </c>
    </row>
    <row r="990" spans="16:24" x14ac:dyDescent="0.3">
      <c r="X990">
        <v>0</v>
      </c>
    </row>
    <row r="991" spans="16:24" x14ac:dyDescent="0.3">
      <c r="X991">
        <v>10</v>
      </c>
    </row>
    <row r="992" spans="16:24" x14ac:dyDescent="0.3">
      <c r="X992">
        <v>20</v>
      </c>
    </row>
    <row r="993" spans="24:24" x14ac:dyDescent="0.3">
      <c r="X993">
        <v>30</v>
      </c>
    </row>
    <row r="994" spans="24:24" x14ac:dyDescent="0.3">
      <c r="X994">
        <v>0</v>
      </c>
    </row>
    <row r="995" spans="24:24" x14ac:dyDescent="0.3">
      <c r="X995">
        <v>10</v>
      </c>
    </row>
    <row r="996" spans="24:24" x14ac:dyDescent="0.3">
      <c r="X996">
        <v>20</v>
      </c>
    </row>
    <row r="997" spans="24:24" x14ac:dyDescent="0.3">
      <c r="X997">
        <v>30</v>
      </c>
    </row>
    <row r="998" spans="24:24" x14ac:dyDescent="0.3">
      <c r="X998">
        <v>0</v>
      </c>
    </row>
    <row r="999" spans="24:24" x14ac:dyDescent="0.3">
      <c r="X999">
        <v>10</v>
      </c>
    </row>
    <row r="1000" spans="24:24" x14ac:dyDescent="0.3">
      <c r="X1000">
        <v>20</v>
      </c>
    </row>
    <row r="1001" spans="24:24" x14ac:dyDescent="0.3">
      <c r="X1001">
        <v>30</v>
      </c>
    </row>
    <row r="1002" spans="24:24" x14ac:dyDescent="0.3">
      <c r="X1002">
        <v>0</v>
      </c>
    </row>
    <row r="1003" spans="24:24" x14ac:dyDescent="0.3">
      <c r="X1003">
        <v>10</v>
      </c>
    </row>
    <row r="1004" spans="24:24" x14ac:dyDescent="0.3">
      <c r="X1004">
        <v>20</v>
      </c>
    </row>
    <row r="1005" spans="24:24" x14ac:dyDescent="0.3">
      <c r="X1005">
        <v>30</v>
      </c>
    </row>
    <row r="1006" spans="24:24" x14ac:dyDescent="0.3">
      <c r="X1006">
        <v>0</v>
      </c>
    </row>
    <row r="1007" spans="24:24" x14ac:dyDescent="0.3">
      <c r="X1007">
        <v>10</v>
      </c>
    </row>
    <row r="1008" spans="24:24" x14ac:dyDescent="0.3">
      <c r="X1008">
        <v>20</v>
      </c>
    </row>
    <row r="1009" spans="24:24" x14ac:dyDescent="0.3">
      <c r="X1009">
        <v>30</v>
      </c>
    </row>
    <row r="1010" spans="24:24" x14ac:dyDescent="0.3">
      <c r="X1010">
        <v>0</v>
      </c>
    </row>
    <row r="1011" spans="24:24" x14ac:dyDescent="0.3">
      <c r="X1011">
        <v>10</v>
      </c>
    </row>
    <row r="1012" spans="24:24" x14ac:dyDescent="0.3">
      <c r="X1012">
        <v>20</v>
      </c>
    </row>
    <row r="1013" spans="24:24" x14ac:dyDescent="0.3">
      <c r="X1013">
        <v>30</v>
      </c>
    </row>
    <row r="1014" spans="24:24" x14ac:dyDescent="0.3">
      <c r="X1014">
        <v>0</v>
      </c>
    </row>
    <row r="1015" spans="24:24" x14ac:dyDescent="0.3">
      <c r="X1015">
        <v>10</v>
      </c>
    </row>
    <row r="1016" spans="24:24" x14ac:dyDescent="0.3">
      <c r="X1016">
        <v>20</v>
      </c>
    </row>
    <row r="1017" spans="24:24" x14ac:dyDescent="0.3">
      <c r="X1017">
        <v>30</v>
      </c>
    </row>
    <row r="1018" spans="24:24" x14ac:dyDescent="0.3">
      <c r="X1018">
        <v>0</v>
      </c>
    </row>
    <row r="1019" spans="24:24" x14ac:dyDescent="0.3">
      <c r="X1019">
        <v>10</v>
      </c>
    </row>
    <row r="1020" spans="24:24" x14ac:dyDescent="0.3">
      <c r="X1020">
        <v>20</v>
      </c>
    </row>
    <row r="1021" spans="24:24" x14ac:dyDescent="0.3">
      <c r="X1021">
        <v>30</v>
      </c>
    </row>
    <row r="1022" spans="24:24" x14ac:dyDescent="0.3">
      <c r="X1022">
        <v>0</v>
      </c>
    </row>
    <row r="1023" spans="24:24" x14ac:dyDescent="0.3">
      <c r="X1023">
        <v>10</v>
      </c>
    </row>
    <row r="1024" spans="24:24" x14ac:dyDescent="0.3">
      <c r="X1024">
        <v>20</v>
      </c>
    </row>
    <row r="1025" spans="24:24" x14ac:dyDescent="0.3">
      <c r="X1025">
        <v>30</v>
      </c>
    </row>
    <row r="1026" spans="24:24" x14ac:dyDescent="0.3">
      <c r="X1026">
        <v>0</v>
      </c>
    </row>
    <row r="1027" spans="24:24" x14ac:dyDescent="0.3">
      <c r="X1027">
        <v>10</v>
      </c>
    </row>
    <row r="1028" spans="24:24" x14ac:dyDescent="0.3">
      <c r="X1028">
        <v>20</v>
      </c>
    </row>
    <row r="1029" spans="24:24" x14ac:dyDescent="0.3">
      <c r="X1029">
        <v>30</v>
      </c>
    </row>
    <row r="1030" spans="24:24" x14ac:dyDescent="0.3">
      <c r="X1030">
        <v>0</v>
      </c>
    </row>
    <row r="1031" spans="24:24" x14ac:dyDescent="0.3">
      <c r="X1031">
        <v>10</v>
      </c>
    </row>
    <row r="1032" spans="24:24" x14ac:dyDescent="0.3">
      <c r="X1032">
        <v>20</v>
      </c>
    </row>
    <row r="1033" spans="24:24" x14ac:dyDescent="0.3">
      <c r="X1033">
        <v>30</v>
      </c>
    </row>
    <row r="1034" spans="24:24" x14ac:dyDescent="0.3">
      <c r="X1034">
        <v>0</v>
      </c>
    </row>
    <row r="1035" spans="24:24" x14ac:dyDescent="0.3">
      <c r="X1035">
        <v>10</v>
      </c>
    </row>
    <row r="1036" spans="24:24" x14ac:dyDescent="0.3">
      <c r="X1036">
        <v>20</v>
      </c>
    </row>
    <row r="1037" spans="24:24" x14ac:dyDescent="0.3">
      <c r="X1037">
        <v>30</v>
      </c>
    </row>
    <row r="1038" spans="24:24" x14ac:dyDescent="0.3">
      <c r="X1038">
        <v>0</v>
      </c>
    </row>
    <row r="1039" spans="24:24" x14ac:dyDescent="0.3">
      <c r="X1039">
        <v>10</v>
      </c>
    </row>
    <row r="1040" spans="24:24" x14ac:dyDescent="0.3">
      <c r="X1040">
        <v>20</v>
      </c>
    </row>
    <row r="1041" spans="24:24" x14ac:dyDescent="0.3">
      <c r="X1041">
        <v>30</v>
      </c>
    </row>
    <row r="1042" spans="24:24" x14ac:dyDescent="0.3">
      <c r="X1042">
        <v>0</v>
      </c>
    </row>
    <row r="1043" spans="24:24" x14ac:dyDescent="0.3">
      <c r="X1043">
        <v>10</v>
      </c>
    </row>
    <row r="1044" spans="24:24" x14ac:dyDescent="0.3">
      <c r="X1044">
        <v>20</v>
      </c>
    </row>
    <row r="1045" spans="24:24" x14ac:dyDescent="0.3">
      <c r="X1045">
        <v>30</v>
      </c>
    </row>
    <row r="1046" spans="24:24" x14ac:dyDescent="0.3">
      <c r="X1046">
        <v>0</v>
      </c>
    </row>
    <row r="1047" spans="24:24" x14ac:dyDescent="0.3">
      <c r="X1047">
        <v>10</v>
      </c>
    </row>
    <row r="1048" spans="24:24" x14ac:dyDescent="0.3">
      <c r="X1048">
        <v>20</v>
      </c>
    </row>
    <row r="1049" spans="24:24" x14ac:dyDescent="0.3">
      <c r="X1049">
        <v>30</v>
      </c>
    </row>
    <row r="1050" spans="24:24" x14ac:dyDescent="0.3">
      <c r="X1050">
        <v>0</v>
      </c>
    </row>
    <row r="1051" spans="24:24" x14ac:dyDescent="0.3">
      <c r="X1051">
        <v>10</v>
      </c>
    </row>
    <row r="1052" spans="24:24" x14ac:dyDescent="0.3">
      <c r="X1052">
        <v>20</v>
      </c>
    </row>
    <row r="1053" spans="24:24" x14ac:dyDescent="0.3">
      <c r="X1053">
        <v>30</v>
      </c>
    </row>
    <row r="1054" spans="24:24" x14ac:dyDescent="0.3">
      <c r="X1054">
        <v>0</v>
      </c>
    </row>
    <row r="1055" spans="24:24" x14ac:dyDescent="0.3">
      <c r="X1055">
        <v>10</v>
      </c>
    </row>
    <row r="1056" spans="24:24" x14ac:dyDescent="0.3">
      <c r="X1056">
        <v>20</v>
      </c>
    </row>
    <row r="1057" spans="24:24" x14ac:dyDescent="0.3">
      <c r="X1057">
        <v>30</v>
      </c>
    </row>
    <row r="1058" spans="24:24" x14ac:dyDescent="0.3">
      <c r="X1058">
        <v>0</v>
      </c>
    </row>
    <row r="1059" spans="24:24" x14ac:dyDescent="0.3">
      <c r="X1059">
        <v>10</v>
      </c>
    </row>
    <row r="1060" spans="24:24" x14ac:dyDescent="0.3">
      <c r="X1060">
        <v>20</v>
      </c>
    </row>
    <row r="1061" spans="24:24" x14ac:dyDescent="0.3">
      <c r="X1061">
        <v>30</v>
      </c>
    </row>
    <row r="1062" spans="24:24" x14ac:dyDescent="0.3">
      <c r="X1062">
        <v>0</v>
      </c>
    </row>
    <row r="1063" spans="24:24" x14ac:dyDescent="0.3">
      <c r="X1063">
        <v>10</v>
      </c>
    </row>
    <row r="1064" spans="24:24" x14ac:dyDescent="0.3">
      <c r="X1064">
        <v>20</v>
      </c>
    </row>
    <row r="1065" spans="24:24" x14ac:dyDescent="0.3">
      <c r="X1065">
        <v>30</v>
      </c>
    </row>
    <row r="1066" spans="24:24" x14ac:dyDescent="0.3">
      <c r="X1066">
        <v>0</v>
      </c>
    </row>
    <row r="1067" spans="24:24" x14ac:dyDescent="0.3">
      <c r="X1067">
        <v>10</v>
      </c>
    </row>
    <row r="1068" spans="24:24" x14ac:dyDescent="0.3">
      <c r="X1068">
        <v>20</v>
      </c>
    </row>
    <row r="1069" spans="24:24" x14ac:dyDescent="0.3">
      <c r="X1069">
        <v>30</v>
      </c>
    </row>
    <row r="1070" spans="24:24" x14ac:dyDescent="0.3">
      <c r="X1070">
        <v>0</v>
      </c>
    </row>
    <row r="1071" spans="24:24" x14ac:dyDescent="0.3">
      <c r="X1071">
        <v>10</v>
      </c>
    </row>
    <row r="1072" spans="24:24" x14ac:dyDescent="0.3">
      <c r="X1072">
        <v>20</v>
      </c>
    </row>
    <row r="1073" spans="24:24" x14ac:dyDescent="0.3">
      <c r="X1073">
        <v>30</v>
      </c>
    </row>
    <row r="1074" spans="24:24" x14ac:dyDescent="0.3">
      <c r="X1074">
        <v>0</v>
      </c>
    </row>
    <row r="1075" spans="24:24" x14ac:dyDescent="0.3">
      <c r="X1075">
        <v>10</v>
      </c>
    </row>
    <row r="1076" spans="24:24" x14ac:dyDescent="0.3">
      <c r="X1076">
        <v>20</v>
      </c>
    </row>
    <row r="1077" spans="24:24" x14ac:dyDescent="0.3">
      <c r="X1077">
        <v>30</v>
      </c>
    </row>
    <row r="1078" spans="24:24" x14ac:dyDescent="0.3">
      <c r="X1078">
        <v>0</v>
      </c>
    </row>
    <row r="1079" spans="24:24" x14ac:dyDescent="0.3">
      <c r="X1079">
        <v>10</v>
      </c>
    </row>
    <row r="1080" spans="24:24" x14ac:dyDescent="0.3">
      <c r="X1080">
        <v>20</v>
      </c>
    </row>
    <row r="1081" spans="24:24" x14ac:dyDescent="0.3">
      <c r="X1081">
        <v>30</v>
      </c>
    </row>
    <row r="1082" spans="24:24" x14ac:dyDescent="0.3">
      <c r="X1082">
        <v>0</v>
      </c>
    </row>
    <row r="1083" spans="24:24" x14ac:dyDescent="0.3">
      <c r="X1083">
        <v>10</v>
      </c>
    </row>
    <row r="1084" spans="24:24" x14ac:dyDescent="0.3">
      <c r="X1084">
        <v>20</v>
      </c>
    </row>
    <row r="1085" spans="24:24" x14ac:dyDescent="0.3">
      <c r="X1085">
        <v>30</v>
      </c>
    </row>
    <row r="1086" spans="24:24" x14ac:dyDescent="0.3">
      <c r="X1086">
        <v>0</v>
      </c>
    </row>
    <row r="1087" spans="24:24" x14ac:dyDescent="0.3">
      <c r="X1087">
        <v>10</v>
      </c>
    </row>
    <row r="1088" spans="24:24" x14ac:dyDescent="0.3">
      <c r="X1088">
        <v>20</v>
      </c>
    </row>
    <row r="1089" spans="24:24" x14ac:dyDescent="0.3">
      <c r="X1089">
        <v>30</v>
      </c>
    </row>
    <row r="1090" spans="24:24" x14ac:dyDescent="0.3">
      <c r="X1090">
        <v>0</v>
      </c>
    </row>
    <row r="1091" spans="24:24" x14ac:dyDescent="0.3">
      <c r="X1091">
        <v>10</v>
      </c>
    </row>
    <row r="1092" spans="24:24" x14ac:dyDescent="0.3">
      <c r="X1092">
        <v>20</v>
      </c>
    </row>
    <row r="1093" spans="24:24" x14ac:dyDescent="0.3">
      <c r="X1093">
        <v>30</v>
      </c>
    </row>
    <row r="1094" spans="24:24" x14ac:dyDescent="0.3">
      <c r="X1094">
        <v>0</v>
      </c>
    </row>
    <row r="1095" spans="24:24" x14ac:dyDescent="0.3">
      <c r="X1095">
        <v>10</v>
      </c>
    </row>
    <row r="1096" spans="24:24" x14ac:dyDescent="0.3">
      <c r="X1096">
        <v>20</v>
      </c>
    </row>
    <row r="1097" spans="24:24" x14ac:dyDescent="0.3">
      <c r="X1097">
        <v>30</v>
      </c>
    </row>
    <row r="1098" spans="24:24" x14ac:dyDescent="0.3">
      <c r="X1098">
        <v>0</v>
      </c>
    </row>
    <row r="1099" spans="24:24" x14ac:dyDescent="0.3">
      <c r="X1099">
        <v>10</v>
      </c>
    </row>
    <row r="1100" spans="24:24" x14ac:dyDescent="0.3">
      <c r="X1100">
        <v>20</v>
      </c>
    </row>
    <row r="1101" spans="24:24" x14ac:dyDescent="0.3">
      <c r="X1101">
        <v>30</v>
      </c>
    </row>
    <row r="1102" spans="24:24" x14ac:dyDescent="0.3">
      <c r="X1102">
        <v>0</v>
      </c>
    </row>
    <row r="1103" spans="24:24" x14ac:dyDescent="0.3">
      <c r="X1103">
        <v>10</v>
      </c>
    </row>
    <row r="1104" spans="24:24" x14ac:dyDescent="0.3">
      <c r="X1104">
        <v>20</v>
      </c>
    </row>
    <row r="1105" spans="24:24" x14ac:dyDescent="0.3">
      <c r="X1105">
        <v>30</v>
      </c>
    </row>
    <row r="1106" spans="24:24" x14ac:dyDescent="0.3">
      <c r="X1106">
        <v>0</v>
      </c>
    </row>
    <row r="1107" spans="24:24" x14ac:dyDescent="0.3">
      <c r="X1107">
        <v>10</v>
      </c>
    </row>
    <row r="1108" spans="24:24" x14ac:dyDescent="0.3">
      <c r="X1108">
        <v>20</v>
      </c>
    </row>
    <row r="1109" spans="24:24" x14ac:dyDescent="0.3">
      <c r="X1109">
        <v>30</v>
      </c>
    </row>
    <row r="1110" spans="24:24" x14ac:dyDescent="0.3">
      <c r="X1110">
        <v>0</v>
      </c>
    </row>
    <row r="1111" spans="24:24" x14ac:dyDescent="0.3">
      <c r="X1111">
        <v>10</v>
      </c>
    </row>
    <row r="1112" spans="24:24" x14ac:dyDescent="0.3">
      <c r="X1112">
        <v>20</v>
      </c>
    </row>
    <row r="1113" spans="24:24" x14ac:dyDescent="0.3">
      <c r="X1113">
        <v>30</v>
      </c>
    </row>
    <row r="1114" spans="24:24" x14ac:dyDescent="0.3">
      <c r="X1114">
        <v>0</v>
      </c>
    </row>
    <row r="1115" spans="24:24" x14ac:dyDescent="0.3">
      <c r="X1115">
        <v>10</v>
      </c>
    </row>
    <row r="1116" spans="24:24" x14ac:dyDescent="0.3">
      <c r="X1116">
        <v>20</v>
      </c>
    </row>
    <row r="1117" spans="24:24" x14ac:dyDescent="0.3">
      <c r="X1117">
        <v>30</v>
      </c>
    </row>
    <row r="1118" spans="24:24" x14ac:dyDescent="0.3">
      <c r="X1118">
        <v>0</v>
      </c>
    </row>
    <row r="1119" spans="24:24" x14ac:dyDescent="0.3">
      <c r="X1119">
        <v>10</v>
      </c>
    </row>
    <row r="1120" spans="24:24" x14ac:dyDescent="0.3">
      <c r="X1120">
        <v>20</v>
      </c>
    </row>
    <row r="1121" spans="24:24" x14ac:dyDescent="0.3">
      <c r="X1121">
        <v>30</v>
      </c>
    </row>
    <row r="1122" spans="24:24" x14ac:dyDescent="0.3">
      <c r="X1122">
        <v>0</v>
      </c>
    </row>
    <row r="1123" spans="24:24" x14ac:dyDescent="0.3">
      <c r="X1123">
        <v>10</v>
      </c>
    </row>
    <row r="1124" spans="24:24" x14ac:dyDescent="0.3">
      <c r="X1124">
        <v>20</v>
      </c>
    </row>
    <row r="1125" spans="24:24" x14ac:dyDescent="0.3">
      <c r="X1125">
        <v>30</v>
      </c>
    </row>
    <row r="1126" spans="24:24" x14ac:dyDescent="0.3">
      <c r="X1126">
        <v>0</v>
      </c>
    </row>
    <row r="1127" spans="24:24" x14ac:dyDescent="0.3">
      <c r="X1127">
        <v>10</v>
      </c>
    </row>
    <row r="1128" spans="24:24" x14ac:dyDescent="0.3">
      <c r="X1128">
        <v>20</v>
      </c>
    </row>
    <row r="1129" spans="24:24" x14ac:dyDescent="0.3">
      <c r="X1129">
        <v>30</v>
      </c>
    </row>
    <row r="1130" spans="24:24" x14ac:dyDescent="0.3">
      <c r="X1130">
        <v>0</v>
      </c>
    </row>
    <row r="1131" spans="24:24" x14ac:dyDescent="0.3">
      <c r="X1131">
        <v>10</v>
      </c>
    </row>
    <row r="1132" spans="24:24" x14ac:dyDescent="0.3">
      <c r="X1132">
        <v>20</v>
      </c>
    </row>
    <row r="1133" spans="24:24" x14ac:dyDescent="0.3">
      <c r="X1133">
        <v>30</v>
      </c>
    </row>
    <row r="1134" spans="24:24" x14ac:dyDescent="0.3">
      <c r="X1134">
        <v>0</v>
      </c>
    </row>
    <row r="1135" spans="24:24" x14ac:dyDescent="0.3">
      <c r="X1135">
        <v>10</v>
      </c>
    </row>
    <row r="1136" spans="24:24" x14ac:dyDescent="0.3">
      <c r="X1136">
        <v>20</v>
      </c>
    </row>
    <row r="1137" spans="24:24" x14ac:dyDescent="0.3">
      <c r="X1137">
        <v>30</v>
      </c>
    </row>
    <row r="1138" spans="24:24" x14ac:dyDescent="0.3">
      <c r="X1138">
        <v>0</v>
      </c>
    </row>
    <row r="1139" spans="24:24" x14ac:dyDescent="0.3">
      <c r="X1139">
        <v>10</v>
      </c>
    </row>
    <row r="1140" spans="24:24" x14ac:dyDescent="0.3">
      <c r="X1140">
        <v>20</v>
      </c>
    </row>
    <row r="1141" spans="24:24" x14ac:dyDescent="0.3">
      <c r="X1141">
        <v>30</v>
      </c>
    </row>
    <row r="1142" spans="24:24" x14ac:dyDescent="0.3">
      <c r="X1142">
        <v>0</v>
      </c>
    </row>
    <row r="1143" spans="24:24" x14ac:dyDescent="0.3">
      <c r="X1143">
        <v>10</v>
      </c>
    </row>
    <row r="1144" spans="24:24" x14ac:dyDescent="0.3">
      <c r="X1144">
        <v>20</v>
      </c>
    </row>
    <row r="1145" spans="24:24" x14ac:dyDescent="0.3">
      <c r="X1145">
        <v>30</v>
      </c>
    </row>
    <row r="1146" spans="24:24" x14ac:dyDescent="0.3">
      <c r="X1146">
        <v>0</v>
      </c>
    </row>
    <row r="1147" spans="24:24" x14ac:dyDescent="0.3">
      <c r="X1147">
        <v>10</v>
      </c>
    </row>
    <row r="1148" spans="24:24" x14ac:dyDescent="0.3">
      <c r="X1148">
        <v>20</v>
      </c>
    </row>
    <row r="1149" spans="24:24" x14ac:dyDescent="0.3">
      <c r="X1149">
        <v>30</v>
      </c>
    </row>
    <row r="1150" spans="24:24" x14ac:dyDescent="0.3">
      <c r="X1150">
        <v>0</v>
      </c>
    </row>
    <row r="1151" spans="24:24" x14ac:dyDescent="0.3">
      <c r="X1151">
        <v>10</v>
      </c>
    </row>
    <row r="1152" spans="24:24" x14ac:dyDescent="0.3">
      <c r="X1152">
        <v>20</v>
      </c>
    </row>
    <row r="1153" spans="24:24" x14ac:dyDescent="0.3">
      <c r="X1153">
        <v>30</v>
      </c>
    </row>
    <row r="1154" spans="24:24" x14ac:dyDescent="0.3">
      <c r="X1154">
        <v>0</v>
      </c>
    </row>
    <row r="1155" spans="24:24" x14ac:dyDescent="0.3">
      <c r="X1155">
        <v>10</v>
      </c>
    </row>
    <row r="1156" spans="24:24" x14ac:dyDescent="0.3">
      <c r="X1156">
        <v>20</v>
      </c>
    </row>
    <row r="1157" spans="24:24" x14ac:dyDescent="0.3">
      <c r="X1157">
        <v>30</v>
      </c>
    </row>
    <row r="1158" spans="24:24" x14ac:dyDescent="0.3">
      <c r="X1158">
        <v>0</v>
      </c>
    </row>
    <row r="1159" spans="24:24" x14ac:dyDescent="0.3">
      <c r="X1159">
        <v>10</v>
      </c>
    </row>
    <row r="1160" spans="24:24" x14ac:dyDescent="0.3">
      <c r="X1160">
        <v>20</v>
      </c>
    </row>
    <row r="1161" spans="24:24" x14ac:dyDescent="0.3">
      <c r="X1161">
        <v>30</v>
      </c>
    </row>
    <row r="1162" spans="24:24" x14ac:dyDescent="0.3">
      <c r="X1162">
        <v>0</v>
      </c>
    </row>
    <row r="1163" spans="24:24" x14ac:dyDescent="0.3">
      <c r="X1163">
        <v>10</v>
      </c>
    </row>
    <row r="1164" spans="24:24" x14ac:dyDescent="0.3">
      <c r="X1164">
        <v>20</v>
      </c>
    </row>
    <row r="1165" spans="24:24" x14ac:dyDescent="0.3">
      <c r="X1165">
        <v>30</v>
      </c>
    </row>
    <row r="1166" spans="24:24" x14ac:dyDescent="0.3">
      <c r="X1166">
        <v>0</v>
      </c>
    </row>
    <row r="1167" spans="24:24" x14ac:dyDescent="0.3">
      <c r="X1167">
        <v>10</v>
      </c>
    </row>
    <row r="1168" spans="24:24" x14ac:dyDescent="0.3">
      <c r="X1168">
        <v>20</v>
      </c>
    </row>
    <row r="1169" spans="24:24" x14ac:dyDescent="0.3">
      <c r="X1169">
        <v>30</v>
      </c>
    </row>
    <row r="1170" spans="24:24" x14ac:dyDescent="0.3">
      <c r="X1170">
        <v>0</v>
      </c>
    </row>
    <row r="1171" spans="24:24" x14ac:dyDescent="0.3">
      <c r="X1171">
        <v>10</v>
      </c>
    </row>
    <row r="1172" spans="24:24" x14ac:dyDescent="0.3">
      <c r="X1172">
        <v>20</v>
      </c>
    </row>
    <row r="1173" spans="24:24" x14ac:dyDescent="0.3">
      <c r="X1173">
        <v>30</v>
      </c>
    </row>
    <row r="1174" spans="24:24" x14ac:dyDescent="0.3">
      <c r="X1174">
        <v>0</v>
      </c>
    </row>
    <row r="1175" spans="24:24" x14ac:dyDescent="0.3">
      <c r="X1175">
        <v>10</v>
      </c>
    </row>
    <row r="1176" spans="24:24" x14ac:dyDescent="0.3">
      <c r="X1176">
        <v>20</v>
      </c>
    </row>
    <row r="1177" spans="24:24" x14ac:dyDescent="0.3">
      <c r="X1177">
        <v>30</v>
      </c>
    </row>
    <row r="1178" spans="24:24" x14ac:dyDescent="0.3">
      <c r="X1178">
        <v>0</v>
      </c>
    </row>
    <row r="1179" spans="24:24" x14ac:dyDescent="0.3">
      <c r="X1179">
        <v>10</v>
      </c>
    </row>
    <row r="1180" spans="24:24" x14ac:dyDescent="0.3">
      <c r="X1180">
        <v>20</v>
      </c>
    </row>
    <row r="1181" spans="24:24" x14ac:dyDescent="0.3">
      <c r="X1181">
        <v>30</v>
      </c>
    </row>
    <row r="1182" spans="24:24" x14ac:dyDescent="0.3">
      <c r="X1182">
        <v>0</v>
      </c>
    </row>
    <row r="1183" spans="24:24" x14ac:dyDescent="0.3">
      <c r="X1183">
        <v>10</v>
      </c>
    </row>
    <row r="1184" spans="24:24" x14ac:dyDescent="0.3">
      <c r="X1184">
        <v>20</v>
      </c>
    </row>
    <row r="1185" spans="24:24" x14ac:dyDescent="0.3">
      <c r="X1185">
        <v>30</v>
      </c>
    </row>
    <row r="1186" spans="24:24" x14ac:dyDescent="0.3">
      <c r="X1186">
        <v>0</v>
      </c>
    </row>
    <row r="1187" spans="24:24" x14ac:dyDescent="0.3">
      <c r="X1187">
        <v>10</v>
      </c>
    </row>
    <row r="1188" spans="24:24" x14ac:dyDescent="0.3">
      <c r="X1188">
        <v>20</v>
      </c>
    </row>
    <row r="1189" spans="24:24" x14ac:dyDescent="0.3">
      <c r="X1189">
        <v>30</v>
      </c>
    </row>
    <row r="1190" spans="24:24" x14ac:dyDescent="0.3">
      <c r="X1190">
        <v>0</v>
      </c>
    </row>
    <row r="1191" spans="24:24" x14ac:dyDescent="0.3">
      <c r="X1191">
        <v>10</v>
      </c>
    </row>
    <row r="1192" spans="24:24" x14ac:dyDescent="0.3">
      <c r="X1192">
        <v>20</v>
      </c>
    </row>
    <row r="1193" spans="24:24" x14ac:dyDescent="0.3">
      <c r="X1193">
        <v>30</v>
      </c>
    </row>
    <row r="1194" spans="24:24" x14ac:dyDescent="0.3">
      <c r="X1194">
        <v>0</v>
      </c>
    </row>
    <row r="1195" spans="24:24" x14ac:dyDescent="0.3">
      <c r="X1195">
        <v>10</v>
      </c>
    </row>
    <row r="1196" spans="24:24" x14ac:dyDescent="0.3">
      <c r="X1196">
        <v>20</v>
      </c>
    </row>
    <row r="1197" spans="24:24" x14ac:dyDescent="0.3">
      <c r="X1197">
        <v>30</v>
      </c>
    </row>
    <row r="1198" spans="24:24" x14ac:dyDescent="0.3">
      <c r="X1198">
        <v>0</v>
      </c>
    </row>
    <row r="1199" spans="24:24" x14ac:dyDescent="0.3">
      <c r="X1199">
        <v>10</v>
      </c>
    </row>
    <row r="1200" spans="24:24" x14ac:dyDescent="0.3">
      <c r="X1200">
        <v>20</v>
      </c>
    </row>
    <row r="1201" spans="24:24" x14ac:dyDescent="0.3">
      <c r="X1201">
        <v>30</v>
      </c>
    </row>
    <row r="1202" spans="24:24" x14ac:dyDescent="0.3">
      <c r="X1202">
        <v>0</v>
      </c>
    </row>
    <row r="1203" spans="24:24" x14ac:dyDescent="0.3">
      <c r="X1203">
        <v>10</v>
      </c>
    </row>
    <row r="1204" spans="24:24" x14ac:dyDescent="0.3">
      <c r="X1204">
        <v>20</v>
      </c>
    </row>
    <row r="1205" spans="24:24" x14ac:dyDescent="0.3">
      <c r="X1205">
        <v>30</v>
      </c>
    </row>
    <row r="1206" spans="24:24" x14ac:dyDescent="0.3">
      <c r="X1206">
        <v>0</v>
      </c>
    </row>
    <row r="1207" spans="24:24" x14ac:dyDescent="0.3">
      <c r="X1207">
        <v>10</v>
      </c>
    </row>
    <row r="1208" spans="24:24" x14ac:dyDescent="0.3">
      <c r="X1208">
        <v>20</v>
      </c>
    </row>
    <row r="1209" spans="24:24" x14ac:dyDescent="0.3">
      <c r="X1209">
        <v>30</v>
      </c>
    </row>
    <row r="1210" spans="24:24" x14ac:dyDescent="0.3">
      <c r="X1210">
        <v>0</v>
      </c>
    </row>
    <row r="1211" spans="24:24" x14ac:dyDescent="0.3">
      <c r="X1211">
        <v>10</v>
      </c>
    </row>
    <row r="1212" spans="24:24" x14ac:dyDescent="0.3">
      <c r="X1212">
        <v>20</v>
      </c>
    </row>
    <row r="1213" spans="24:24" x14ac:dyDescent="0.3">
      <c r="X1213">
        <v>30</v>
      </c>
    </row>
    <row r="1214" spans="24:24" x14ac:dyDescent="0.3">
      <c r="X1214">
        <v>0</v>
      </c>
    </row>
    <row r="1215" spans="24:24" x14ac:dyDescent="0.3">
      <c r="X1215">
        <v>10</v>
      </c>
    </row>
    <row r="1216" spans="24:24" x14ac:dyDescent="0.3">
      <c r="X1216">
        <v>20</v>
      </c>
    </row>
    <row r="1217" spans="24:24" x14ac:dyDescent="0.3">
      <c r="X1217">
        <v>30</v>
      </c>
    </row>
    <row r="1218" spans="24:24" x14ac:dyDescent="0.3">
      <c r="X1218">
        <v>0</v>
      </c>
    </row>
    <row r="1219" spans="24:24" x14ac:dyDescent="0.3">
      <c r="X1219">
        <v>10</v>
      </c>
    </row>
    <row r="1220" spans="24:24" x14ac:dyDescent="0.3">
      <c r="X1220">
        <v>20</v>
      </c>
    </row>
    <row r="1221" spans="24:24" x14ac:dyDescent="0.3">
      <c r="X1221">
        <v>30</v>
      </c>
    </row>
    <row r="1222" spans="24:24" x14ac:dyDescent="0.3">
      <c r="X1222">
        <v>0</v>
      </c>
    </row>
    <row r="1223" spans="24:24" x14ac:dyDescent="0.3">
      <c r="X1223">
        <v>10</v>
      </c>
    </row>
    <row r="1224" spans="24:24" x14ac:dyDescent="0.3">
      <c r="X1224">
        <v>20</v>
      </c>
    </row>
    <row r="1225" spans="24:24" x14ac:dyDescent="0.3">
      <c r="X1225">
        <v>30</v>
      </c>
    </row>
    <row r="1226" spans="24:24" x14ac:dyDescent="0.3">
      <c r="X1226">
        <v>0</v>
      </c>
    </row>
    <row r="1227" spans="24:24" x14ac:dyDescent="0.3">
      <c r="X1227">
        <v>10</v>
      </c>
    </row>
    <row r="1228" spans="24:24" x14ac:dyDescent="0.3">
      <c r="X1228">
        <v>20</v>
      </c>
    </row>
    <row r="1229" spans="24:24" x14ac:dyDescent="0.3">
      <c r="X1229">
        <v>30</v>
      </c>
    </row>
    <row r="1230" spans="24:24" x14ac:dyDescent="0.3">
      <c r="X1230">
        <v>0</v>
      </c>
    </row>
    <row r="1231" spans="24:24" x14ac:dyDescent="0.3">
      <c r="X1231">
        <v>10</v>
      </c>
    </row>
    <row r="1232" spans="24:24" x14ac:dyDescent="0.3">
      <c r="X1232">
        <v>20</v>
      </c>
    </row>
    <row r="1233" spans="24:24" x14ac:dyDescent="0.3">
      <c r="X1233">
        <v>30</v>
      </c>
    </row>
    <row r="1234" spans="24:24" x14ac:dyDescent="0.3">
      <c r="X1234">
        <v>0</v>
      </c>
    </row>
    <row r="1235" spans="24:24" x14ac:dyDescent="0.3">
      <c r="X1235">
        <v>10</v>
      </c>
    </row>
    <row r="1236" spans="24:24" x14ac:dyDescent="0.3">
      <c r="X1236">
        <v>20</v>
      </c>
    </row>
    <row r="1237" spans="24:24" x14ac:dyDescent="0.3">
      <c r="X1237">
        <v>30</v>
      </c>
    </row>
    <row r="1238" spans="24:24" x14ac:dyDescent="0.3">
      <c r="X1238">
        <v>0</v>
      </c>
    </row>
    <row r="1239" spans="24:24" x14ac:dyDescent="0.3">
      <c r="X1239">
        <v>10</v>
      </c>
    </row>
    <row r="1240" spans="24:24" x14ac:dyDescent="0.3">
      <c r="X1240">
        <v>20</v>
      </c>
    </row>
    <row r="1241" spans="24:24" x14ac:dyDescent="0.3">
      <c r="X1241">
        <v>30</v>
      </c>
    </row>
    <row r="1242" spans="24:24" x14ac:dyDescent="0.3">
      <c r="X1242">
        <v>0</v>
      </c>
    </row>
    <row r="1243" spans="24:24" x14ac:dyDescent="0.3">
      <c r="X1243">
        <v>10</v>
      </c>
    </row>
    <row r="1244" spans="24:24" x14ac:dyDescent="0.3">
      <c r="X1244">
        <v>20</v>
      </c>
    </row>
    <row r="1245" spans="24:24" x14ac:dyDescent="0.3">
      <c r="X1245">
        <v>30</v>
      </c>
    </row>
    <row r="1246" spans="24:24" x14ac:dyDescent="0.3">
      <c r="X1246">
        <v>0</v>
      </c>
    </row>
    <row r="1247" spans="24:24" x14ac:dyDescent="0.3">
      <c r="X1247">
        <v>10</v>
      </c>
    </row>
    <row r="1248" spans="24:24" x14ac:dyDescent="0.3">
      <c r="X1248">
        <v>20</v>
      </c>
    </row>
    <row r="1249" spans="24:24" x14ac:dyDescent="0.3">
      <c r="X1249">
        <v>30</v>
      </c>
    </row>
    <row r="1250" spans="24:24" x14ac:dyDescent="0.3">
      <c r="X1250">
        <v>0</v>
      </c>
    </row>
    <row r="1251" spans="24:24" x14ac:dyDescent="0.3">
      <c r="X1251">
        <v>10</v>
      </c>
    </row>
    <row r="1252" spans="24:24" x14ac:dyDescent="0.3">
      <c r="X1252">
        <v>20</v>
      </c>
    </row>
    <row r="1253" spans="24:24" x14ac:dyDescent="0.3">
      <c r="X1253">
        <v>30</v>
      </c>
    </row>
    <row r="1254" spans="24:24" x14ac:dyDescent="0.3">
      <c r="X1254">
        <v>0</v>
      </c>
    </row>
    <row r="1255" spans="24:24" x14ac:dyDescent="0.3">
      <c r="X1255">
        <v>10</v>
      </c>
    </row>
    <row r="1256" spans="24:24" x14ac:dyDescent="0.3">
      <c r="X1256">
        <v>20</v>
      </c>
    </row>
    <row r="1257" spans="24:24" x14ac:dyDescent="0.3">
      <c r="X1257">
        <v>30</v>
      </c>
    </row>
    <row r="1258" spans="24:24" x14ac:dyDescent="0.3">
      <c r="X1258">
        <v>0</v>
      </c>
    </row>
    <row r="1259" spans="24:24" x14ac:dyDescent="0.3">
      <c r="X1259">
        <v>10</v>
      </c>
    </row>
    <row r="1260" spans="24:24" x14ac:dyDescent="0.3">
      <c r="X1260">
        <v>20</v>
      </c>
    </row>
    <row r="1261" spans="24:24" x14ac:dyDescent="0.3">
      <c r="X1261">
        <v>30</v>
      </c>
    </row>
    <row r="1262" spans="24:24" x14ac:dyDescent="0.3">
      <c r="X1262">
        <v>0</v>
      </c>
    </row>
    <row r="1263" spans="24:24" x14ac:dyDescent="0.3">
      <c r="X1263">
        <v>10</v>
      </c>
    </row>
    <row r="1264" spans="24:24" x14ac:dyDescent="0.3">
      <c r="X1264">
        <v>20</v>
      </c>
    </row>
    <row r="1265" spans="24:24" x14ac:dyDescent="0.3">
      <c r="X1265">
        <v>30</v>
      </c>
    </row>
    <row r="1266" spans="24:24" x14ac:dyDescent="0.3">
      <c r="X1266">
        <v>0</v>
      </c>
    </row>
    <row r="1267" spans="24:24" x14ac:dyDescent="0.3">
      <c r="X1267">
        <v>10</v>
      </c>
    </row>
    <row r="1268" spans="24:24" x14ac:dyDescent="0.3">
      <c r="X1268">
        <v>20</v>
      </c>
    </row>
    <row r="1269" spans="24:24" x14ac:dyDescent="0.3">
      <c r="X1269">
        <v>30</v>
      </c>
    </row>
    <row r="1270" spans="24:24" x14ac:dyDescent="0.3">
      <c r="X1270">
        <v>0</v>
      </c>
    </row>
    <row r="1271" spans="24:24" x14ac:dyDescent="0.3">
      <c r="X1271">
        <v>10</v>
      </c>
    </row>
    <row r="1272" spans="24:24" x14ac:dyDescent="0.3">
      <c r="X1272">
        <v>20</v>
      </c>
    </row>
    <row r="1273" spans="24:24" x14ac:dyDescent="0.3">
      <c r="X1273">
        <v>30</v>
      </c>
    </row>
    <row r="1274" spans="24:24" x14ac:dyDescent="0.3">
      <c r="X1274">
        <v>0</v>
      </c>
    </row>
    <row r="1275" spans="24:24" x14ac:dyDescent="0.3">
      <c r="X1275">
        <v>10</v>
      </c>
    </row>
    <row r="1276" spans="24:24" x14ac:dyDescent="0.3">
      <c r="X1276">
        <v>20</v>
      </c>
    </row>
    <row r="1277" spans="24:24" x14ac:dyDescent="0.3">
      <c r="X1277">
        <v>30</v>
      </c>
    </row>
    <row r="1278" spans="24:24" x14ac:dyDescent="0.3">
      <c r="X1278">
        <v>0</v>
      </c>
    </row>
    <row r="1279" spans="24:24" x14ac:dyDescent="0.3">
      <c r="X1279">
        <v>10</v>
      </c>
    </row>
    <row r="1280" spans="24:24" x14ac:dyDescent="0.3">
      <c r="X1280">
        <v>20</v>
      </c>
    </row>
    <row r="1281" spans="24:24" x14ac:dyDescent="0.3">
      <c r="X1281">
        <v>30</v>
      </c>
    </row>
    <row r="1282" spans="24:24" x14ac:dyDescent="0.3">
      <c r="X1282">
        <v>0</v>
      </c>
    </row>
    <row r="1283" spans="24:24" x14ac:dyDescent="0.3">
      <c r="X1283">
        <v>10</v>
      </c>
    </row>
    <row r="1284" spans="24:24" x14ac:dyDescent="0.3">
      <c r="X1284">
        <v>20</v>
      </c>
    </row>
    <row r="1285" spans="24:24" x14ac:dyDescent="0.3">
      <c r="X1285">
        <v>30</v>
      </c>
    </row>
    <row r="1286" spans="24:24" x14ac:dyDescent="0.3">
      <c r="X1286">
        <v>0</v>
      </c>
    </row>
    <row r="1287" spans="24:24" x14ac:dyDescent="0.3">
      <c r="X1287">
        <v>10</v>
      </c>
    </row>
    <row r="1288" spans="24:24" x14ac:dyDescent="0.3">
      <c r="X1288">
        <v>20</v>
      </c>
    </row>
    <row r="1289" spans="24:24" x14ac:dyDescent="0.3">
      <c r="X1289">
        <v>30</v>
      </c>
    </row>
    <row r="1290" spans="24:24" x14ac:dyDescent="0.3">
      <c r="X1290">
        <v>0</v>
      </c>
    </row>
    <row r="1291" spans="24:24" x14ac:dyDescent="0.3">
      <c r="X1291">
        <v>10</v>
      </c>
    </row>
    <row r="1292" spans="24:24" x14ac:dyDescent="0.3">
      <c r="X1292">
        <v>20</v>
      </c>
    </row>
    <row r="1293" spans="24:24" x14ac:dyDescent="0.3">
      <c r="X1293">
        <v>30</v>
      </c>
    </row>
    <row r="1294" spans="24:24" x14ac:dyDescent="0.3">
      <c r="X1294">
        <v>0</v>
      </c>
    </row>
    <row r="1295" spans="24:24" x14ac:dyDescent="0.3">
      <c r="X1295">
        <v>10</v>
      </c>
    </row>
    <row r="1296" spans="24:24" x14ac:dyDescent="0.3">
      <c r="X1296">
        <v>20</v>
      </c>
    </row>
    <row r="1297" spans="24:24" x14ac:dyDescent="0.3">
      <c r="X1297">
        <v>30</v>
      </c>
    </row>
    <row r="1298" spans="24:24" x14ac:dyDescent="0.3">
      <c r="X1298">
        <v>0</v>
      </c>
    </row>
    <row r="1299" spans="24:24" x14ac:dyDescent="0.3">
      <c r="X1299">
        <v>10</v>
      </c>
    </row>
    <row r="1300" spans="24:24" x14ac:dyDescent="0.3">
      <c r="X1300">
        <v>20</v>
      </c>
    </row>
    <row r="1301" spans="24:24" x14ac:dyDescent="0.3">
      <c r="X1301">
        <v>30</v>
      </c>
    </row>
    <row r="1302" spans="24:24" x14ac:dyDescent="0.3">
      <c r="X1302">
        <v>0</v>
      </c>
    </row>
    <row r="1303" spans="24:24" x14ac:dyDescent="0.3">
      <c r="X1303">
        <v>10</v>
      </c>
    </row>
    <row r="1304" spans="24:24" x14ac:dyDescent="0.3">
      <c r="X1304">
        <v>20</v>
      </c>
    </row>
    <row r="1305" spans="24:24" x14ac:dyDescent="0.3">
      <c r="X1305">
        <v>30</v>
      </c>
    </row>
    <row r="1306" spans="24:24" x14ac:dyDescent="0.3">
      <c r="X1306">
        <v>0</v>
      </c>
    </row>
    <row r="1307" spans="24:24" x14ac:dyDescent="0.3">
      <c r="X1307">
        <v>10</v>
      </c>
    </row>
    <row r="1308" spans="24:24" x14ac:dyDescent="0.3">
      <c r="X1308">
        <v>20</v>
      </c>
    </row>
    <row r="1309" spans="24:24" x14ac:dyDescent="0.3">
      <c r="X1309">
        <v>30</v>
      </c>
    </row>
    <row r="1310" spans="24:24" x14ac:dyDescent="0.3">
      <c r="X1310">
        <v>0</v>
      </c>
    </row>
    <row r="1311" spans="24:24" x14ac:dyDescent="0.3">
      <c r="X1311">
        <v>10</v>
      </c>
    </row>
    <row r="1312" spans="24:24" x14ac:dyDescent="0.3">
      <c r="X1312">
        <v>20</v>
      </c>
    </row>
    <row r="1313" spans="24:24" x14ac:dyDescent="0.3">
      <c r="X1313">
        <v>30</v>
      </c>
    </row>
    <row r="1314" spans="24:24" x14ac:dyDescent="0.3">
      <c r="X1314">
        <v>0</v>
      </c>
    </row>
    <row r="1315" spans="24:24" x14ac:dyDescent="0.3">
      <c r="X1315">
        <v>10</v>
      </c>
    </row>
    <row r="1316" spans="24:24" x14ac:dyDescent="0.3">
      <c r="X1316">
        <v>20</v>
      </c>
    </row>
    <row r="1317" spans="24:24" x14ac:dyDescent="0.3">
      <c r="X1317">
        <v>30</v>
      </c>
    </row>
    <row r="1318" spans="24:24" x14ac:dyDescent="0.3">
      <c r="X1318">
        <v>0</v>
      </c>
    </row>
    <row r="1319" spans="24:24" x14ac:dyDescent="0.3">
      <c r="X1319">
        <v>10</v>
      </c>
    </row>
    <row r="1320" spans="24:24" x14ac:dyDescent="0.3">
      <c r="X1320">
        <v>20</v>
      </c>
    </row>
    <row r="1321" spans="24:24" x14ac:dyDescent="0.3">
      <c r="X1321">
        <v>30</v>
      </c>
    </row>
    <row r="1322" spans="24:24" x14ac:dyDescent="0.3">
      <c r="X1322">
        <v>0</v>
      </c>
    </row>
    <row r="1323" spans="24:24" x14ac:dyDescent="0.3">
      <c r="X1323">
        <v>10</v>
      </c>
    </row>
    <row r="1324" spans="24:24" x14ac:dyDescent="0.3">
      <c r="X1324">
        <v>20</v>
      </c>
    </row>
    <row r="1325" spans="24:24" x14ac:dyDescent="0.3">
      <c r="X1325">
        <v>30</v>
      </c>
    </row>
    <row r="1326" spans="24:24" x14ac:dyDescent="0.3">
      <c r="X1326">
        <v>0</v>
      </c>
    </row>
    <row r="1327" spans="24:24" x14ac:dyDescent="0.3">
      <c r="X1327">
        <v>10</v>
      </c>
    </row>
    <row r="1328" spans="24:24" x14ac:dyDescent="0.3">
      <c r="X1328">
        <v>20</v>
      </c>
    </row>
    <row r="1329" spans="24:24" x14ac:dyDescent="0.3">
      <c r="X1329">
        <v>30</v>
      </c>
    </row>
    <row r="1330" spans="24:24" x14ac:dyDescent="0.3">
      <c r="X1330">
        <v>0</v>
      </c>
    </row>
    <row r="1331" spans="24:24" x14ac:dyDescent="0.3">
      <c r="X1331">
        <v>10</v>
      </c>
    </row>
    <row r="1332" spans="24:24" x14ac:dyDescent="0.3">
      <c r="X1332">
        <v>20</v>
      </c>
    </row>
    <row r="1333" spans="24:24" x14ac:dyDescent="0.3">
      <c r="X1333">
        <v>30</v>
      </c>
    </row>
    <row r="1334" spans="24:24" x14ac:dyDescent="0.3">
      <c r="X1334">
        <v>0</v>
      </c>
    </row>
    <row r="1335" spans="24:24" x14ac:dyDescent="0.3">
      <c r="X1335">
        <v>10</v>
      </c>
    </row>
    <row r="1336" spans="24:24" x14ac:dyDescent="0.3">
      <c r="X1336">
        <v>20</v>
      </c>
    </row>
    <row r="1337" spans="24:24" x14ac:dyDescent="0.3">
      <c r="X1337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D744-C3D7-4769-ACA0-101412BA74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2924-190E-4F90-8C17-C42251F5C1CB}">
  <dimension ref="A1:K1076"/>
  <sheetViews>
    <sheetView topLeftCell="A855" zoomScale="70" zoomScaleNormal="70" workbookViewId="0">
      <selection activeCell="D885" sqref="D873:D1076"/>
    </sheetView>
  </sheetViews>
  <sheetFormatPr defaultColWidth="11.44140625" defaultRowHeight="14.4" x14ac:dyDescent="0.3"/>
  <cols>
    <col min="1" max="1" width="23.77734375" bestFit="1" customWidth="1"/>
    <col min="2" max="2" width="15.6640625" customWidth="1"/>
    <col min="3" max="3" width="15.6640625" style="58" customWidth="1"/>
    <col min="4" max="4" width="21.5546875" bestFit="1" customWidth="1"/>
    <col min="5" max="10" width="12.6640625" customWidth="1"/>
    <col min="11" max="11" width="13" bestFit="1" customWidth="1"/>
  </cols>
  <sheetData>
    <row r="1" spans="1:11" ht="15" thickBot="1" x14ac:dyDescent="0.35">
      <c r="A1" s="59" t="s">
        <v>1245</v>
      </c>
      <c r="B1" s="2" t="s">
        <v>58</v>
      </c>
      <c r="C1" s="2" t="s">
        <v>59</v>
      </c>
      <c r="D1" s="2" t="s">
        <v>60</v>
      </c>
      <c r="E1" s="3" t="s">
        <v>61</v>
      </c>
      <c r="F1" s="3" t="s">
        <v>62</v>
      </c>
      <c r="G1" s="3" t="s">
        <v>63</v>
      </c>
      <c r="H1" s="4" t="s">
        <v>64</v>
      </c>
      <c r="I1" s="5" t="s">
        <v>65</v>
      </c>
      <c r="J1" s="6" t="s">
        <v>66</v>
      </c>
      <c r="K1" s="7" t="s">
        <v>67</v>
      </c>
    </row>
    <row r="2" spans="1:11" ht="15" customHeight="1" x14ac:dyDescent="0.3">
      <c r="A2" t="str">
        <f>D2&amp;"_"&amp;B2</f>
        <v>CER-AWD_R1_t0_</v>
      </c>
      <c r="B2" s="8"/>
      <c r="C2" s="9" t="s">
        <v>68</v>
      </c>
      <c r="D2" s="9" t="s">
        <v>69</v>
      </c>
      <c r="E2" s="10">
        <v>2</v>
      </c>
      <c r="F2" s="11">
        <v>754</v>
      </c>
      <c r="G2" s="12">
        <v>2.0099999999999998</v>
      </c>
      <c r="H2" s="13">
        <v>1.2825</v>
      </c>
      <c r="I2" s="14">
        <v>104.42206721623336</v>
      </c>
      <c r="J2" s="15">
        <v>1.16388</v>
      </c>
      <c r="K2" s="16"/>
    </row>
    <row r="3" spans="1:11" ht="15" customHeight="1" x14ac:dyDescent="0.3">
      <c r="A3" t="str">
        <f t="shared" ref="A3:A66" si="0">D3&amp;"_"&amp;B3</f>
        <v>CER-AWD_R1_t1_</v>
      </c>
      <c r="B3" s="17"/>
      <c r="C3" s="18" t="s">
        <v>70</v>
      </c>
      <c r="D3" s="18" t="s">
        <v>71</v>
      </c>
      <c r="E3" s="19">
        <v>2</v>
      </c>
      <c r="F3" s="20">
        <v>585</v>
      </c>
      <c r="G3" s="21">
        <v>1.76</v>
      </c>
      <c r="H3" s="22">
        <v>1.2825</v>
      </c>
      <c r="I3" s="23">
        <v>81.017121116043128</v>
      </c>
      <c r="J3" s="24">
        <v>1.00488</v>
      </c>
      <c r="K3" s="25"/>
    </row>
    <row r="4" spans="1:11" ht="15" customHeight="1" x14ac:dyDescent="0.3">
      <c r="A4" t="str">
        <f t="shared" si="0"/>
        <v>CER-AWD_R1_t2_</v>
      </c>
      <c r="B4" s="17"/>
      <c r="C4" s="18" t="s">
        <v>72</v>
      </c>
      <c r="D4" s="18" t="s">
        <v>73</v>
      </c>
      <c r="E4" s="19">
        <v>2.1</v>
      </c>
      <c r="F4" s="20">
        <v>606</v>
      </c>
      <c r="G4" s="21">
        <v>1.81</v>
      </c>
      <c r="H4" s="22">
        <v>1.3574999999999999</v>
      </c>
      <c r="I4" s="23">
        <v>83.925428027901077</v>
      </c>
      <c r="J4" s="24">
        <v>1.03668</v>
      </c>
      <c r="K4" s="25"/>
    </row>
    <row r="5" spans="1:11" ht="15" customHeight="1" thickBot="1" x14ac:dyDescent="0.35">
      <c r="A5" t="str">
        <f t="shared" si="0"/>
        <v>CER-AWD_R1_t3_</v>
      </c>
      <c r="B5" s="26"/>
      <c r="C5" s="27" t="s">
        <v>74</v>
      </c>
      <c r="D5" s="27" t="s">
        <v>75</v>
      </c>
      <c r="E5" s="28">
        <v>2.1</v>
      </c>
      <c r="F5" s="29">
        <v>672</v>
      </c>
      <c r="G5" s="30">
        <v>1.74</v>
      </c>
      <c r="H5" s="31">
        <v>1.3574999999999999</v>
      </c>
      <c r="I5" s="32">
        <v>93.065821179454673</v>
      </c>
      <c r="J5" s="33">
        <v>0.99216000000000004</v>
      </c>
      <c r="K5" s="34"/>
    </row>
    <row r="6" spans="1:11" ht="15" customHeight="1" x14ac:dyDescent="0.3">
      <c r="A6" t="str">
        <f t="shared" si="0"/>
        <v>CER-AWD_R2_t0_</v>
      </c>
      <c r="B6" s="8"/>
      <c r="C6" s="9" t="s">
        <v>76</v>
      </c>
      <c r="D6" s="9" t="s">
        <v>77</v>
      </c>
      <c r="E6" s="10">
        <v>1.8</v>
      </c>
      <c r="F6" s="11">
        <v>584</v>
      </c>
      <c r="G6" s="12">
        <v>1.79</v>
      </c>
      <c r="H6" s="13">
        <v>1.1325000000000001</v>
      </c>
      <c r="I6" s="14">
        <v>80.878630310716559</v>
      </c>
      <c r="J6" s="15">
        <v>1.02396</v>
      </c>
      <c r="K6" s="16"/>
    </row>
    <row r="7" spans="1:11" ht="15" customHeight="1" x14ac:dyDescent="0.3">
      <c r="A7" t="str">
        <f t="shared" si="0"/>
        <v>CER-AWD_R2_t1_</v>
      </c>
      <c r="B7" s="17"/>
      <c r="C7" s="18" t="s">
        <v>78</v>
      </c>
      <c r="D7" s="18" t="s">
        <v>79</v>
      </c>
      <c r="E7" s="19">
        <v>1.9</v>
      </c>
      <c r="F7" s="20">
        <v>694</v>
      </c>
      <c r="G7" s="21">
        <v>2.93</v>
      </c>
      <c r="H7" s="22">
        <v>1.2075</v>
      </c>
      <c r="I7" s="23">
        <v>96.112618896639191</v>
      </c>
      <c r="J7" s="24">
        <v>1.7490000000000001</v>
      </c>
      <c r="K7" s="25"/>
    </row>
    <row r="8" spans="1:11" ht="15" customHeight="1" x14ac:dyDescent="0.3">
      <c r="A8" t="str">
        <f t="shared" si="0"/>
        <v>CER-AWD_R2_t2_</v>
      </c>
      <c r="B8" s="17"/>
      <c r="C8" s="18" t="s">
        <v>80</v>
      </c>
      <c r="D8" s="18" t="s">
        <v>81</v>
      </c>
      <c r="E8" s="19">
        <v>1.9</v>
      </c>
      <c r="F8" s="20">
        <v>579</v>
      </c>
      <c r="G8" s="21">
        <v>1.78</v>
      </c>
      <c r="H8" s="22">
        <v>1.2075</v>
      </c>
      <c r="I8" s="23">
        <v>80.1861762840837</v>
      </c>
      <c r="J8" s="24">
        <v>1.0176000000000001</v>
      </c>
      <c r="K8" s="25"/>
    </row>
    <row r="9" spans="1:11" ht="15" customHeight="1" thickBot="1" x14ac:dyDescent="0.35">
      <c r="A9" t="str">
        <f t="shared" si="0"/>
        <v>CER-AWD_R2_t3_</v>
      </c>
      <c r="B9" s="26"/>
      <c r="C9" s="27" t="s">
        <v>82</v>
      </c>
      <c r="D9" s="27" t="s">
        <v>83</v>
      </c>
      <c r="E9" s="28">
        <v>1.9</v>
      </c>
      <c r="F9" s="29">
        <v>746</v>
      </c>
      <c r="G9" s="30">
        <v>1.7</v>
      </c>
      <c r="H9" s="31">
        <v>1.2075</v>
      </c>
      <c r="I9" s="32">
        <v>103.31414077362081</v>
      </c>
      <c r="J9" s="33">
        <v>0.96672000000000002</v>
      </c>
      <c r="K9" s="34"/>
    </row>
    <row r="10" spans="1:11" ht="15" customHeight="1" x14ac:dyDescent="0.3">
      <c r="A10" t="str">
        <f t="shared" si="0"/>
        <v>CER-AWD_R3_t0_</v>
      </c>
      <c r="B10" s="8"/>
      <c r="C10" s="9" t="s">
        <v>84</v>
      </c>
      <c r="D10" s="9" t="s">
        <v>85</v>
      </c>
      <c r="E10" s="10">
        <v>1.9</v>
      </c>
      <c r="F10" s="11">
        <v>959</v>
      </c>
      <c r="G10" s="12">
        <v>1.78</v>
      </c>
      <c r="H10" s="13">
        <v>1.2075</v>
      </c>
      <c r="I10" s="14">
        <v>132.81268230818009</v>
      </c>
      <c r="J10" s="15">
        <v>1.0176000000000001</v>
      </c>
      <c r="K10" s="16"/>
    </row>
    <row r="11" spans="1:11" ht="15" customHeight="1" x14ac:dyDescent="0.3">
      <c r="A11" t="str">
        <f t="shared" si="0"/>
        <v>CER-AWD_R3_t1_</v>
      </c>
      <c r="B11" s="17"/>
      <c r="C11" s="18" t="s">
        <v>86</v>
      </c>
      <c r="D11" s="18" t="s">
        <v>87</v>
      </c>
      <c r="E11" s="19">
        <v>1.8</v>
      </c>
      <c r="F11" s="20">
        <v>830</v>
      </c>
      <c r="G11" s="21">
        <v>1.71</v>
      </c>
      <c r="H11" s="22">
        <v>1.1325000000000001</v>
      </c>
      <c r="I11" s="23">
        <v>114.94736842105263</v>
      </c>
      <c r="J11" s="24">
        <v>0.97308000000000006</v>
      </c>
      <c r="K11" s="25"/>
    </row>
    <row r="12" spans="1:11" ht="15" customHeight="1" x14ac:dyDescent="0.3">
      <c r="A12" t="str">
        <f t="shared" si="0"/>
        <v>CER-AWD_R3_t2_</v>
      </c>
      <c r="B12" s="17"/>
      <c r="C12" s="18" t="s">
        <v>88</v>
      </c>
      <c r="D12" s="18" t="s">
        <v>89</v>
      </c>
      <c r="E12" s="19">
        <v>1.9</v>
      </c>
      <c r="F12" s="20">
        <v>826</v>
      </c>
      <c r="G12" s="21">
        <v>1.79</v>
      </c>
      <c r="H12" s="22">
        <v>1.2075</v>
      </c>
      <c r="I12" s="23">
        <v>114.39340519974637</v>
      </c>
      <c r="J12" s="24">
        <v>1.02396</v>
      </c>
      <c r="K12" s="25"/>
    </row>
    <row r="13" spans="1:11" ht="15" customHeight="1" thickBot="1" x14ac:dyDescent="0.35">
      <c r="A13" t="str">
        <f t="shared" si="0"/>
        <v>CER-AWD_R3_t3_</v>
      </c>
      <c r="B13" s="26"/>
      <c r="C13" s="27" t="s">
        <v>90</v>
      </c>
      <c r="D13" s="27" t="s">
        <v>91</v>
      </c>
      <c r="E13" s="28">
        <v>1.9</v>
      </c>
      <c r="F13" s="29">
        <v>545</v>
      </c>
      <c r="G13" s="30">
        <v>1.75</v>
      </c>
      <c r="H13" s="31">
        <v>1.2075</v>
      </c>
      <c r="I13" s="32">
        <v>75.47748890298034</v>
      </c>
      <c r="J13" s="33">
        <v>0.99852000000000007</v>
      </c>
      <c r="K13" s="34"/>
    </row>
    <row r="14" spans="1:11" ht="15" customHeight="1" x14ac:dyDescent="0.3">
      <c r="A14" t="str">
        <f t="shared" si="0"/>
        <v>CER-MSD_R1_t0_</v>
      </c>
      <c r="B14" s="8"/>
      <c r="C14" s="9" t="s">
        <v>92</v>
      </c>
      <c r="D14" s="9" t="s">
        <v>93</v>
      </c>
      <c r="E14" s="10">
        <v>1.8</v>
      </c>
      <c r="F14" s="11">
        <v>772</v>
      </c>
      <c r="G14" s="12">
        <v>1.77</v>
      </c>
      <c r="H14" s="13">
        <v>1.1325000000000001</v>
      </c>
      <c r="I14" s="14">
        <v>106.91490171211161</v>
      </c>
      <c r="J14" s="15">
        <v>1.0112400000000001</v>
      </c>
      <c r="K14" s="16"/>
    </row>
    <row r="15" spans="1:11" ht="15" customHeight="1" x14ac:dyDescent="0.3">
      <c r="A15" t="str">
        <f t="shared" si="0"/>
        <v>CER-MSD_R1_t1_</v>
      </c>
      <c r="B15" s="17"/>
      <c r="C15" s="18" t="s">
        <v>94</v>
      </c>
      <c r="D15" s="18" t="s">
        <v>95</v>
      </c>
      <c r="E15" s="19">
        <v>1.8</v>
      </c>
      <c r="F15" s="20">
        <v>632</v>
      </c>
      <c r="G15" s="21">
        <v>1.78</v>
      </c>
      <c r="H15" s="22">
        <v>1.1325000000000001</v>
      </c>
      <c r="I15" s="23">
        <v>87.526188966391899</v>
      </c>
      <c r="J15" s="24">
        <v>1.0176000000000001</v>
      </c>
      <c r="K15" s="25"/>
    </row>
    <row r="16" spans="1:11" ht="15" customHeight="1" x14ac:dyDescent="0.3">
      <c r="A16" t="str">
        <f t="shared" si="0"/>
        <v>CER-MSD_R1_t2_</v>
      </c>
      <c r="B16" s="17"/>
      <c r="C16" s="18" t="s">
        <v>96</v>
      </c>
      <c r="D16" s="18" t="s">
        <v>97</v>
      </c>
      <c r="E16" s="19">
        <v>1.9</v>
      </c>
      <c r="F16" s="20">
        <v>480</v>
      </c>
      <c r="G16" s="21">
        <v>2.54</v>
      </c>
      <c r="H16" s="22">
        <v>1.2075</v>
      </c>
      <c r="I16" s="23">
        <v>66.475586556753342</v>
      </c>
      <c r="J16" s="24">
        <v>1.5009599999999998</v>
      </c>
      <c r="K16" s="25"/>
    </row>
    <row r="17" spans="1:11" ht="15" customHeight="1" thickBot="1" x14ac:dyDescent="0.35">
      <c r="A17" t="str">
        <f t="shared" si="0"/>
        <v>CER-MSD_R1_t3_</v>
      </c>
      <c r="B17" s="26"/>
      <c r="C17" s="27" t="s">
        <v>98</v>
      </c>
      <c r="D17" s="27" t="s">
        <v>99</v>
      </c>
      <c r="E17" s="28">
        <v>1.9</v>
      </c>
      <c r="F17" s="29">
        <v>783</v>
      </c>
      <c r="G17" s="30">
        <v>1.72</v>
      </c>
      <c r="H17" s="31">
        <v>1.2075</v>
      </c>
      <c r="I17" s="32">
        <v>108.43830057070387</v>
      </c>
      <c r="J17" s="33">
        <v>0.97944000000000009</v>
      </c>
      <c r="K17" s="34"/>
    </row>
    <row r="18" spans="1:11" ht="15" customHeight="1" x14ac:dyDescent="0.3">
      <c r="A18" t="str">
        <f t="shared" si="0"/>
        <v>CER-MSD_R2_t0_</v>
      </c>
      <c r="B18" s="8"/>
      <c r="C18" s="9" t="s">
        <v>100</v>
      </c>
      <c r="D18" s="9" t="s">
        <v>101</v>
      </c>
      <c r="E18" s="10">
        <v>1.8</v>
      </c>
      <c r="F18" s="11">
        <v>539</v>
      </c>
      <c r="G18" s="12">
        <v>3</v>
      </c>
      <c r="H18" s="13">
        <v>1.1325000000000001</v>
      </c>
      <c r="I18" s="14">
        <v>74.646544071020926</v>
      </c>
      <c r="J18" s="15">
        <v>1.79352</v>
      </c>
      <c r="K18" s="16"/>
    </row>
    <row r="19" spans="1:11" ht="15" customHeight="1" x14ac:dyDescent="0.3">
      <c r="A19" t="str">
        <f t="shared" si="0"/>
        <v>CER-MSD_R2_t1_</v>
      </c>
      <c r="B19" s="17"/>
      <c r="C19" s="18" t="s">
        <v>102</v>
      </c>
      <c r="D19" s="18" t="s">
        <v>103</v>
      </c>
      <c r="E19" s="19">
        <v>1.8</v>
      </c>
      <c r="F19" s="20">
        <v>679</v>
      </c>
      <c r="G19" s="21">
        <v>2.39</v>
      </c>
      <c r="H19" s="22">
        <v>1.1325000000000001</v>
      </c>
      <c r="I19" s="23">
        <v>94.035256816740656</v>
      </c>
      <c r="J19" s="24">
        <v>1.4055599999999999</v>
      </c>
      <c r="K19" s="25"/>
    </row>
    <row r="20" spans="1:11" ht="15" customHeight="1" x14ac:dyDescent="0.3">
      <c r="A20" t="str">
        <f t="shared" si="0"/>
        <v>CER-MSD_R2_t2_</v>
      </c>
      <c r="B20" s="17"/>
      <c r="C20" s="18" t="s">
        <v>104</v>
      </c>
      <c r="D20" s="18" t="s">
        <v>105</v>
      </c>
      <c r="E20" s="19">
        <v>1.9</v>
      </c>
      <c r="F20" s="20">
        <v>752</v>
      </c>
      <c r="G20" s="21">
        <v>2.5299999999999998</v>
      </c>
      <c r="H20" s="22">
        <v>1.2075</v>
      </c>
      <c r="I20" s="23">
        <v>104.14508560558023</v>
      </c>
      <c r="J20" s="24">
        <v>1.4945999999999997</v>
      </c>
      <c r="K20" s="25"/>
    </row>
    <row r="21" spans="1:11" ht="15" customHeight="1" thickBot="1" x14ac:dyDescent="0.35">
      <c r="A21" t="str">
        <f t="shared" si="0"/>
        <v>CER-MSD_R2_t3_</v>
      </c>
      <c r="B21" s="26"/>
      <c r="C21" s="27" t="s">
        <v>106</v>
      </c>
      <c r="D21" s="27" t="s">
        <v>107</v>
      </c>
      <c r="E21" s="28">
        <v>2</v>
      </c>
      <c r="F21" s="29">
        <v>820</v>
      </c>
      <c r="G21" s="30">
        <v>2.5499999999999998</v>
      </c>
      <c r="H21" s="31">
        <v>1.2825</v>
      </c>
      <c r="I21" s="32">
        <v>113.56246036778694</v>
      </c>
      <c r="J21" s="33">
        <v>1.5073199999999998</v>
      </c>
      <c r="K21" s="34"/>
    </row>
    <row r="22" spans="1:11" ht="15" customHeight="1" x14ac:dyDescent="0.3">
      <c r="A22" t="str">
        <f t="shared" si="0"/>
        <v>CER-MSD_R3_t0_</v>
      </c>
      <c r="B22" s="8"/>
      <c r="C22" s="9" t="s">
        <v>108</v>
      </c>
      <c r="D22" s="9" t="s">
        <v>109</v>
      </c>
      <c r="E22" s="10">
        <v>1.8</v>
      </c>
      <c r="F22" s="11">
        <v>431</v>
      </c>
      <c r="G22" s="12">
        <v>3.13</v>
      </c>
      <c r="H22" s="13">
        <v>1.1325000000000001</v>
      </c>
      <c r="I22" s="14">
        <v>59.689537095751433</v>
      </c>
      <c r="J22" s="15">
        <v>1.8761999999999999</v>
      </c>
      <c r="K22" s="16"/>
    </row>
    <row r="23" spans="1:11" ht="15" customHeight="1" x14ac:dyDescent="0.3">
      <c r="A23" t="str">
        <f t="shared" si="0"/>
        <v>CER-MSD_R3_t1_</v>
      </c>
      <c r="B23" s="17"/>
      <c r="C23" s="18" t="s">
        <v>110</v>
      </c>
      <c r="D23" s="18" t="s">
        <v>111</v>
      </c>
      <c r="E23" s="19">
        <v>1.9</v>
      </c>
      <c r="F23" s="20">
        <v>616</v>
      </c>
      <c r="G23" s="21">
        <v>1.98</v>
      </c>
      <c r="H23" s="22">
        <v>1.2075</v>
      </c>
      <c r="I23" s="23">
        <v>85.310336081166781</v>
      </c>
      <c r="J23" s="24">
        <v>1.1448</v>
      </c>
      <c r="K23" s="25"/>
    </row>
    <row r="24" spans="1:11" ht="15" customHeight="1" x14ac:dyDescent="0.3">
      <c r="A24" t="str">
        <f t="shared" si="0"/>
        <v>CER-MSD_R3_t2_</v>
      </c>
      <c r="B24" s="17"/>
      <c r="C24" s="18" t="s">
        <v>112</v>
      </c>
      <c r="D24" s="18" t="s">
        <v>113</v>
      </c>
      <c r="E24" s="19">
        <v>1.9</v>
      </c>
      <c r="F24" s="20">
        <v>568</v>
      </c>
      <c r="G24" s="21">
        <v>1.91</v>
      </c>
      <c r="H24" s="22">
        <v>1.2075</v>
      </c>
      <c r="I24" s="23">
        <v>78.662777425491441</v>
      </c>
      <c r="J24" s="24">
        <v>1.1002799999999999</v>
      </c>
      <c r="K24" s="25"/>
    </row>
    <row r="25" spans="1:11" ht="15" customHeight="1" thickBot="1" x14ac:dyDescent="0.35">
      <c r="A25" t="str">
        <f t="shared" si="0"/>
        <v>CER-MSD_R3_t3_</v>
      </c>
      <c r="B25" s="26"/>
      <c r="C25" s="27" t="s">
        <v>114</v>
      </c>
      <c r="D25" s="27" t="s">
        <v>115</v>
      </c>
      <c r="E25" s="28">
        <v>2</v>
      </c>
      <c r="F25" s="29">
        <v>750</v>
      </c>
      <c r="G25" s="30">
        <v>2.93</v>
      </c>
      <c r="H25" s="31">
        <v>1.2825</v>
      </c>
      <c r="I25" s="32">
        <v>103.86810399492708</v>
      </c>
      <c r="J25" s="33">
        <v>1.7490000000000001</v>
      </c>
      <c r="K25" s="34"/>
    </row>
    <row r="26" spans="1:11" ht="15" customHeight="1" x14ac:dyDescent="0.3">
      <c r="A26" t="str">
        <f t="shared" si="0"/>
        <v>CER-CON_R1_t0_</v>
      </c>
      <c r="B26" s="8"/>
      <c r="C26" s="9" t="s">
        <v>116</v>
      </c>
      <c r="D26" s="9" t="s">
        <v>117</v>
      </c>
      <c r="E26" s="10">
        <v>1.8</v>
      </c>
      <c r="F26" s="11">
        <v>838</v>
      </c>
      <c r="G26" s="12">
        <v>1.71</v>
      </c>
      <c r="H26" s="13">
        <v>1.1325000000000001</v>
      </c>
      <c r="I26" s="14">
        <v>116.05529486366518</v>
      </c>
      <c r="J26" s="15">
        <v>0.97308000000000006</v>
      </c>
      <c r="K26" s="16"/>
    </row>
    <row r="27" spans="1:11" ht="15" customHeight="1" x14ac:dyDescent="0.3">
      <c r="A27" t="str">
        <f t="shared" si="0"/>
        <v>CER-CON_R1_t1_</v>
      </c>
      <c r="B27" s="17"/>
      <c r="C27" s="18" t="s">
        <v>118</v>
      </c>
      <c r="D27" s="18" t="s">
        <v>119</v>
      </c>
      <c r="E27" s="19">
        <v>1.9</v>
      </c>
      <c r="F27" s="20">
        <v>732</v>
      </c>
      <c r="G27" s="21">
        <v>1.71</v>
      </c>
      <c r="H27" s="22">
        <v>1.2075</v>
      </c>
      <c r="I27" s="23">
        <v>101.37526949904883</v>
      </c>
      <c r="J27" s="24">
        <v>0.97308000000000006</v>
      </c>
      <c r="K27" s="25"/>
    </row>
    <row r="28" spans="1:11" ht="15" customHeight="1" x14ac:dyDescent="0.3">
      <c r="A28" t="str">
        <f t="shared" si="0"/>
        <v>CER-CON_R1_t2_</v>
      </c>
      <c r="B28" s="17"/>
      <c r="C28" s="18" t="s">
        <v>120</v>
      </c>
      <c r="D28" s="18" t="s">
        <v>121</v>
      </c>
      <c r="E28" s="19">
        <v>1.9</v>
      </c>
      <c r="F28" s="20">
        <v>556</v>
      </c>
      <c r="G28" s="21">
        <v>2.15</v>
      </c>
      <c r="H28" s="22">
        <v>1.2075</v>
      </c>
      <c r="I28" s="23">
        <v>77.000887761572613</v>
      </c>
      <c r="J28" s="24">
        <v>1.25292</v>
      </c>
      <c r="K28" s="25"/>
    </row>
    <row r="29" spans="1:11" ht="15" customHeight="1" thickBot="1" x14ac:dyDescent="0.35">
      <c r="A29" t="str">
        <f t="shared" si="0"/>
        <v>CER-CON_R1_t3_</v>
      </c>
      <c r="B29" s="26"/>
      <c r="C29" s="27" t="s">
        <v>122</v>
      </c>
      <c r="D29" s="27" t="s">
        <v>123</v>
      </c>
      <c r="E29" s="28">
        <v>1.9</v>
      </c>
      <c r="F29" s="29">
        <v>783</v>
      </c>
      <c r="G29" s="30">
        <v>1.71</v>
      </c>
      <c r="H29" s="31">
        <v>1.2075</v>
      </c>
      <c r="I29" s="32">
        <v>108.43830057070387</v>
      </c>
      <c r="J29" s="33">
        <v>0.97308000000000006</v>
      </c>
      <c r="K29" s="34"/>
    </row>
    <row r="30" spans="1:11" ht="15" customHeight="1" x14ac:dyDescent="0.3">
      <c r="A30" t="str">
        <f t="shared" si="0"/>
        <v>CER-CON_R2_t0_</v>
      </c>
      <c r="B30" s="8"/>
      <c r="C30" s="9" t="s">
        <v>124</v>
      </c>
      <c r="D30" s="9" t="s">
        <v>125</v>
      </c>
      <c r="E30" s="10">
        <v>2</v>
      </c>
      <c r="F30" s="11">
        <v>755</v>
      </c>
      <c r="G30" s="12">
        <v>2.08</v>
      </c>
      <c r="H30" s="13">
        <v>1.2825</v>
      </c>
      <c r="I30" s="14">
        <v>104.56055802155994</v>
      </c>
      <c r="J30" s="15">
        <v>1.2084000000000001</v>
      </c>
      <c r="K30" s="16"/>
    </row>
    <row r="31" spans="1:11" ht="15" customHeight="1" x14ac:dyDescent="0.3">
      <c r="A31" t="str">
        <f t="shared" si="0"/>
        <v>CER-CON_R2_t1_</v>
      </c>
      <c r="B31" s="17"/>
      <c r="C31" s="18" t="s">
        <v>126</v>
      </c>
      <c r="D31" s="18" t="s">
        <v>127</v>
      </c>
      <c r="E31" s="19">
        <v>2.1</v>
      </c>
      <c r="F31" s="20">
        <v>875</v>
      </c>
      <c r="G31" s="21">
        <v>2.2400000000000002</v>
      </c>
      <c r="H31" s="22">
        <v>1.3574999999999999</v>
      </c>
      <c r="I31" s="23">
        <v>121.17945466074828</v>
      </c>
      <c r="J31" s="24">
        <v>1.31016</v>
      </c>
      <c r="K31" s="25"/>
    </row>
    <row r="32" spans="1:11" ht="15" customHeight="1" x14ac:dyDescent="0.3">
      <c r="A32" t="str">
        <f t="shared" si="0"/>
        <v>CER-CON_R2_t2_</v>
      </c>
      <c r="B32" s="17"/>
      <c r="C32" s="18" t="s">
        <v>128</v>
      </c>
      <c r="D32" s="18" t="s">
        <v>129</v>
      </c>
      <c r="E32" s="19">
        <v>2</v>
      </c>
      <c r="F32" s="20">
        <v>655</v>
      </c>
      <c r="G32" s="21">
        <v>1.78</v>
      </c>
      <c r="H32" s="22">
        <v>1.2825</v>
      </c>
      <c r="I32" s="23">
        <v>90.711477488902986</v>
      </c>
      <c r="J32" s="24">
        <v>1.0176000000000001</v>
      </c>
      <c r="K32" s="25"/>
    </row>
    <row r="33" spans="1:11" ht="15" customHeight="1" thickBot="1" x14ac:dyDescent="0.35">
      <c r="A33" t="str">
        <f t="shared" si="0"/>
        <v>CER-CON_R2_t3_</v>
      </c>
      <c r="B33" s="26"/>
      <c r="C33" s="27" t="s">
        <v>130</v>
      </c>
      <c r="D33" s="27" t="s">
        <v>131</v>
      </c>
      <c r="E33" s="28">
        <v>2.1</v>
      </c>
      <c r="F33" s="29">
        <v>814</v>
      </c>
      <c r="G33" s="30">
        <v>2.0499999999999998</v>
      </c>
      <c r="H33" s="31">
        <v>1.3574999999999999</v>
      </c>
      <c r="I33" s="32">
        <v>112.73151553582753</v>
      </c>
      <c r="J33" s="33">
        <v>1.1893199999999999</v>
      </c>
      <c r="K33" s="34"/>
    </row>
    <row r="34" spans="1:11" ht="15" customHeight="1" x14ac:dyDescent="0.3">
      <c r="A34" t="str">
        <f t="shared" si="0"/>
        <v>CER-CON_R3_t0_</v>
      </c>
      <c r="B34" s="8"/>
      <c r="C34" s="9" t="s">
        <v>132</v>
      </c>
      <c r="D34" s="9" t="s">
        <v>133</v>
      </c>
      <c r="E34" s="10">
        <v>1.9</v>
      </c>
      <c r="F34" s="11">
        <v>732</v>
      </c>
      <c r="G34" s="12">
        <v>1.69</v>
      </c>
      <c r="H34" s="13">
        <v>1.2075</v>
      </c>
      <c r="I34" s="14">
        <v>101.37526949904883</v>
      </c>
      <c r="J34" s="15">
        <v>0.96035999999999999</v>
      </c>
      <c r="K34" s="16"/>
    </row>
    <row r="35" spans="1:11" ht="15" customHeight="1" x14ac:dyDescent="0.3">
      <c r="A35" t="str">
        <f t="shared" si="0"/>
        <v>CER-CON_R3_t1_</v>
      </c>
      <c r="B35" s="17"/>
      <c r="C35" s="18" t="s">
        <v>134</v>
      </c>
      <c r="D35" s="18" t="s">
        <v>135</v>
      </c>
      <c r="E35" s="19">
        <v>1.9</v>
      </c>
      <c r="F35" s="20">
        <v>582</v>
      </c>
      <c r="G35" s="21">
        <v>1.6</v>
      </c>
      <c r="H35" s="22">
        <v>1.2075</v>
      </c>
      <c r="I35" s="23">
        <v>80.601648700063407</v>
      </c>
      <c r="J35" s="24">
        <v>0.90312000000000014</v>
      </c>
      <c r="K35" s="25"/>
    </row>
    <row r="36" spans="1:11" ht="15" customHeight="1" x14ac:dyDescent="0.3">
      <c r="A36" t="str">
        <f t="shared" si="0"/>
        <v>CER-CON_R3_t2_</v>
      </c>
      <c r="B36" s="17"/>
      <c r="C36" s="18" t="s">
        <v>136</v>
      </c>
      <c r="D36" s="18" t="s">
        <v>137</v>
      </c>
      <c r="E36" s="19">
        <v>1.9</v>
      </c>
      <c r="F36" s="20">
        <v>652</v>
      </c>
      <c r="G36" s="21">
        <v>1.75</v>
      </c>
      <c r="H36" s="22">
        <v>1.2075</v>
      </c>
      <c r="I36" s="23">
        <v>90.296005072923279</v>
      </c>
      <c r="J36" s="24">
        <v>0.99852000000000007</v>
      </c>
      <c r="K36" s="25"/>
    </row>
    <row r="37" spans="1:11" ht="15" customHeight="1" thickBot="1" x14ac:dyDescent="0.35">
      <c r="A37" t="str">
        <f t="shared" si="0"/>
        <v>CER-CON_R3_t3_</v>
      </c>
      <c r="B37" s="26"/>
      <c r="C37" s="27" t="s">
        <v>138</v>
      </c>
      <c r="D37" s="27" t="s">
        <v>139</v>
      </c>
      <c r="E37" s="28">
        <v>1.9</v>
      </c>
      <c r="F37" s="29">
        <v>797</v>
      </c>
      <c r="G37" s="30">
        <v>1.69</v>
      </c>
      <c r="H37" s="31">
        <v>1.2075</v>
      </c>
      <c r="I37" s="32">
        <v>110.37717184527585</v>
      </c>
      <c r="J37" s="33">
        <v>0.96035999999999999</v>
      </c>
      <c r="K37" s="34"/>
    </row>
    <row r="38" spans="1:11" ht="15" customHeight="1" thickBot="1" x14ac:dyDescent="0.35">
      <c r="A38" t="str">
        <f t="shared" si="0"/>
        <v>_</v>
      </c>
      <c r="B38" s="35"/>
      <c r="C38" s="36"/>
      <c r="D38" s="36"/>
      <c r="E38" s="36"/>
      <c r="F38" s="36"/>
      <c r="G38" s="36"/>
      <c r="H38" s="36"/>
      <c r="I38" s="36"/>
      <c r="J38" s="36"/>
      <c r="K38" s="37"/>
    </row>
    <row r="39" spans="1:11" ht="15" customHeight="1" x14ac:dyDescent="0.3">
      <c r="A39" t="str">
        <f t="shared" si="0"/>
        <v>CER-AWD_R1_t0_44707</v>
      </c>
      <c r="B39" s="8">
        <v>44707</v>
      </c>
      <c r="C39" s="9" t="s">
        <v>140</v>
      </c>
      <c r="D39" s="9" t="s">
        <v>69</v>
      </c>
      <c r="E39" s="10">
        <v>1.9</v>
      </c>
      <c r="F39" s="11">
        <v>740</v>
      </c>
      <c r="G39" s="12">
        <v>1.66</v>
      </c>
      <c r="H39" s="13">
        <v>1.2075</v>
      </c>
      <c r="I39" s="14">
        <v>106.64906955259337</v>
      </c>
      <c r="J39" s="15">
        <v>0.94128000000000001</v>
      </c>
      <c r="K39" s="16"/>
    </row>
    <row r="40" spans="1:11" ht="15" customHeight="1" x14ac:dyDescent="0.3">
      <c r="A40" t="str">
        <f t="shared" si="0"/>
        <v>CER-AWD_R1_t1_44707</v>
      </c>
      <c r="B40" s="17">
        <v>44707</v>
      </c>
      <c r="C40" s="38" t="s">
        <v>141</v>
      </c>
      <c r="D40" s="38" t="s">
        <v>71</v>
      </c>
      <c r="E40" s="19">
        <v>2</v>
      </c>
      <c r="F40" s="20">
        <v>747</v>
      </c>
      <c r="G40" s="21">
        <v>1.69</v>
      </c>
      <c r="H40" s="22">
        <v>1.2825</v>
      </c>
      <c r="I40" s="23">
        <v>107.65791210241521</v>
      </c>
      <c r="J40" s="24">
        <v>0.96035999999999999</v>
      </c>
      <c r="K40" s="25"/>
    </row>
    <row r="41" spans="1:11" ht="15" customHeight="1" x14ac:dyDescent="0.3">
      <c r="A41" t="str">
        <f t="shared" si="0"/>
        <v>CER-AWD_R1_t2_44707</v>
      </c>
      <c r="B41" s="17">
        <v>44707</v>
      </c>
      <c r="C41" s="38" t="s">
        <v>142</v>
      </c>
      <c r="D41" s="38" t="s">
        <v>73</v>
      </c>
      <c r="E41" s="19">
        <v>2</v>
      </c>
      <c r="F41" s="20">
        <v>1029</v>
      </c>
      <c r="G41" s="21">
        <v>1.65</v>
      </c>
      <c r="H41" s="22">
        <v>1.2825</v>
      </c>
      <c r="I41" s="23">
        <v>148.29985482380889</v>
      </c>
      <c r="J41" s="24">
        <v>0.93491999999999997</v>
      </c>
      <c r="K41" s="25"/>
    </row>
    <row r="42" spans="1:11" ht="15" customHeight="1" thickBot="1" x14ac:dyDescent="0.35">
      <c r="A42" t="str">
        <f t="shared" si="0"/>
        <v>CER-AWD_R1_t3_44707</v>
      </c>
      <c r="B42" s="26">
        <v>44707</v>
      </c>
      <c r="C42" s="39" t="s">
        <v>143</v>
      </c>
      <c r="D42" s="39" t="s">
        <v>75</v>
      </c>
      <c r="E42" s="28">
        <v>2</v>
      </c>
      <c r="F42" s="29">
        <v>1152</v>
      </c>
      <c r="G42" s="30">
        <v>1.71</v>
      </c>
      <c r="H42" s="31">
        <v>1.2825</v>
      </c>
      <c r="I42" s="32">
        <v>166.02665962782103</v>
      </c>
      <c r="J42" s="33">
        <v>0.97308000000000006</v>
      </c>
      <c r="K42" s="34"/>
    </row>
    <row r="43" spans="1:11" ht="15" customHeight="1" x14ac:dyDescent="0.3">
      <c r="A43" t="str">
        <f t="shared" si="0"/>
        <v>CER-AWD_R2_t0_44707</v>
      </c>
      <c r="B43" s="8">
        <v>44707</v>
      </c>
      <c r="C43" s="40" t="s">
        <v>144</v>
      </c>
      <c r="D43" s="40" t="s">
        <v>77</v>
      </c>
      <c r="E43" s="10">
        <v>1.9</v>
      </c>
      <c r="F43" s="11">
        <v>552</v>
      </c>
      <c r="G43" s="12">
        <v>1.64</v>
      </c>
      <c r="H43" s="13">
        <v>1.2075</v>
      </c>
      <c r="I43" s="14">
        <v>79.554441071664243</v>
      </c>
      <c r="J43" s="15">
        <v>0.92855999999999994</v>
      </c>
      <c r="K43" s="16"/>
    </row>
    <row r="44" spans="1:11" ht="15" customHeight="1" x14ac:dyDescent="0.3">
      <c r="A44" t="str">
        <f t="shared" si="0"/>
        <v>CER-AWD_R2_t1_44707</v>
      </c>
      <c r="B44" s="17">
        <v>44707</v>
      </c>
      <c r="C44" s="38" t="s">
        <v>145</v>
      </c>
      <c r="D44" s="38" t="s">
        <v>79</v>
      </c>
      <c r="E44" s="19">
        <v>1.9</v>
      </c>
      <c r="F44" s="20">
        <v>693</v>
      </c>
      <c r="G44" s="21">
        <v>1.6</v>
      </c>
      <c r="H44" s="22">
        <v>1.2075</v>
      </c>
      <c r="I44" s="23">
        <v>99.875412432361088</v>
      </c>
      <c r="J44" s="24">
        <v>0.90312000000000014</v>
      </c>
      <c r="K44" s="25"/>
    </row>
    <row r="45" spans="1:11" ht="15" customHeight="1" x14ac:dyDescent="0.3">
      <c r="A45" t="str">
        <f t="shared" si="0"/>
        <v>CER-AWD_R2_t2_44707</v>
      </c>
      <c r="B45" s="17">
        <v>44707</v>
      </c>
      <c r="C45" s="38" t="s">
        <v>146</v>
      </c>
      <c r="D45" s="38" t="s">
        <v>81</v>
      </c>
      <c r="E45" s="19">
        <v>2</v>
      </c>
      <c r="F45" s="20">
        <v>756</v>
      </c>
      <c r="G45" s="21">
        <v>1.53</v>
      </c>
      <c r="H45" s="22">
        <v>1.2825</v>
      </c>
      <c r="I45" s="23">
        <v>108.95499538075755</v>
      </c>
      <c r="J45" s="24">
        <v>0.85860000000000003</v>
      </c>
      <c r="K45" s="25"/>
    </row>
    <row r="46" spans="1:11" ht="15" customHeight="1" thickBot="1" x14ac:dyDescent="0.35">
      <c r="A46" t="str">
        <f t="shared" si="0"/>
        <v>CER-AWD_R2_t3_44707</v>
      </c>
      <c r="B46" s="26">
        <v>44707</v>
      </c>
      <c r="C46" s="39" t="s">
        <v>147</v>
      </c>
      <c r="D46" s="39" t="s">
        <v>83</v>
      </c>
      <c r="E46" s="28">
        <v>2</v>
      </c>
      <c r="F46" s="29">
        <v>627</v>
      </c>
      <c r="G46" s="30">
        <v>1.66</v>
      </c>
      <c r="H46" s="31">
        <v>1.2825</v>
      </c>
      <c r="I46" s="32">
        <v>90.363468391183844</v>
      </c>
      <c r="J46" s="33">
        <v>0.94128000000000001</v>
      </c>
      <c r="K46" s="34"/>
    </row>
    <row r="47" spans="1:11" ht="15" customHeight="1" x14ac:dyDescent="0.3">
      <c r="A47" t="str">
        <f t="shared" si="0"/>
        <v>CER-AWD_R3_t0_44707</v>
      </c>
      <c r="B47" s="8">
        <v>44707</v>
      </c>
      <c r="C47" s="40" t="s">
        <v>148</v>
      </c>
      <c r="D47" s="40" t="s">
        <v>85</v>
      </c>
      <c r="E47" s="10">
        <v>2</v>
      </c>
      <c r="F47" s="11">
        <v>782</v>
      </c>
      <c r="G47" s="12">
        <v>1.7</v>
      </c>
      <c r="H47" s="13">
        <v>1.2825</v>
      </c>
      <c r="I47" s="14">
        <v>112.70212485152436</v>
      </c>
      <c r="J47" s="15">
        <v>0.96672000000000002</v>
      </c>
      <c r="K47" s="16"/>
    </row>
    <row r="48" spans="1:11" ht="15" customHeight="1" x14ac:dyDescent="0.3">
      <c r="A48" t="str">
        <f t="shared" si="0"/>
        <v>CER-AWD_R3_t1_44707</v>
      </c>
      <c r="B48" s="17">
        <v>44707</v>
      </c>
      <c r="C48" s="38" t="s">
        <v>149</v>
      </c>
      <c r="D48" s="38" t="s">
        <v>87</v>
      </c>
      <c r="E48" s="19">
        <v>1.9</v>
      </c>
      <c r="F48" s="20">
        <v>651</v>
      </c>
      <c r="G48" s="21">
        <v>1.59</v>
      </c>
      <c r="H48" s="22">
        <v>1.2075</v>
      </c>
      <c r="I48" s="23">
        <v>93.822357133430117</v>
      </c>
      <c r="J48" s="24">
        <v>0.89676000000000011</v>
      </c>
      <c r="K48" s="25"/>
    </row>
    <row r="49" spans="1:11" ht="15" customHeight="1" x14ac:dyDescent="0.3">
      <c r="A49" t="str">
        <f t="shared" si="0"/>
        <v>CER-AWD_R3_t2_44707</v>
      </c>
      <c r="B49" s="17">
        <v>44707</v>
      </c>
      <c r="C49" s="38" t="s">
        <v>150</v>
      </c>
      <c r="D49" s="38" t="s">
        <v>89</v>
      </c>
      <c r="E49" s="19">
        <v>2</v>
      </c>
      <c r="F49" s="20">
        <v>666</v>
      </c>
      <c r="G49" s="21">
        <v>1.78</v>
      </c>
      <c r="H49" s="22">
        <v>1.2825</v>
      </c>
      <c r="I49" s="23">
        <v>95.984162597334048</v>
      </c>
      <c r="J49" s="24">
        <v>1.0176000000000001</v>
      </c>
      <c r="K49" s="25"/>
    </row>
    <row r="50" spans="1:11" ht="15" thickBot="1" x14ac:dyDescent="0.35">
      <c r="A50" t="str">
        <f t="shared" si="0"/>
        <v>CER-AWD_R3_t3_44707</v>
      </c>
      <c r="B50" s="26">
        <v>44707</v>
      </c>
      <c r="C50" s="39" t="s">
        <v>151</v>
      </c>
      <c r="D50" s="39" t="s">
        <v>91</v>
      </c>
      <c r="E50" s="28">
        <v>2.1</v>
      </c>
      <c r="F50" s="29">
        <v>768</v>
      </c>
      <c r="G50" s="30">
        <v>1.64</v>
      </c>
      <c r="H50" s="31">
        <v>1.3574999999999999</v>
      </c>
      <c r="I50" s="32">
        <v>110.68443975188069</v>
      </c>
      <c r="J50" s="33">
        <v>0.92855999999999994</v>
      </c>
      <c r="K50" s="34"/>
    </row>
    <row r="51" spans="1:11" x14ac:dyDescent="0.3">
      <c r="A51" t="str">
        <f t="shared" si="0"/>
        <v>CER-MSD_R1_t0_44707</v>
      </c>
      <c r="B51" s="8">
        <v>44707</v>
      </c>
      <c r="C51" s="40" t="s">
        <v>152</v>
      </c>
      <c r="D51" s="40" t="s">
        <v>93</v>
      </c>
      <c r="E51" s="10">
        <v>2</v>
      </c>
      <c r="F51" s="11">
        <v>840</v>
      </c>
      <c r="G51" s="12">
        <v>1.53</v>
      </c>
      <c r="H51" s="13">
        <v>1.2825</v>
      </c>
      <c r="I51" s="14">
        <v>121.06110597861951</v>
      </c>
      <c r="J51" s="15">
        <v>0.85860000000000003</v>
      </c>
      <c r="K51" s="16"/>
    </row>
    <row r="52" spans="1:11" x14ac:dyDescent="0.3">
      <c r="A52" t="str">
        <f t="shared" si="0"/>
        <v>CER-MSD_R1_t1_44707</v>
      </c>
      <c r="B52" s="17">
        <v>44707</v>
      </c>
      <c r="C52" s="38" t="s">
        <v>153</v>
      </c>
      <c r="D52" s="38" t="s">
        <v>95</v>
      </c>
      <c r="E52" s="19">
        <v>2.1</v>
      </c>
      <c r="F52" s="20">
        <v>1001</v>
      </c>
      <c r="G52" s="21">
        <v>1.65</v>
      </c>
      <c r="H52" s="22">
        <v>1.3574999999999999</v>
      </c>
      <c r="I52" s="23">
        <v>144.2644846245216</v>
      </c>
      <c r="J52" s="24">
        <v>0.93491999999999997</v>
      </c>
      <c r="K52" s="25"/>
    </row>
    <row r="53" spans="1:11" x14ac:dyDescent="0.3">
      <c r="A53" t="str">
        <f t="shared" si="0"/>
        <v>CER-MSD_R1_t2_44707</v>
      </c>
      <c r="B53" s="17">
        <v>44707</v>
      </c>
      <c r="C53" s="38" t="s">
        <v>154</v>
      </c>
      <c r="D53" s="38" t="s">
        <v>97</v>
      </c>
      <c r="E53" s="19">
        <v>2</v>
      </c>
      <c r="F53" s="20">
        <v>909</v>
      </c>
      <c r="G53" s="21">
        <v>1.6</v>
      </c>
      <c r="H53" s="22">
        <v>1.2825</v>
      </c>
      <c r="I53" s="23">
        <v>131.00541111257755</v>
      </c>
      <c r="J53" s="24">
        <v>0.90312000000000014</v>
      </c>
      <c r="K53" s="25"/>
    </row>
    <row r="54" spans="1:11" ht="15" thickBot="1" x14ac:dyDescent="0.35">
      <c r="A54" t="str">
        <f t="shared" si="0"/>
        <v>CER-MSD_R1_t3_44707</v>
      </c>
      <c r="B54" s="26">
        <v>44707</v>
      </c>
      <c r="C54" s="39" t="s">
        <v>155</v>
      </c>
      <c r="D54" s="39" t="s">
        <v>99</v>
      </c>
      <c r="E54" s="28">
        <v>2.1</v>
      </c>
      <c r="F54" s="29">
        <v>776</v>
      </c>
      <c r="G54" s="30">
        <v>2.42</v>
      </c>
      <c r="H54" s="31">
        <v>1.3574999999999999</v>
      </c>
      <c r="I54" s="32">
        <v>111.83740266596278</v>
      </c>
      <c r="J54" s="33">
        <v>1.4246399999999999</v>
      </c>
      <c r="K54" s="34"/>
    </row>
    <row r="55" spans="1:11" x14ac:dyDescent="0.3">
      <c r="A55" t="str">
        <f t="shared" si="0"/>
        <v>CER-MSD_R2_t0_44707</v>
      </c>
      <c r="B55" s="8">
        <v>44707</v>
      </c>
      <c r="C55" s="40" t="s">
        <v>156</v>
      </c>
      <c r="D55" s="40" t="s">
        <v>101</v>
      </c>
      <c r="E55" s="10">
        <v>1.9</v>
      </c>
      <c r="F55" s="11">
        <v>908</v>
      </c>
      <c r="G55" s="12">
        <v>1.61</v>
      </c>
      <c r="H55" s="13">
        <v>1.2075</v>
      </c>
      <c r="I55" s="14">
        <v>130.86129074831729</v>
      </c>
      <c r="J55" s="15">
        <v>0.90948000000000007</v>
      </c>
      <c r="K55" s="16"/>
    </row>
    <row r="56" spans="1:11" x14ac:dyDescent="0.3">
      <c r="A56" t="str">
        <f t="shared" si="0"/>
        <v>CER-MSD_R2_t1_44707</v>
      </c>
      <c r="B56" s="17">
        <v>44707</v>
      </c>
      <c r="C56" s="38" t="s">
        <v>157</v>
      </c>
      <c r="D56" s="38" t="s">
        <v>103</v>
      </c>
      <c r="E56" s="19">
        <v>2</v>
      </c>
      <c r="F56" s="20">
        <v>760</v>
      </c>
      <c r="G56" s="21">
        <v>1.78</v>
      </c>
      <c r="H56" s="22">
        <v>1.2825</v>
      </c>
      <c r="I56" s="23">
        <v>109.53147683779861</v>
      </c>
      <c r="J56" s="24">
        <v>1.0176000000000001</v>
      </c>
      <c r="K56" s="25"/>
    </row>
    <row r="57" spans="1:11" x14ac:dyDescent="0.3">
      <c r="A57" t="str">
        <f t="shared" si="0"/>
        <v>CER-MSD_R2_t2_44707</v>
      </c>
      <c r="B57" s="17">
        <v>44707</v>
      </c>
      <c r="C57" s="38" t="s">
        <v>158</v>
      </c>
      <c r="D57" s="38" t="s">
        <v>105</v>
      </c>
      <c r="E57" s="19">
        <v>2</v>
      </c>
      <c r="F57" s="20">
        <v>800</v>
      </c>
      <c r="G57" s="21">
        <v>1.53</v>
      </c>
      <c r="H57" s="22">
        <v>1.2825</v>
      </c>
      <c r="I57" s="23">
        <v>115.29629140820906</v>
      </c>
      <c r="J57" s="24">
        <v>0.85860000000000003</v>
      </c>
      <c r="K57" s="25"/>
    </row>
    <row r="58" spans="1:11" ht="15" thickBot="1" x14ac:dyDescent="0.35">
      <c r="A58" t="str">
        <f t="shared" si="0"/>
        <v>CER-MSD_R2_t3_44707</v>
      </c>
      <c r="B58" s="26">
        <v>44707</v>
      </c>
      <c r="C58" s="39" t="s">
        <v>159</v>
      </c>
      <c r="D58" s="39" t="s">
        <v>107</v>
      </c>
      <c r="E58" s="28">
        <v>2</v>
      </c>
      <c r="F58" s="29">
        <v>700</v>
      </c>
      <c r="G58" s="30">
        <v>1.58</v>
      </c>
      <c r="H58" s="31">
        <v>1.2825</v>
      </c>
      <c r="I58" s="32">
        <v>100.88425498218291</v>
      </c>
      <c r="J58" s="33">
        <v>0.89040000000000008</v>
      </c>
      <c r="K58" s="34"/>
    </row>
    <row r="59" spans="1:11" x14ac:dyDescent="0.3">
      <c r="A59" t="str">
        <f t="shared" si="0"/>
        <v>CER-MSD_R3_t0_44707</v>
      </c>
      <c r="B59" s="8">
        <v>44707</v>
      </c>
      <c r="C59" s="40" t="s">
        <v>160</v>
      </c>
      <c r="D59" s="40" t="s">
        <v>109</v>
      </c>
      <c r="E59" s="10">
        <v>1.8</v>
      </c>
      <c r="F59" s="11">
        <v>840</v>
      </c>
      <c r="G59" s="12">
        <v>1.62</v>
      </c>
      <c r="H59" s="13">
        <v>1.1325000000000001</v>
      </c>
      <c r="I59" s="14">
        <v>121.06110597861951</v>
      </c>
      <c r="J59" s="15">
        <v>0.9158400000000001</v>
      </c>
      <c r="K59" s="16"/>
    </row>
    <row r="60" spans="1:11" x14ac:dyDescent="0.3">
      <c r="A60" t="str">
        <f t="shared" si="0"/>
        <v>CER-MSD_R3_t1_44707</v>
      </c>
      <c r="B60" s="17">
        <v>44707</v>
      </c>
      <c r="C60" s="38" t="s">
        <v>161</v>
      </c>
      <c r="D60" s="38" t="s">
        <v>111</v>
      </c>
      <c r="E60" s="19">
        <v>1.9</v>
      </c>
      <c r="F60" s="20">
        <v>846</v>
      </c>
      <c r="G60" s="21">
        <v>1.6</v>
      </c>
      <c r="H60" s="22">
        <v>1.2075</v>
      </c>
      <c r="I60" s="23">
        <v>121.92582816418108</v>
      </c>
      <c r="J60" s="24">
        <v>0.90312000000000014</v>
      </c>
      <c r="K60" s="25"/>
    </row>
    <row r="61" spans="1:11" x14ac:dyDescent="0.3">
      <c r="A61" t="str">
        <f t="shared" si="0"/>
        <v>CER-MSD_R3_t2_44707</v>
      </c>
      <c r="B61" s="17">
        <v>44707</v>
      </c>
      <c r="C61" s="38" t="s">
        <v>162</v>
      </c>
      <c r="D61" s="38" t="s">
        <v>113</v>
      </c>
      <c r="E61" s="19">
        <v>1.9</v>
      </c>
      <c r="F61" s="20">
        <v>700</v>
      </c>
      <c r="G61" s="21">
        <v>1.59</v>
      </c>
      <c r="H61" s="22">
        <v>1.2075</v>
      </c>
      <c r="I61" s="23">
        <v>100.88425498218291</v>
      </c>
      <c r="J61" s="24">
        <v>0.89676000000000011</v>
      </c>
      <c r="K61" s="25"/>
    </row>
    <row r="62" spans="1:11" ht="15" thickBot="1" x14ac:dyDescent="0.35">
      <c r="A62" t="str">
        <f t="shared" si="0"/>
        <v>CER-MSD_R3_t3_44707</v>
      </c>
      <c r="B62" s="26">
        <v>44707</v>
      </c>
      <c r="C62" s="39" t="s">
        <v>163</v>
      </c>
      <c r="D62" s="39" t="s">
        <v>115</v>
      </c>
      <c r="E62" s="28">
        <v>1.9</v>
      </c>
      <c r="F62" s="29">
        <v>778</v>
      </c>
      <c r="G62" s="30">
        <v>1.81</v>
      </c>
      <c r="H62" s="31">
        <v>1.2075</v>
      </c>
      <c r="I62" s="32">
        <v>112.1256433944833</v>
      </c>
      <c r="J62" s="33">
        <v>1.03668</v>
      </c>
      <c r="K62" s="34"/>
    </row>
    <row r="63" spans="1:11" x14ac:dyDescent="0.3">
      <c r="A63" t="str">
        <f t="shared" si="0"/>
        <v>CER-CON_R1_t0_44707</v>
      </c>
      <c r="B63" s="8">
        <v>44707</v>
      </c>
      <c r="C63" s="40" t="s">
        <v>164</v>
      </c>
      <c r="D63" s="40" t="s">
        <v>117</v>
      </c>
      <c r="E63" s="10">
        <v>1.9</v>
      </c>
      <c r="F63" s="11">
        <v>718</v>
      </c>
      <c r="G63" s="12">
        <v>1.64</v>
      </c>
      <c r="H63" s="13">
        <v>1.2075</v>
      </c>
      <c r="I63" s="14">
        <v>103.47842153886764</v>
      </c>
      <c r="J63" s="15">
        <v>0.92855999999999994</v>
      </c>
      <c r="K63" s="16"/>
    </row>
    <row r="64" spans="1:11" x14ac:dyDescent="0.3">
      <c r="A64" t="str">
        <f t="shared" si="0"/>
        <v>CER-CON_R1_t1_44707</v>
      </c>
      <c r="B64" s="17">
        <v>44707</v>
      </c>
      <c r="C64" s="38" t="s">
        <v>165</v>
      </c>
      <c r="D64" s="38" t="s">
        <v>119</v>
      </c>
      <c r="E64" s="19">
        <v>2</v>
      </c>
      <c r="F64" s="20">
        <v>738</v>
      </c>
      <c r="G64" s="21">
        <v>1.61</v>
      </c>
      <c r="H64" s="22">
        <v>1.2825</v>
      </c>
      <c r="I64" s="23">
        <v>106.36082882407285</v>
      </c>
      <c r="J64" s="24">
        <v>0.90948000000000007</v>
      </c>
      <c r="K64" s="25"/>
    </row>
    <row r="65" spans="1:11" x14ac:dyDescent="0.3">
      <c r="A65" t="str">
        <f t="shared" si="0"/>
        <v>CER-CON_R1_t2_44707</v>
      </c>
      <c r="B65" s="17">
        <v>44707</v>
      </c>
      <c r="C65" s="38" t="s">
        <v>166</v>
      </c>
      <c r="D65" s="38" t="s">
        <v>121</v>
      </c>
      <c r="E65" s="19">
        <v>2.1</v>
      </c>
      <c r="F65" s="20">
        <v>754</v>
      </c>
      <c r="G65" s="21">
        <v>1.69</v>
      </c>
      <c r="H65" s="22">
        <v>1.3574999999999999</v>
      </c>
      <c r="I65" s="23">
        <v>108.66675465223703</v>
      </c>
      <c r="J65" s="24">
        <v>0.96035999999999999</v>
      </c>
      <c r="K65" s="25"/>
    </row>
    <row r="66" spans="1:11" ht="15" thickBot="1" x14ac:dyDescent="0.35">
      <c r="A66" t="str">
        <f t="shared" si="0"/>
        <v>CER-CON_R1_t3_44707</v>
      </c>
      <c r="B66" s="26">
        <v>44707</v>
      </c>
      <c r="C66" s="39" t="s">
        <v>167</v>
      </c>
      <c r="D66" s="39" t="s">
        <v>123</v>
      </c>
      <c r="E66" s="28">
        <v>2.1</v>
      </c>
      <c r="F66" s="29">
        <v>843</v>
      </c>
      <c r="G66" s="30">
        <v>2.4</v>
      </c>
      <c r="H66" s="31">
        <v>1.3574999999999999</v>
      </c>
      <c r="I66" s="32">
        <v>121.49346707140029</v>
      </c>
      <c r="J66" s="33">
        <v>1.4119199999999998</v>
      </c>
      <c r="K66" s="34"/>
    </row>
    <row r="67" spans="1:11" x14ac:dyDescent="0.3">
      <c r="A67" t="str">
        <f t="shared" ref="A67:A130" si="1">D67&amp;"_"&amp;B67</f>
        <v>CER-CON_R2_t0_44707</v>
      </c>
      <c r="B67" s="8">
        <v>44707</v>
      </c>
      <c r="C67" s="40" t="s">
        <v>168</v>
      </c>
      <c r="D67" s="40" t="s">
        <v>125</v>
      </c>
      <c r="E67" s="10">
        <v>1.8</v>
      </c>
      <c r="F67" s="11">
        <v>754</v>
      </c>
      <c r="G67" s="12">
        <v>1.55</v>
      </c>
      <c r="H67" s="13">
        <v>1.1325000000000001</v>
      </c>
      <c r="I67" s="14">
        <v>108.66675465223703</v>
      </c>
      <c r="J67" s="15">
        <v>0.87132000000000009</v>
      </c>
      <c r="K67" s="16"/>
    </row>
    <row r="68" spans="1:11" x14ac:dyDescent="0.3">
      <c r="A68" t="str">
        <f t="shared" si="1"/>
        <v>CER-CON_R2_t1_44707</v>
      </c>
      <c r="B68" s="17">
        <v>44707</v>
      </c>
      <c r="C68" s="38" t="s">
        <v>169</v>
      </c>
      <c r="D68" s="38" t="s">
        <v>127</v>
      </c>
      <c r="E68" s="19">
        <v>1.9</v>
      </c>
      <c r="F68" s="20">
        <v>982</v>
      </c>
      <c r="G68" s="21">
        <v>1.57</v>
      </c>
      <c r="H68" s="22">
        <v>1.2075</v>
      </c>
      <c r="I68" s="23">
        <v>141.52619770357663</v>
      </c>
      <c r="J68" s="24">
        <v>0.88404000000000005</v>
      </c>
      <c r="K68" s="25"/>
    </row>
    <row r="69" spans="1:11" x14ac:dyDescent="0.3">
      <c r="A69" t="str">
        <f t="shared" si="1"/>
        <v>CER-CON_R2_t2_44707</v>
      </c>
      <c r="B69" s="17">
        <v>44707</v>
      </c>
      <c r="C69" s="38" t="s">
        <v>170</v>
      </c>
      <c r="D69" s="38" t="s">
        <v>129</v>
      </c>
      <c r="E69" s="19">
        <v>1.9</v>
      </c>
      <c r="F69" s="20">
        <v>816</v>
      </c>
      <c r="G69" s="21">
        <v>1.66</v>
      </c>
      <c r="H69" s="22">
        <v>1.2075</v>
      </c>
      <c r="I69" s="23">
        <v>117.60221723637325</v>
      </c>
      <c r="J69" s="24">
        <v>0.94128000000000001</v>
      </c>
      <c r="K69" s="25"/>
    </row>
    <row r="70" spans="1:11" ht="15" thickBot="1" x14ac:dyDescent="0.35">
      <c r="A70" t="str">
        <f t="shared" si="1"/>
        <v>CER-CON_R2_t3_44707</v>
      </c>
      <c r="B70" s="26">
        <v>44707</v>
      </c>
      <c r="C70" s="39" t="s">
        <v>171</v>
      </c>
      <c r="D70" s="39" t="s">
        <v>131</v>
      </c>
      <c r="E70" s="28">
        <v>2</v>
      </c>
      <c r="F70" s="29">
        <v>710</v>
      </c>
      <c r="G70" s="30">
        <v>1.54</v>
      </c>
      <c r="H70" s="31">
        <v>1.2825</v>
      </c>
      <c r="I70" s="32">
        <v>102.32545862478554</v>
      </c>
      <c r="J70" s="33">
        <v>0.86496000000000006</v>
      </c>
      <c r="K70" s="34"/>
    </row>
    <row r="71" spans="1:11" x14ac:dyDescent="0.3">
      <c r="A71" t="str">
        <f t="shared" si="1"/>
        <v>CER-CON_R3_t0_44707</v>
      </c>
      <c r="B71" s="8">
        <v>44707</v>
      </c>
      <c r="C71" s="40" t="s">
        <v>172</v>
      </c>
      <c r="D71" s="40" t="s">
        <v>133</v>
      </c>
      <c r="E71" s="10">
        <v>1.9</v>
      </c>
      <c r="F71" s="11">
        <v>606</v>
      </c>
      <c r="G71" s="12">
        <v>1.56</v>
      </c>
      <c r="H71" s="13">
        <v>1.2075</v>
      </c>
      <c r="I71" s="14">
        <v>87.336940741718351</v>
      </c>
      <c r="J71" s="15">
        <v>0.87768000000000013</v>
      </c>
      <c r="K71" s="16"/>
    </row>
    <row r="72" spans="1:11" x14ac:dyDescent="0.3">
      <c r="A72" t="str">
        <f t="shared" si="1"/>
        <v>CER-CON_R3_t1_44707</v>
      </c>
      <c r="B72" s="17">
        <v>44707</v>
      </c>
      <c r="C72" s="38" t="s">
        <v>173</v>
      </c>
      <c r="D72" s="38" t="s">
        <v>135</v>
      </c>
      <c r="E72" s="19">
        <v>1.9</v>
      </c>
      <c r="F72" s="20">
        <v>757</v>
      </c>
      <c r="G72" s="21">
        <v>1.65</v>
      </c>
      <c r="H72" s="22">
        <v>1.2075</v>
      </c>
      <c r="I72" s="23">
        <v>109.09911574501781</v>
      </c>
      <c r="J72" s="24">
        <v>0.93491999999999997</v>
      </c>
      <c r="K72" s="25"/>
    </row>
    <row r="73" spans="1:11" x14ac:dyDescent="0.3">
      <c r="A73" t="str">
        <f t="shared" si="1"/>
        <v>CER-CON_R3_t2_44707</v>
      </c>
      <c r="B73" s="17">
        <v>44707</v>
      </c>
      <c r="C73" s="38" t="s">
        <v>174</v>
      </c>
      <c r="D73" s="38" t="s">
        <v>137</v>
      </c>
      <c r="E73" s="19">
        <v>1.9</v>
      </c>
      <c r="F73" s="20">
        <v>753</v>
      </c>
      <c r="G73" s="21">
        <v>1.55</v>
      </c>
      <c r="H73" s="22">
        <v>1.2075</v>
      </c>
      <c r="I73" s="23">
        <v>108.52263428797679</v>
      </c>
      <c r="J73" s="24">
        <v>0.87132000000000009</v>
      </c>
      <c r="K73" s="25"/>
    </row>
    <row r="74" spans="1:11" ht="15" thickBot="1" x14ac:dyDescent="0.35">
      <c r="A74" t="str">
        <f t="shared" si="1"/>
        <v>CER-CON_R3_t3_44707</v>
      </c>
      <c r="B74" s="26">
        <v>44707</v>
      </c>
      <c r="C74" s="39" t="s">
        <v>175</v>
      </c>
      <c r="D74" s="39" t="s">
        <v>139</v>
      </c>
      <c r="E74" s="28">
        <v>2</v>
      </c>
      <c r="F74" s="29">
        <v>651</v>
      </c>
      <c r="G74" s="30">
        <v>1.61</v>
      </c>
      <c r="H74" s="31">
        <v>1.2825</v>
      </c>
      <c r="I74" s="32">
        <v>93.822357133430117</v>
      </c>
      <c r="J74" s="33">
        <v>0.90948000000000007</v>
      </c>
      <c r="K74" s="34"/>
    </row>
    <row r="75" spans="1:11" ht="15" thickBot="1" x14ac:dyDescent="0.35">
      <c r="A75" t="str">
        <f t="shared" si="1"/>
        <v>_</v>
      </c>
      <c r="B75" s="35"/>
      <c r="C75" s="36"/>
      <c r="D75" s="36"/>
      <c r="E75" s="36"/>
      <c r="F75" s="36"/>
      <c r="G75" s="36"/>
      <c r="H75" s="36"/>
      <c r="I75" s="36"/>
      <c r="J75" s="36"/>
      <c r="K75" s="37"/>
    </row>
    <row r="76" spans="1:11" x14ac:dyDescent="0.3">
      <c r="A76" t="str">
        <f t="shared" si="1"/>
        <v>CER-AWD_R1_t0_44714</v>
      </c>
      <c r="B76" s="8">
        <v>44714</v>
      </c>
      <c r="C76" s="9" t="s">
        <v>176</v>
      </c>
      <c r="D76" s="9" t="s">
        <v>69</v>
      </c>
      <c r="E76" s="10">
        <v>2</v>
      </c>
      <c r="F76" s="11">
        <v>953</v>
      </c>
      <c r="G76" s="12">
        <v>1.63</v>
      </c>
      <c r="H76" s="13">
        <v>1.2825</v>
      </c>
      <c r="I76" s="14">
        <v>81.334583821805396</v>
      </c>
      <c r="J76" s="15">
        <v>0.92220000000000002</v>
      </c>
      <c r="K76" s="16"/>
    </row>
    <row r="77" spans="1:11" x14ac:dyDescent="0.3">
      <c r="A77" t="str">
        <f t="shared" si="1"/>
        <v>CER-AWD_R1_t1_44714</v>
      </c>
      <c r="B77" s="17">
        <v>44714</v>
      </c>
      <c r="C77" s="38" t="s">
        <v>177</v>
      </c>
      <c r="D77" s="38" t="s">
        <v>71</v>
      </c>
      <c r="E77" s="19">
        <v>2</v>
      </c>
      <c r="F77" s="20">
        <v>919</v>
      </c>
      <c r="G77" s="21">
        <v>1.6</v>
      </c>
      <c r="H77" s="22">
        <v>1.2825</v>
      </c>
      <c r="I77" s="23">
        <v>78.432825322391565</v>
      </c>
      <c r="J77" s="24">
        <v>0.90312000000000014</v>
      </c>
      <c r="K77" s="25"/>
    </row>
    <row r="78" spans="1:11" x14ac:dyDescent="0.3">
      <c r="A78" t="str">
        <f t="shared" si="1"/>
        <v>CER-AWD_R1_t2_44714</v>
      </c>
      <c r="B78" s="17">
        <v>44714</v>
      </c>
      <c r="C78" s="38" t="s">
        <v>178</v>
      </c>
      <c r="D78" s="38" t="s">
        <v>73</v>
      </c>
      <c r="E78" s="19">
        <v>2</v>
      </c>
      <c r="F78" s="20">
        <v>1010</v>
      </c>
      <c r="G78" s="21">
        <v>1.51</v>
      </c>
      <c r="H78" s="22">
        <v>1.2825</v>
      </c>
      <c r="I78" s="23">
        <v>86.199296600234476</v>
      </c>
      <c r="J78" s="24">
        <v>0.84588000000000008</v>
      </c>
      <c r="K78" s="25"/>
    </row>
    <row r="79" spans="1:11" ht="15" thickBot="1" x14ac:dyDescent="0.35">
      <c r="A79" t="str">
        <f t="shared" si="1"/>
        <v>CER-AWD_R1_t3_44714</v>
      </c>
      <c r="B79" s="26">
        <v>44714</v>
      </c>
      <c r="C79" s="39" t="s">
        <v>179</v>
      </c>
      <c r="D79" s="39" t="s">
        <v>75</v>
      </c>
      <c r="E79" s="28">
        <v>2</v>
      </c>
      <c r="F79" s="29">
        <v>982</v>
      </c>
      <c r="G79" s="30">
        <v>1.5</v>
      </c>
      <c r="H79" s="31">
        <v>1.2825</v>
      </c>
      <c r="I79" s="32">
        <v>83.809613130128966</v>
      </c>
      <c r="J79" s="33">
        <v>0.83952000000000004</v>
      </c>
      <c r="K79" s="34"/>
    </row>
    <row r="80" spans="1:11" x14ac:dyDescent="0.3">
      <c r="A80" t="str">
        <f t="shared" si="1"/>
        <v>CER-AWD_R2_t0_44714</v>
      </c>
      <c r="B80" s="8">
        <v>44714</v>
      </c>
      <c r="C80" s="9" t="s">
        <v>180</v>
      </c>
      <c r="D80" s="9" t="s">
        <v>77</v>
      </c>
      <c r="E80" s="10">
        <v>2</v>
      </c>
      <c r="F80" s="11">
        <v>976</v>
      </c>
      <c r="G80" s="12">
        <v>1.5</v>
      </c>
      <c r="H80" s="13">
        <v>1.2825</v>
      </c>
      <c r="I80" s="14">
        <v>83.297538100820631</v>
      </c>
      <c r="J80" s="15">
        <v>0.83952000000000004</v>
      </c>
      <c r="K80" s="16"/>
    </row>
    <row r="81" spans="1:11" x14ac:dyDescent="0.3">
      <c r="A81" t="str">
        <f t="shared" si="1"/>
        <v>CER-AWD_R2_t1_44714</v>
      </c>
      <c r="B81" s="17">
        <v>44714</v>
      </c>
      <c r="C81" s="38" t="s">
        <v>181</v>
      </c>
      <c r="D81" s="38" t="s">
        <v>79</v>
      </c>
      <c r="E81" s="19">
        <v>2</v>
      </c>
      <c r="F81" s="20">
        <v>999</v>
      </c>
      <c r="G81" s="21">
        <v>1.47</v>
      </c>
      <c r="H81" s="22">
        <v>1.2825</v>
      </c>
      <c r="I81" s="23">
        <v>85.260492379835867</v>
      </c>
      <c r="J81" s="24">
        <v>0.82044000000000006</v>
      </c>
      <c r="K81" s="25"/>
    </row>
    <row r="82" spans="1:11" x14ac:dyDescent="0.3">
      <c r="A82" t="str">
        <f t="shared" si="1"/>
        <v>CER-AWD_R2_t2_44714</v>
      </c>
      <c r="B82" s="17">
        <v>44714</v>
      </c>
      <c r="C82" s="38" t="s">
        <v>182</v>
      </c>
      <c r="D82" s="38" t="s">
        <v>81</v>
      </c>
      <c r="E82" s="19">
        <v>2.1</v>
      </c>
      <c r="F82" s="20">
        <v>891</v>
      </c>
      <c r="G82" s="21">
        <v>1.41</v>
      </c>
      <c r="H82" s="22">
        <v>1.3574999999999999</v>
      </c>
      <c r="I82" s="23">
        <v>76.043141852286055</v>
      </c>
      <c r="J82" s="24">
        <v>0.78227999999999998</v>
      </c>
      <c r="K82" s="25"/>
    </row>
    <row r="83" spans="1:11" ht="15" thickBot="1" x14ac:dyDescent="0.35">
      <c r="A83" t="str">
        <f t="shared" si="1"/>
        <v>CER-AWD_R2_t3_44714</v>
      </c>
      <c r="B83" s="26">
        <v>44714</v>
      </c>
      <c r="C83" s="39" t="s">
        <v>183</v>
      </c>
      <c r="D83" s="39" t="s">
        <v>83</v>
      </c>
      <c r="E83" s="28">
        <v>2</v>
      </c>
      <c r="F83" s="29">
        <v>830</v>
      </c>
      <c r="G83" s="30">
        <v>1.44</v>
      </c>
      <c r="H83" s="31">
        <v>1.2825</v>
      </c>
      <c r="I83" s="32">
        <v>70.837045720984776</v>
      </c>
      <c r="J83" s="33">
        <v>0.80136000000000007</v>
      </c>
      <c r="K83" s="34"/>
    </row>
    <row r="84" spans="1:11" x14ac:dyDescent="0.3">
      <c r="A84" t="str">
        <f t="shared" si="1"/>
        <v>CER-AWD_R3_t0_44714</v>
      </c>
      <c r="B84" s="8">
        <v>44714</v>
      </c>
      <c r="C84" s="9" t="s">
        <v>184</v>
      </c>
      <c r="D84" s="9" t="s">
        <v>85</v>
      </c>
      <c r="E84" s="10">
        <v>2</v>
      </c>
      <c r="F84" s="11">
        <v>917</v>
      </c>
      <c r="G84" s="12">
        <v>1.4</v>
      </c>
      <c r="H84" s="13">
        <v>1.2825</v>
      </c>
      <c r="I84" s="14">
        <v>78.262133645955458</v>
      </c>
      <c r="J84" s="15">
        <v>0.77591999999999994</v>
      </c>
      <c r="K84" s="16"/>
    </row>
    <row r="85" spans="1:11" x14ac:dyDescent="0.3">
      <c r="A85" t="str">
        <f t="shared" si="1"/>
        <v>CER-AWD_R3_t1_44714</v>
      </c>
      <c r="B85" s="17">
        <v>44714</v>
      </c>
      <c r="C85" s="38" t="s">
        <v>185</v>
      </c>
      <c r="D85" s="38" t="s">
        <v>87</v>
      </c>
      <c r="E85" s="19">
        <v>2</v>
      </c>
      <c r="F85" s="20">
        <v>946</v>
      </c>
      <c r="G85" s="21">
        <v>1.43</v>
      </c>
      <c r="H85" s="22">
        <v>1.2825</v>
      </c>
      <c r="I85" s="23">
        <v>80.737162954279015</v>
      </c>
      <c r="J85" s="24">
        <v>0.79500000000000004</v>
      </c>
      <c r="K85" s="25"/>
    </row>
    <row r="86" spans="1:11" x14ac:dyDescent="0.3">
      <c r="A86" t="str">
        <f t="shared" si="1"/>
        <v>CER-AWD_R3_t2_44714</v>
      </c>
      <c r="B86" s="17">
        <v>44714</v>
      </c>
      <c r="C86" s="38" t="s">
        <v>186</v>
      </c>
      <c r="D86" s="38" t="s">
        <v>89</v>
      </c>
      <c r="E86" s="19">
        <v>2</v>
      </c>
      <c r="F86" s="20">
        <v>718</v>
      </c>
      <c r="G86" s="21">
        <v>2.0499999999999998</v>
      </c>
      <c r="H86" s="22">
        <v>1.2825</v>
      </c>
      <c r="I86" s="23">
        <v>61.278311840562722</v>
      </c>
      <c r="J86" s="24">
        <v>1.1893199999999999</v>
      </c>
      <c r="K86" s="25"/>
    </row>
    <row r="87" spans="1:11" ht="15" thickBot="1" x14ac:dyDescent="0.35">
      <c r="A87" t="str">
        <f t="shared" si="1"/>
        <v>CER-AWD_R3_t3_44714</v>
      </c>
      <c r="B87" s="26">
        <v>44714</v>
      </c>
      <c r="C87" s="39" t="s">
        <v>187</v>
      </c>
      <c r="D87" s="39" t="s">
        <v>91</v>
      </c>
      <c r="E87" s="28">
        <v>1.9</v>
      </c>
      <c r="F87" s="29">
        <v>775</v>
      </c>
      <c r="G87" s="30">
        <v>2.21</v>
      </c>
      <c r="H87" s="31">
        <v>1.2075</v>
      </c>
      <c r="I87" s="32">
        <v>66.143024618991788</v>
      </c>
      <c r="J87" s="33">
        <v>1.29108</v>
      </c>
      <c r="K87" s="34"/>
    </row>
    <row r="88" spans="1:11" x14ac:dyDescent="0.3">
      <c r="A88" t="str">
        <f t="shared" si="1"/>
        <v>CER-MSD_R1_t0_44714</v>
      </c>
      <c r="B88" s="8">
        <v>44714</v>
      </c>
      <c r="C88" s="9" t="s">
        <v>188</v>
      </c>
      <c r="D88" s="9" t="s">
        <v>93</v>
      </c>
      <c r="E88" s="10">
        <v>1.9</v>
      </c>
      <c r="F88" s="11">
        <v>1020</v>
      </c>
      <c r="G88" s="12">
        <v>1.36</v>
      </c>
      <c r="H88" s="13">
        <v>1.2075</v>
      </c>
      <c r="I88" s="14">
        <v>87.05275498241501</v>
      </c>
      <c r="J88" s="15">
        <v>0.75048000000000015</v>
      </c>
      <c r="K88" s="16"/>
    </row>
    <row r="89" spans="1:11" x14ac:dyDescent="0.3">
      <c r="A89" t="str">
        <f t="shared" si="1"/>
        <v>CER-MSD_R1_t1_44714</v>
      </c>
      <c r="B89" s="17">
        <v>44714</v>
      </c>
      <c r="C89" s="38" t="s">
        <v>189</v>
      </c>
      <c r="D89" s="38" t="s">
        <v>95</v>
      </c>
      <c r="E89" s="19">
        <v>2</v>
      </c>
      <c r="F89" s="20">
        <v>891</v>
      </c>
      <c r="G89" s="21">
        <v>1.34</v>
      </c>
      <c r="H89" s="22">
        <v>1.2825</v>
      </c>
      <c r="I89" s="23">
        <v>76.043141852286055</v>
      </c>
      <c r="J89" s="24">
        <v>0.73776000000000008</v>
      </c>
      <c r="K89" s="25"/>
    </row>
    <row r="90" spans="1:11" x14ac:dyDescent="0.3">
      <c r="A90" t="str">
        <f t="shared" si="1"/>
        <v>CER-MSD_R1_t2_44714</v>
      </c>
      <c r="B90" s="17">
        <v>44714</v>
      </c>
      <c r="C90" s="38" t="s">
        <v>190</v>
      </c>
      <c r="D90" s="38" t="s">
        <v>97</v>
      </c>
      <c r="E90" s="19">
        <v>1.9</v>
      </c>
      <c r="F90" s="20">
        <v>1028</v>
      </c>
      <c r="G90" s="21">
        <v>1.43</v>
      </c>
      <c r="H90" s="22">
        <v>1.2075</v>
      </c>
      <c r="I90" s="23">
        <v>87.735521688159437</v>
      </c>
      <c r="J90" s="24">
        <v>0.79500000000000004</v>
      </c>
      <c r="K90" s="25"/>
    </row>
    <row r="91" spans="1:11" ht="15" thickBot="1" x14ac:dyDescent="0.35">
      <c r="A91" t="str">
        <f t="shared" si="1"/>
        <v>CER-MSD_R1_t3_44714</v>
      </c>
      <c r="B91" s="26">
        <v>44714</v>
      </c>
      <c r="C91" s="39" t="s">
        <v>191</v>
      </c>
      <c r="D91" s="39" t="s">
        <v>99</v>
      </c>
      <c r="E91" s="28">
        <v>1.9</v>
      </c>
      <c r="F91" s="29">
        <v>798</v>
      </c>
      <c r="G91" s="30">
        <v>1.4</v>
      </c>
      <c r="H91" s="31">
        <v>1.2075</v>
      </c>
      <c r="I91" s="32">
        <v>68.105978898007038</v>
      </c>
      <c r="J91" s="33">
        <v>0.77591999999999994</v>
      </c>
      <c r="K91" s="34"/>
    </row>
    <row r="92" spans="1:11" x14ac:dyDescent="0.3">
      <c r="A92" t="str">
        <f t="shared" si="1"/>
        <v>CER-MSD_R2_t0_44714</v>
      </c>
      <c r="B92" s="8">
        <v>44714</v>
      </c>
      <c r="C92" s="9" t="s">
        <v>192</v>
      </c>
      <c r="D92" s="9" t="s">
        <v>101</v>
      </c>
      <c r="E92" s="10">
        <v>1.9</v>
      </c>
      <c r="F92" s="11">
        <v>964</v>
      </c>
      <c r="G92" s="12">
        <v>1.35</v>
      </c>
      <c r="H92" s="13">
        <v>1.2075</v>
      </c>
      <c r="I92" s="14">
        <v>82.27338804220399</v>
      </c>
      <c r="J92" s="15">
        <v>0.74412000000000011</v>
      </c>
      <c r="K92" s="16"/>
    </row>
    <row r="93" spans="1:11" x14ac:dyDescent="0.3">
      <c r="A93" t="str">
        <f t="shared" si="1"/>
        <v>CER-MSD_R2_t1_44714</v>
      </c>
      <c r="B93" s="17">
        <v>44714</v>
      </c>
      <c r="C93" s="38" t="s">
        <v>193</v>
      </c>
      <c r="D93" s="38" t="s">
        <v>103</v>
      </c>
      <c r="E93" s="19">
        <v>2</v>
      </c>
      <c r="F93" s="20">
        <v>933</v>
      </c>
      <c r="G93" s="21">
        <v>1.43</v>
      </c>
      <c r="H93" s="22">
        <v>1.2825</v>
      </c>
      <c r="I93" s="23">
        <v>79.627667057444313</v>
      </c>
      <c r="J93" s="24">
        <v>0.79500000000000004</v>
      </c>
      <c r="K93" s="25"/>
    </row>
    <row r="94" spans="1:11" x14ac:dyDescent="0.3">
      <c r="A94" t="str">
        <f t="shared" si="1"/>
        <v>CER-MSD_R2_t2_44714</v>
      </c>
      <c r="B94" s="17">
        <v>44714</v>
      </c>
      <c r="C94" s="38" t="s">
        <v>194</v>
      </c>
      <c r="D94" s="38" t="s">
        <v>105</v>
      </c>
      <c r="E94" s="19">
        <v>2</v>
      </c>
      <c r="F94" s="20">
        <v>946</v>
      </c>
      <c r="G94" s="21">
        <v>1.54</v>
      </c>
      <c r="H94" s="22">
        <v>1.2825</v>
      </c>
      <c r="I94" s="23">
        <v>80.737162954279015</v>
      </c>
      <c r="J94" s="24">
        <v>0.86496000000000006</v>
      </c>
      <c r="K94" s="25"/>
    </row>
    <row r="95" spans="1:11" ht="15" thickBot="1" x14ac:dyDescent="0.35">
      <c r="A95" t="str">
        <f t="shared" si="1"/>
        <v>CER-MSD_R2_t3_44714</v>
      </c>
      <c r="B95" s="26">
        <v>44714</v>
      </c>
      <c r="C95" s="39" t="s">
        <v>195</v>
      </c>
      <c r="D95" s="39" t="s">
        <v>107</v>
      </c>
      <c r="E95" s="28">
        <v>2</v>
      </c>
      <c r="F95" s="29">
        <v>731</v>
      </c>
      <c r="G95" s="30">
        <v>1.34</v>
      </c>
      <c r="H95" s="31">
        <v>1.2825</v>
      </c>
      <c r="I95" s="32">
        <v>62.387807737397424</v>
      </c>
      <c r="J95" s="33">
        <v>0.73776000000000008</v>
      </c>
      <c r="K95" s="34"/>
    </row>
    <row r="96" spans="1:11" x14ac:dyDescent="0.3">
      <c r="A96" t="str">
        <f t="shared" si="1"/>
        <v>CER-MSD_R3_t0_44714</v>
      </c>
      <c r="B96" s="8">
        <v>44714</v>
      </c>
      <c r="C96" s="9" t="s">
        <v>196</v>
      </c>
      <c r="D96" s="9" t="s">
        <v>109</v>
      </c>
      <c r="E96" s="10">
        <v>2.1</v>
      </c>
      <c r="F96" s="11">
        <v>972</v>
      </c>
      <c r="G96" s="12">
        <v>1.45</v>
      </c>
      <c r="H96" s="13">
        <v>1.3574999999999999</v>
      </c>
      <c r="I96" s="14">
        <v>82.956154747948418</v>
      </c>
      <c r="J96" s="15">
        <v>0.80771999999999999</v>
      </c>
      <c r="K96" s="16"/>
    </row>
    <row r="97" spans="1:11" x14ac:dyDescent="0.3">
      <c r="A97" t="str">
        <f t="shared" si="1"/>
        <v>CER-MSD_R3_t1_44714</v>
      </c>
      <c r="B97" s="17">
        <v>44714</v>
      </c>
      <c r="C97" s="38" t="s">
        <v>197</v>
      </c>
      <c r="D97" s="38" t="s">
        <v>111</v>
      </c>
      <c r="E97" s="19">
        <v>2</v>
      </c>
      <c r="F97" s="20">
        <v>913</v>
      </c>
      <c r="G97" s="21">
        <v>1.45</v>
      </c>
      <c r="H97" s="22">
        <v>1.2825</v>
      </c>
      <c r="I97" s="23">
        <v>77.920750293083245</v>
      </c>
      <c r="J97" s="24">
        <v>0.80771999999999999</v>
      </c>
      <c r="K97" s="25"/>
    </row>
    <row r="98" spans="1:11" x14ac:dyDescent="0.3">
      <c r="A98" t="str">
        <f t="shared" si="1"/>
        <v>CER-MSD_R3_t2_44714</v>
      </c>
      <c r="B98" s="17">
        <v>44714</v>
      </c>
      <c r="C98" s="38" t="s">
        <v>198</v>
      </c>
      <c r="D98" s="38" t="s">
        <v>113</v>
      </c>
      <c r="E98" s="19">
        <v>1.9</v>
      </c>
      <c r="F98" s="20">
        <v>799</v>
      </c>
      <c r="G98" s="21">
        <v>1.39</v>
      </c>
      <c r="H98" s="22">
        <v>1.2075</v>
      </c>
      <c r="I98" s="23">
        <v>68.191324736225098</v>
      </c>
      <c r="J98" s="24">
        <v>0.76956000000000002</v>
      </c>
      <c r="K98" s="25"/>
    </row>
    <row r="99" spans="1:11" ht="15" thickBot="1" x14ac:dyDescent="0.35">
      <c r="A99" t="str">
        <f t="shared" si="1"/>
        <v>CER-MSD_R3_t3_44714</v>
      </c>
      <c r="B99" s="26">
        <v>44714</v>
      </c>
      <c r="C99" s="39" t="s">
        <v>199</v>
      </c>
      <c r="D99" s="39" t="s">
        <v>115</v>
      </c>
      <c r="E99" s="28">
        <v>1.9</v>
      </c>
      <c r="F99" s="29">
        <v>784</v>
      </c>
      <c r="G99" s="30">
        <v>1.67</v>
      </c>
      <c r="H99" s="31">
        <v>1.2075</v>
      </c>
      <c r="I99" s="32">
        <v>66.911137162954276</v>
      </c>
      <c r="J99" s="33">
        <v>0.94764000000000004</v>
      </c>
      <c r="K99" s="34"/>
    </row>
    <row r="100" spans="1:11" x14ac:dyDescent="0.3">
      <c r="A100" t="str">
        <f t="shared" si="1"/>
        <v>CER-CON_R1_t0_44714</v>
      </c>
      <c r="B100" s="8">
        <v>44714</v>
      </c>
      <c r="C100" s="9" t="s">
        <v>200</v>
      </c>
      <c r="D100" s="9" t="s">
        <v>117</v>
      </c>
      <c r="E100" s="10">
        <v>1.9</v>
      </c>
      <c r="F100" s="11">
        <v>915</v>
      </c>
      <c r="G100" s="12">
        <v>1.51</v>
      </c>
      <c r="H100" s="13">
        <v>1.2075</v>
      </c>
      <c r="I100" s="14">
        <v>78.091441969519337</v>
      </c>
      <c r="J100" s="15">
        <v>0.84588000000000008</v>
      </c>
      <c r="K100" s="16"/>
    </row>
    <row r="101" spans="1:11" x14ac:dyDescent="0.3">
      <c r="A101" t="str">
        <f t="shared" si="1"/>
        <v>CER-CON_R1_t1_44714</v>
      </c>
      <c r="B101" s="17">
        <v>44714</v>
      </c>
      <c r="C101" s="38" t="s">
        <v>201</v>
      </c>
      <c r="D101" s="38" t="s">
        <v>119</v>
      </c>
      <c r="E101" s="19">
        <v>1.9</v>
      </c>
      <c r="F101" s="20">
        <v>965</v>
      </c>
      <c r="G101" s="21">
        <v>1.45</v>
      </c>
      <c r="H101" s="22">
        <v>1.2075</v>
      </c>
      <c r="I101" s="23">
        <v>82.358733880422051</v>
      </c>
      <c r="J101" s="24">
        <v>0.80771999999999999</v>
      </c>
      <c r="K101" s="25"/>
    </row>
    <row r="102" spans="1:11" x14ac:dyDescent="0.3">
      <c r="A102" t="str">
        <f t="shared" si="1"/>
        <v>CER-CON_R1_t2_44714</v>
      </c>
      <c r="B102" s="17">
        <v>44714</v>
      </c>
      <c r="C102" s="38" t="s">
        <v>202</v>
      </c>
      <c r="D102" s="38" t="s">
        <v>121</v>
      </c>
      <c r="E102" s="19">
        <v>2</v>
      </c>
      <c r="F102" s="20">
        <v>806</v>
      </c>
      <c r="G102" s="21">
        <v>1.57</v>
      </c>
      <c r="H102" s="22">
        <v>1.2825</v>
      </c>
      <c r="I102" s="23">
        <v>68.788745603751465</v>
      </c>
      <c r="J102" s="24">
        <v>0.88404000000000005</v>
      </c>
      <c r="K102" s="25"/>
    </row>
    <row r="103" spans="1:11" ht="15" thickBot="1" x14ac:dyDescent="0.35">
      <c r="A103" t="str">
        <f t="shared" si="1"/>
        <v>CER-CON_R1_t3_44714</v>
      </c>
      <c r="B103" s="26">
        <v>44714</v>
      </c>
      <c r="C103" s="39" t="s">
        <v>203</v>
      </c>
      <c r="D103" s="39" t="s">
        <v>123</v>
      </c>
      <c r="E103" s="28">
        <v>2</v>
      </c>
      <c r="F103" s="29">
        <v>908</v>
      </c>
      <c r="G103" s="30">
        <v>1.47</v>
      </c>
      <c r="H103" s="31">
        <v>1.2825</v>
      </c>
      <c r="I103" s="32">
        <v>77.494021101992971</v>
      </c>
      <c r="J103" s="33">
        <v>0.82044000000000006</v>
      </c>
      <c r="K103" s="34"/>
    </row>
    <row r="104" spans="1:11" x14ac:dyDescent="0.3">
      <c r="A104" t="str">
        <f t="shared" si="1"/>
        <v>CER-CON_R2_t0_44714</v>
      </c>
      <c r="B104" s="8">
        <v>44714</v>
      </c>
      <c r="C104" s="9" t="s">
        <v>204</v>
      </c>
      <c r="D104" s="9" t="s">
        <v>125</v>
      </c>
      <c r="E104" s="10">
        <v>1.9</v>
      </c>
      <c r="F104" s="11">
        <v>880</v>
      </c>
      <c r="G104" s="12">
        <v>1.94</v>
      </c>
      <c r="H104" s="13">
        <v>1.2075</v>
      </c>
      <c r="I104" s="14">
        <v>75.104337631887461</v>
      </c>
      <c r="J104" s="15">
        <v>1.1193600000000001</v>
      </c>
      <c r="K104" s="16"/>
    </row>
    <row r="105" spans="1:11" x14ac:dyDescent="0.3">
      <c r="A105" t="str">
        <f t="shared" si="1"/>
        <v>CER-CON_R2_t1_44714</v>
      </c>
      <c r="B105" s="17">
        <v>44714</v>
      </c>
      <c r="C105" s="38" t="s">
        <v>205</v>
      </c>
      <c r="D105" s="38" t="s">
        <v>127</v>
      </c>
      <c r="E105" s="19">
        <v>1.9</v>
      </c>
      <c r="F105" s="20">
        <v>839</v>
      </c>
      <c r="G105" s="21">
        <v>1.49</v>
      </c>
      <c r="H105" s="22">
        <v>1.2075</v>
      </c>
      <c r="I105" s="23">
        <v>71.605158264947249</v>
      </c>
      <c r="J105" s="24">
        <v>0.83316000000000001</v>
      </c>
      <c r="K105" s="25"/>
    </row>
    <row r="106" spans="1:11" x14ac:dyDescent="0.3">
      <c r="A106" t="str">
        <f t="shared" si="1"/>
        <v>CER-CON_R2_t2_44714</v>
      </c>
      <c r="B106" s="17">
        <v>44714</v>
      </c>
      <c r="C106" s="38" t="s">
        <v>206</v>
      </c>
      <c r="D106" s="38" t="s">
        <v>129</v>
      </c>
      <c r="E106" s="19">
        <v>2</v>
      </c>
      <c r="F106" s="20">
        <v>973</v>
      </c>
      <c r="G106" s="21">
        <v>1.42</v>
      </c>
      <c r="H106" s="22">
        <v>1.2825</v>
      </c>
      <c r="I106" s="23">
        <v>83.041500586166478</v>
      </c>
      <c r="J106" s="24">
        <v>0.78864000000000001</v>
      </c>
      <c r="K106" s="25"/>
    </row>
    <row r="107" spans="1:11" ht="15" thickBot="1" x14ac:dyDescent="0.35">
      <c r="A107" t="str">
        <f t="shared" si="1"/>
        <v>CER-CON_R2_t3_44714</v>
      </c>
      <c r="B107" s="26">
        <v>44714</v>
      </c>
      <c r="C107" s="39" t="s">
        <v>207</v>
      </c>
      <c r="D107" s="39" t="s">
        <v>131</v>
      </c>
      <c r="E107" s="28">
        <v>1.9</v>
      </c>
      <c r="F107" s="29">
        <v>955</v>
      </c>
      <c r="G107" s="30">
        <v>1.33</v>
      </c>
      <c r="H107" s="31">
        <v>1.2075</v>
      </c>
      <c r="I107" s="32">
        <v>81.505275498241517</v>
      </c>
      <c r="J107" s="33">
        <v>0.73140000000000005</v>
      </c>
      <c r="K107" s="34"/>
    </row>
    <row r="108" spans="1:11" x14ac:dyDescent="0.3">
      <c r="A108" t="str">
        <f t="shared" si="1"/>
        <v>CER-CON_R3_t0_44714</v>
      </c>
      <c r="B108" s="8">
        <v>44714</v>
      </c>
      <c r="C108" s="9" t="s">
        <v>208</v>
      </c>
      <c r="D108" s="9" t="s">
        <v>133</v>
      </c>
      <c r="E108" s="10">
        <v>2</v>
      </c>
      <c r="F108" s="11">
        <v>880</v>
      </c>
      <c r="G108" s="12">
        <v>1.42</v>
      </c>
      <c r="H108" s="13">
        <v>1.2825</v>
      </c>
      <c r="I108" s="14">
        <v>75.104337631887461</v>
      </c>
      <c r="J108" s="15">
        <v>0.78864000000000001</v>
      </c>
      <c r="K108" s="16"/>
    </row>
    <row r="109" spans="1:11" x14ac:dyDescent="0.3">
      <c r="A109" t="str">
        <f t="shared" si="1"/>
        <v>CER-CON_R3_t1_44714</v>
      </c>
      <c r="B109" s="17">
        <v>44714</v>
      </c>
      <c r="C109" s="38" t="s">
        <v>209</v>
      </c>
      <c r="D109" s="38" t="s">
        <v>135</v>
      </c>
      <c r="E109" s="19">
        <v>2</v>
      </c>
      <c r="F109" s="20">
        <v>1084</v>
      </c>
      <c r="G109" s="21">
        <v>1.37</v>
      </c>
      <c r="H109" s="22">
        <v>1.2825</v>
      </c>
      <c r="I109" s="23">
        <v>92.514888628370457</v>
      </c>
      <c r="J109" s="24">
        <v>0.75684000000000007</v>
      </c>
      <c r="K109" s="25"/>
    </row>
    <row r="110" spans="1:11" x14ac:dyDescent="0.3">
      <c r="A110" t="str">
        <f t="shared" si="1"/>
        <v>CER-CON_R3_t2_44714</v>
      </c>
      <c r="B110" s="17">
        <v>44714</v>
      </c>
      <c r="C110" s="38" t="s">
        <v>210</v>
      </c>
      <c r="D110" s="38" t="s">
        <v>137</v>
      </c>
      <c r="E110" s="19">
        <v>2</v>
      </c>
      <c r="F110" s="20">
        <v>958</v>
      </c>
      <c r="G110" s="21">
        <v>1.39</v>
      </c>
      <c r="H110" s="22">
        <v>1.2825</v>
      </c>
      <c r="I110" s="23">
        <v>81.76131301289567</v>
      </c>
      <c r="J110" s="24">
        <v>0.76956000000000002</v>
      </c>
      <c r="K110" s="25"/>
    </row>
    <row r="111" spans="1:11" ht="15" thickBot="1" x14ac:dyDescent="0.35">
      <c r="A111" t="str">
        <f t="shared" si="1"/>
        <v>CER-CON_R3_t3_44714</v>
      </c>
      <c r="B111" s="26">
        <v>44714</v>
      </c>
      <c r="C111" s="39" t="s">
        <v>211</v>
      </c>
      <c r="D111" s="39" t="s">
        <v>139</v>
      </c>
      <c r="E111" s="28">
        <v>2.2000000000000002</v>
      </c>
      <c r="F111" s="29">
        <v>1008</v>
      </c>
      <c r="G111" s="30">
        <v>1.43</v>
      </c>
      <c r="H111" s="31">
        <v>1.4325000000000001</v>
      </c>
      <c r="I111" s="32">
        <v>86.028604923798369</v>
      </c>
      <c r="J111" s="33">
        <v>0.79500000000000004</v>
      </c>
      <c r="K111" s="34"/>
    </row>
    <row r="112" spans="1:11" x14ac:dyDescent="0.3">
      <c r="A112" t="str">
        <f t="shared" si="1"/>
        <v>CER-AWD_R1_t0_44721</v>
      </c>
      <c r="B112" s="8">
        <v>44721</v>
      </c>
      <c r="C112" s="9" t="s">
        <v>212</v>
      </c>
      <c r="D112" s="9" t="s">
        <v>69</v>
      </c>
      <c r="E112" s="10">
        <v>2</v>
      </c>
      <c r="F112" s="11">
        <v>1085</v>
      </c>
      <c r="G112" s="12">
        <v>1.34</v>
      </c>
      <c r="H112" s="13">
        <v>1.2825</v>
      </c>
      <c r="I112" s="14">
        <v>92.600234466588518</v>
      </c>
      <c r="J112" s="15">
        <v>0.73776000000000008</v>
      </c>
      <c r="K112" s="16"/>
    </row>
    <row r="113" spans="1:11" x14ac:dyDescent="0.3">
      <c r="A113" t="str">
        <f t="shared" si="1"/>
        <v>CER-AWD_R1_t1_44721</v>
      </c>
      <c r="B113" s="17">
        <v>44721</v>
      </c>
      <c r="C113" s="38" t="s">
        <v>213</v>
      </c>
      <c r="D113" s="38" t="s">
        <v>71</v>
      </c>
      <c r="E113" s="19">
        <v>2</v>
      </c>
      <c r="F113" s="20">
        <v>891</v>
      </c>
      <c r="G113" s="21">
        <v>1.35</v>
      </c>
      <c r="H113" s="22">
        <v>1.2825</v>
      </c>
      <c r="I113" s="23">
        <v>76.043141852286055</v>
      </c>
      <c r="J113" s="24">
        <v>0.74412000000000011</v>
      </c>
      <c r="K113" s="25"/>
    </row>
    <row r="114" spans="1:11" x14ac:dyDescent="0.3">
      <c r="A114" t="str">
        <f t="shared" si="1"/>
        <v>CER-AWD_R1_t2_44721</v>
      </c>
      <c r="B114" s="17">
        <v>44721</v>
      </c>
      <c r="C114" s="38" t="s">
        <v>214</v>
      </c>
      <c r="D114" s="38" t="s">
        <v>73</v>
      </c>
      <c r="E114" s="19">
        <v>2.1</v>
      </c>
      <c r="F114" s="20">
        <v>527</v>
      </c>
      <c r="G114" s="21">
        <v>1.32</v>
      </c>
      <c r="H114" s="22">
        <v>1.3574999999999999</v>
      </c>
      <c r="I114" s="23">
        <v>44.977256740914427</v>
      </c>
      <c r="J114" s="24">
        <v>0.72504000000000013</v>
      </c>
      <c r="K114" s="25"/>
    </row>
    <row r="115" spans="1:11" ht="15" thickBot="1" x14ac:dyDescent="0.35">
      <c r="A115" t="str">
        <f t="shared" si="1"/>
        <v>CER-AWD_R1_t3_44721</v>
      </c>
      <c r="B115" s="26">
        <v>44721</v>
      </c>
      <c r="C115" s="39" t="s">
        <v>215</v>
      </c>
      <c r="D115" s="39" t="s">
        <v>75</v>
      </c>
      <c r="E115" s="28">
        <v>2.2000000000000002</v>
      </c>
      <c r="F115" s="29">
        <v>237</v>
      </c>
      <c r="G115" s="30">
        <v>2.27</v>
      </c>
      <c r="H115" s="31">
        <v>1.4325000000000001</v>
      </c>
      <c r="I115" s="32">
        <v>20.22696365767878</v>
      </c>
      <c r="J115" s="33">
        <v>1.32924</v>
      </c>
      <c r="K115" s="34"/>
    </row>
    <row r="116" spans="1:11" x14ac:dyDescent="0.3">
      <c r="A116" t="str">
        <f t="shared" si="1"/>
        <v>CER-AWD_R2_t0_44721</v>
      </c>
      <c r="B116" s="8">
        <v>44721</v>
      </c>
      <c r="C116" s="9" t="s">
        <v>216</v>
      </c>
      <c r="D116" s="9" t="s">
        <v>77</v>
      </c>
      <c r="E116" s="10">
        <v>1.9</v>
      </c>
      <c r="F116" s="11">
        <v>1039</v>
      </c>
      <c r="G116" s="12">
        <v>1.34</v>
      </c>
      <c r="H116" s="13">
        <v>1.2075</v>
      </c>
      <c r="I116" s="14">
        <v>88.674325908558046</v>
      </c>
      <c r="J116" s="15">
        <v>0.73776000000000008</v>
      </c>
      <c r="K116" s="16"/>
    </row>
    <row r="117" spans="1:11" x14ac:dyDescent="0.3">
      <c r="A117" t="str">
        <f t="shared" si="1"/>
        <v>CER-AWD_R2_t1_44721</v>
      </c>
      <c r="B117" s="17">
        <v>44721</v>
      </c>
      <c r="C117" s="38" t="s">
        <v>217</v>
      </c>
      <c r="D117" s="38" t="s">
        <v>79</v>
      </c>
      <c r="E117" s="19">
        <v>2</v>
      </c>
      <c r="F117" s="20">
        <v>839</v>
      </c>
      <c r="G117" s="21">
        <v>1.37</v>
      </c>
      <c r="H117" s="22">
        <v>1.2825</v>
      </c>
      <c r="I117" s="23">
        <v>71.605158264947249</v>
      </c>
      <c r="J117" s="24">
        <v>0.75684000000000007</v>
      </c>
      <c r="K117" s="25"/>
    </row>
    <row r="118" spans="1:11" x14ac:dyDescent="0.3">
      <c r="A118" t="str">
        <f t="shared" si="1"/>
        <v>CER-AWD_R2_t2_44721</v>
      </c>
      <c r="B118" s="17">
        <v>44721</v>
      </c>
      <c r="C118" s="38" t="s">
        <v>218</v>
      </c>
      <c r="D118" s="38" t="s">
        <v>81</v>
      </c>
      <c r="E118" s="19">
        <v>2.2000000000000002</v>
      </c>
      <c r="F118" s="20">
        <v>1072</v>
      </c>
      <c r="G118" s="21">
        <v>1.32</v>
      </c>
      <c r="H118" s="22">
        <v>1.4325000000000001</v>
      </c>
      <c r="I118" s="23">
        <v>91.490738569753816</v>
      </c>
      <c r="J118" s="24">
        <v>0.72504000000000013</v>
      </c>
      <c r="K118" s="25"/>
    </row>
    <row r="119" spans="1:11" ht="15" thickBot="1" x14ac:dyDescent="0.35">
      <c r="A119" t="str">
        <f t="shared" si="1"/>
        <v>CER-AWD_R2_t3_44721</v>
      </c>
      <c r="B119" s="26">
        <v>44721</v>
      </c>
      <c r="C119" s="39" t="s">
        <v>219</v>
      </c>
      <c r="D119" s="39" t="s">
        <v>83</v>
      </c>
      <c r="E119" s="28">
        <v>2.2999999999999998</v>
      </c>
      <c r="F119" s="29">
        <v>587</v>
      </c>
      <c r="G119" s="30">
        <v>1.45</v>
      </c>
      <c r="H119" s="31">
        <v>1.5074999999999998</v>
      </c>
      <c r="I119" s="32">
        <v>50.098007033997661</v>
      </c>
      <c r="J119" s="33">
        <v>0.80771999999999999</v>
      </c>
      <c r="K119" s="34"/>
    </row>
    <row r="120" spans="1:11" x14ac:dyDescent="0.3">
      <c r="A120" t="str">
        <f t="shared" si="1"/>
        <v>CER-AWD_R3_t0_44721</v>
      </c>
      <c r="B120" s="8">
        <v>44721</v>
      </c>
      <c r="C120" s="9" t="s">
        <v>220</v>
      </c>
      <c r="D120" s="9" t="s">
        <v>85</v>
      </c>
      <c r="E120" s="10">
        <v>2</v>
      </c>
      <c r="F120" s="11">
        <v>880</v>
      </c>
      <c r="G120" s="12">
        <v>1.35</v>
      </c>
      <c r="H120" s="13">
        <v>1.2825</v>
      </c>
      <c r="I120" s="14">
        <v>75.104337631887461</v>
      </c>
      <c r="J120" s="15">
        <v>0.74412000000000011</v>
      </c>
      <c r="K120" s="16"/>
    </row>
    <row r="121" spans="1:11" x14ac:dyDescent="0.3">
      <c r="A121" t="str">
        <f t="shared" si="1"/>
        <v>CER-AWD_R3_t1_44721</v>
      </c>
      <c r="B121" s="17">
        <v>44721</v>
      </c>
      <c r="C121" s="38" t="s">
        <v>221</v>
      </c>
      <c r="D121" s="38" t="s">
        <v>87</v>
      </c>
      <c r="E121" s="19">
        <v>2.2000000000000002</v>
      </c>
      <c r="F121" s="20">
        <v>608</v>
      </c>
      <c r="G121" s="21">
        <v>1.47</v>
      </c>
      <c r="H121" s="22">
        <v>1.4325000000000001</v>
      </c>
      <c r="I121" s="23">
        <v>51.890269636576789</v>
      </c>
      <c r="J121" s="24">
        <v>0.82044000000000006</v>
      </c>
      <c r="K121" s="25"/>
    </row>
    <row r="122" spans="1:11" x14ac:dyDescent="0.3">
      <c r="A122" t="str">
        <f t="shared" si="1"/>
        <v>CER-AWD_R3_t2_44721</v>
      </c>
      <c r="B122" s="17">
        <v>44721</v>
      </c>
      <c r="C122" s="38" t="s">
        <v>222</v>
      </c>
      <c r="D122" s="38" t="s">
        <v>89</v>
      </c>
      <c r="E122" s="19">
        <v>2.4</v>
      </c>
      <c r="F122" s="20">
        <v>533</v>
      </c>
      <c r="G122" s="21">
        <v>1.34</v>
      </c>
      <c r="H122" s="22">
        <v>1.5825</v>
      </c>
      <c r="I122" s="23">
        <v>45.489331770222748</v>
      </c>
      <c r="J122" s="24">
        <v>0.73776000000000008</v>
      </c>
      <c r="K122" s="25"/>
    </row>
    <row r="123" spans="1:11" ht="15" thickBot="1" x14ac:dyDescent="0.35">
      <c r="A123" t="str">
        <f t="shared" si="1"/>
        <v>CER-AWD_R3_t3_44721</v>
      </c>
      <c r="B123" s="26">
        <v>44721</v>
      </c>
      <c r="C123" s="39" t="s">
        <v>223</v>
      </c>
      <c r="D123" s="39" t="s">
        <v>91</v>
      </c>
      <c r="E123" s="28">
        <v>2.2999999999999998</v>
      </c>
      <c r="F123" s="29">
        <v>426</v>
      </c>
      <c r="G123" s="30">
        <v>1.35</v>
      </c>
      <c r="H123" s="31">
        <v>1.5074999999999998</v>
      </c>
      <c r="I123" s="32">
        <v>36.357327080890975</v>
      </c>
      <c r="J123" s="33">
        <v>0.74412000000000011</v>
      </c>
      <c r="K123" s="34"/>
    </row>
    <row r="124" spans="1:11" x14ac:dyDescent="0.3">
      <c r="A124" t="str">
        <f t="shared" si="1"/>
        <v>CER-MSD_R1_t0_44721</v>
      </c>
      <c r="B124" s="8">
        <v>44721</v>
      </c>
      <c r="C124" s="9" t="s">
        <v>224</v>
      </c>
      <c r="D124" s="9" t="s">
        <v>93</v>
      </c>
      <c r="E124" s="10">
        <v>2</v>
      </c>
      <c r="F124" s="11">
        <v>913</v>
      </c>
      <c r="G124" s="12">
        <v>1.38</v>
      </c>
      <c r="H124" s="13">
        <v>1.2825</v>
      </c>
      <c r="I124" s="14">
        <v>77.920750293083245</v>
      </c>
      <c r="J124" s="15">
        <v>0.76319999999999999</v>
      </c>
      <c r="K124" s="16"/>
    </row>
    <row r="125" spans="1:11" x14ac:dyDescent="0.3">
      <c r="A125" t="str">
        <f t="shared" si="1"/>
        <v>CER-MSD_R1_t1_44721</v>
      </c>
      <c r="B125" s="17">
        <v>44721</v>
      </c>
      <c r="C125" s="38" t="s">
        <v>225</v>
      </c>
      <c r="D125" s="38" t="s">
        <v>95</v>
      </c>
      <c r="E125" s="19">
        <v>2</v>
      </c>
      <c r="F125" s="20">
        <v>617</v>
      </c>
      <c r="G125" s="21">
        <v>1.43</v>
      </c>
      <c r="H125" s="22">
        <v>1.2825</v>
      </c>
      <c r="I125" s="23">
        <v>52.658382180539277</v>
      </c>
      <c r="J125" s="24">
        <v>0.79500000000000004</v>
      </c>
      <c r="K125" s="25"/>
    </row>
    <row r="126" spans="1:11" x14ac:dyDescent="0.3">
      <c r="A126" t="str">
        <f t="shared" si="1"/>
        <v>CER-MSD_R1_t2_44721</v>
      </c>
      <c r="B126" s="17">
        <v>44721</v>
      </c>
      <c r="C126" s="38" t="s">
        <v>226</v>
      </c>
      <c r="D126" s="38" t="s">
        <v>97</v>
      </c>
      <c r="E126" s="19">
        <v>1.9</v>
      </c>
      <c r="F126" s="20">
        <v>751</v>
      </c>
      <c r="G126" s="21">
        <v>1.39</v>
      </c>
      <c r="H126" s="22">
        <v>1.2075</v>
      </c>
      <c r="I126" s="23">
        <v>64.094724501758506</v>
      </c>
      <c r="J126" s="24">
        <v>0.76956000000000002</v>
      </c>
      <c r="K126" s="25"/>
    </row>
    <row r="127" spans="1:11" ht="15" thickBot="1" x14ac:dyDescent="0.35">
      <c r="A127" t="str">
        <f t="shared" si="1"/>
        <v>CER-MSD_R1_t3_44721</v>
      </c>
      <c r="B127" s="26">
        <v>44721</v>
      </c>
      <c r="C127" s="39" t="s">
        <v>227</v>
      </c>
      <c r="D127" s="39" t="s">
        <v>99</v>
      </c>
      <c r="E127" s="28">
        <v>2</v>
      </c>
      <c r="F127" s="29">
        <v>586</v>
      </c>
      <c r="G127" s="30">
        <v>1.31</v>
      </c>
      <c r="H127" s="31">
        <v>1.2825</v>
      </c>
      <c r="I127" s="32">
        <v>50.012661195779607</v>
      </c>
      <c r="J127" s="33">
        <v>0.7186800000000001</v>
      </c>
      <c r="K127" s="34"/>
    </row>
    <row r="128" spans="1:11" x14ac:dyDescent="0.3">
      <c r="A128" t="str">
        <f t="shared" si="1"/>
        <v>CER-MSD_R2_t0_44721</v>
      </c>
      <c r="B128" s="8">
        <v>44721</v>
      </c>
      <c r="C128" s="9" t="s">
        <v>228</v>
      </c>
      <c r="D128" s="9" t="s">
        <v>101</v>
      </c>
      <c r="E128" s="10">
        <v>1.9</v>
      </c>
      <c r="F128" s="11">
        <v>865</v>
      </c>
      <c r="G128" s="12">
        <v>1.34</v>
      </c>
      <c r="H128" s="13">
        <v>1.2075</v>
      </c>
      <c r="I128" s="14">
        <v>73.824150058616652</v>
      </c>
      <c r="J128" s="15">
        <v>0.73776000000000008</v>
      </c>
      <c r="K128" s="16"/>
    </row>
    <row r="129" spans="1:11" x14ac:dyDescent="0.3">
      <c r="A129" t="str">
        <f t="shared" si="1"/>
        <v>CER-MSD_R2_t1_44721</v>
      </c>
      <c r="B129" s="17">
        <v>44721</v>
      </c>
      <c r="C129" s="38" t="s">
        <v>229</v>
      </c>
      <c r="D129" s="38" t="s">
        <v>103</v>
      </c>
      <c r="E129" s="19">
        <v>2</v>
      </c>
      <c r="F129" s="20">
        <v>774</v>
      </c>
      <c r="G129" s="21">
        <v>1.34</v>
      </c>
      <c r="H129" s="22">
        <v>1.2825</v>
      </c>
      <c r="I129" s="23">
        <v>66.057678780773742</v>
      </c>
      <c r="J129" s="24">
        <v>0.73776000000000008</v>
      </c>
      <c r="K129" s="25"/>
    </row>
    <row r="130" spans="1:11" x14ac:dyDescent="0.3">
      <c r="A130" t="str">
        <f t="shared" si="1"/>
        <v>CER-MSD_R2_t2_44721</v>
      </c>
      <c r="B130" s="17">
        <v>44721</v>
      </c>
      <c r="C130" s="38" t="s">
        <v>230</v>
      </c>
      <c r="D130" s="38" t="s">
        <v>105</v>
      </c>
      <c r="E130" s="19">
        <v>2.1</v>
      </c>
      <c r="F130" s="20">
        <v>493</v>
      </c>
      <c r="G130" s="21">
        <v>1.43</v>
      </c>
      <c r="H130" s="22">
        <v>1.3574999999999999</v>
      </c>
      <c r="I130" s="23">
        <v>42.07549824150059</v>
      </c>
      <c r="J130" s="24">
        <v>0.79500000000000004</v>
      </c>
      <c r="K130" s="25"/>
    </row>
    <row r="131" spans="1:11" ht="15" thickBot="1" x14ac:dyDescent="0.35">
      <c r="A131" t="str">
        <f t="shared" ref="A131:A194" si="2">D131&amp;"_"&amp;B131</f>
        <v>CER-MSD_R2_t3_44721</v>
      </c>
      <c r="B131" s="26">
        <v>44721</v>
      </c>
      <c r="C131" s="39" t="s">
        <v>231</v>
      </c>
      <c r="D131" s="39" t="s">
        <v>107</v>
      </c>
      <c r="E131" s="28">
        <v>2.1</v>
      </c>
      <c r="F131" s="29">
        <v>421</v>
      </c>
      <c r="G131" s="30">
        <v>1.35</v>
      </c>
      <c r="H131" s="31">
        <v>1.3574999999999999</v>
      </c>
      <c r="I131" s="32">
        <v>35.930597889800708</v>
      </c>
      <c r="J131" s="33">
        <v>0.74412000000000011</v>
      </c>
      <c r="K131" s="34"/>
    </row>
    <row r="132" spans="1:11" x14ac:dyDescent="0.3">
      <c r="A132" t="str">
        <f t="shared" si="2"/>
        <v>CER-MSD_R3_t0_44721</v>
      </c>
      <c r="B132" s="8">
        <v>44721</v>
      </c>
      <c r="C132" s="9" t="s">
        <v>232</v>
      </c>
      <c r="D132" s="9" t="s">
        <v>109</v>
      </c>
      <c r="E132" s="10">
        <v>1.9</v>
      </c>
      <c r="F132" s="11">
        <v>822</v>
      </c>
      <c r="G132" s="12">
        <v>1.29</v>
      </c>
      <c r="H132" s="13">
        <v>1.2075</v>
      </c>
      <c r="I132" s="14">
        <v>70.154279015240334</v>
      </c>
      <c r="J132" s="15">
        <v>0.70596000000000003</v>
      </c>
      <c r="K132" s="16"/>
    </row>
    <row r="133" spans="1:11" x14ac:dyDescent="0.3">
      <c r="A133" t="str">
        <f t="shared" si="2"/>
        <v>CER-MSD_R3_t1_44721</v>
      </c>
      <c r="B133" s="17">
        <v>44721</v>
      </c>
      <c r="C133" s="38" t="s">
        <v>233</v>
      </c>
      <c r="D133" s="38" t="s">
        <v>111</v>
      </c>
      <c r="E133" s="19">
        <v>2</v>
      </c>
      <c r="F133" s="20">
        <v>714</v>
      </c>
      <c r="G133" s="21">
        <v>1.37</v>
      </c>
      <c r="H133" s="22">
        <v>1.2825</v>
      </c>
      <c r="I133" s="23">
        <v>60.936928487690508</v>
      </c>
      <c r="J133" s="24">
        <v>0.75684000000000007</v>
      </c>
      <c r="K133" s="25"/>
    </row>
    <row r="134" spans="1:11" x14ac:dyDescent="0.3">
      <c r="A134" t="str">
        <f t="shared" si="2"/>
        <v>CER-MSD_R3_t2_44721</v>
      </c>
      <c r="B134" s="17">
        <v>44721</v>
      </c>
      <c r="C134" s="38" t="s">
        <v>234</v>
      </c>
      <c r="D134" s="38" t="s">
        <v>113</v>
      </c>
      <c r="E134" s="19">
        <v>2</v>
      </c>
      <c r="F134" s="20">
        <v>486</v>
      </c>
      <c r="G134" s="21">
        <v>1.35</v>
      </c>
      <c r="H134" s="22">
        <v>1.2825</v>
      </c>
      <c r="I134" s="23">
        <v>41.478077373974209</v>
      </c>
      <c r="J134" s="24">
        <v>0.74412000000000011</v>
      </c>
      <c r="K134" s="25"/>
    </row>
    <row r="135" spans="1:11" ht="15" thickBot="1" x14ac:dyDescent="0.35">
      <c r="A135" t="str">
        <f t="shared" si="2"/>
        <v>CER-MSD_R3_t3_44721</v>
      </c>
      <c r="B135" s="26">
        <v>44721</v>
      </c>
      <c r="C135" s="39" t="s">
        <v>235</v>
      </c>
      <c r="D135" s="39" t="s">
        <v>115</v>
      </c>
      <c r="E135" s="28">
        <v>2</v>
      </c>
      <c r="F135" s="29">
        <v>406</v>
      </c>
      <c r="G135" s="30">
        <v>1.25</v>
      </c>
      <c r="H135" s="31">
        <v>1.2825</v>
      </c>
      <c r="I135" s="32">
        <v>34.650410316529893</v>
      </c>
      <c r="J135" s="33">
        <v>0.68052000000000001</v>
      </c>
      <c r="K135" s="34"/>
    </row>
    <row r="136" spans="1:11" x14ac:dyDescent="0.3">
      <c r="A136" t="str">
        <f t="shared" si="2"/>
        <v>CER-CON_R1_t0_44721</v>
      </c>
      <c r="B136" s="8">
        <v>44721</v>
      </c>
      <c r="C136" s="9" t="s">
        <v>236</v>
      </c>
      <c r="D136" s="9" t="s">
        <v>117</v>
      </c>
      <c r="E136" s="10">
        <v>1.9</v>
      </c>
      <c r="F136" s="11">
        <v>969</v>
      </c>
      <c r="G136" s="12">
        <v>1.29</v>
      </c>
      <c r="H136" s="13">
        <v>1.2075</v>
      </c>
      <c r="I136" s="14">
        <v>82.700117233294264</v>
      </c>
      <c r="J136" s="15">
        <v>0.70596000000000003</v>
      </c>
      <c r="K136" s="16"/>
    </row>
    <row r="137" spans="1:11" x14ac:dyDescent="0.3">
      <c r="A137" t="str">
        <f t="shared" si="2"/>
        <v>CER-CON_R1_t1_44721</v>
      </c>
      <c r="B137" s="17">
        <v>44721</v>
      </c>
      <c r="C137" s="38" t="s">
        <v>237</v>
      </c>
      <c r="D137" s="38" t="s">
        <v>119</v>
      </c>
      <c r="E137" s="19">
        <v>2.1</v>
      </c>
      <c r="F137" s="20">
        <v>316</v>
      </c>
      <c r="G137" s="21">
        <v>1.94</v>
      </c>
      <c r="H137" s="22">
        <v>1.3574999999999999</v>
      </c>
      <c r="I137" s="23">
        <v>26.969284876905046</v>
      </c>
      <c r="J137" s="24">
        <v>1.1193600000000001</v>
      </c>
      <c r="K137" s="25"/>
    </row>
    <row r="138" spans="1:11" x14ac:dyDescent="0.3">
      <c r="A138" t="str">
        <f t="shared" si="2"/>
        <v>CER-CON_R1_t2_44721</v>
      </c>
      <c r="B138" s="17">
        <v>44721</v>
      </c>
      <c r="C138" s="38" t="s">
        <v>238</v>
      </c>
      <c r="D138" s="38" t="s">
        <v>121</v>
      </c>
      <c r="E138" s="19">
        <v>2.1</v>
      </c>
      <c r="F138" s="20">
        <v>765</v>
      </c>
      <c r="G138" s="21">
        <v>1.26</v>
      </c>
      <c r="H138" s="22">
        <v>1.3574999999999999</v>
      </c>
      <c r="I138" s="23">
        <v>65.289566236811254</v>
      </c>
      <c r="J138" s="24">
        <v>0.68688000000000005</v>
      </c>
      <c r="K138" s="25"/>
    </row>
    <row r="139" spans="1:11" ht="15" thickBot="1" x14ac:dyDescent="0.35">
      <c r="A139" t="str">
        <f t="shared" si="2"/>
        <v>CER-CON_R1_t3_44721</v>
      </c>
      <c r="B139" s="26">
        <v>44721</v>
      </c>
      <c r="C139" s="39" t="s">
        <v>239</v>
      </c>
      <c r="D139" s="39" t="s">
        <v>123</v>
      </c>
      <c r="E139" s="28">
        <v>2.2999999999999998</v>
      </c>
      <c r="F139" s="29">
        <v>239</v>
      </c>
      <c r="G139" s="30">
        <v>1.9</v>
      </c>
      <c r="H139" s="31">
        <v>1.5074999999999998</v>
      </c>
      <c r="I139" s="32">
        <v>20.397655334114891</v>
      </c>
      <c r="J139" s="33">
        <v>1.09392</v>
      </c>
      <c r="K139" s="34"/>
    </row>
    <row r="140" spans="1:11" x14ac:dyDescent="0.3">
      <c r="A140" t="str">
        <f t="shared" si="2"/>
        <v>CER-CON_R2_t0_44721</v>
      </c>
      <c r="B140" s="8">
        <v>44721</v>
      </c>
      <c r="C140" s="9" t="s">
        <v>240</v>
      </c>
      <c r="D140" s="9" t="s">
        <v>125</v>
      </c>
      <c r="E140" s="10">
        <v>2.1</v>
      </c>
      <c r="F140" s="11">
        <v>971</v>
      </c>
      <c r="G140" s="12">
        <v>1.35</v>
      </c>
      <c r="H140" s="13">
        <v>1.3574999999999999</v>
      </c>
      <c r="I140" s="14">
        <v>82.870808909730357</v>
      </c>
      <c r="J140" s="15">
        <v>0.74412000000000011</v>
      </c>
      <c r="K140" s="16"/>
    </row>
    <row r="141" spans="1:11" x14ac:dyDescent="0.3">
      <c r="A141" t="str">
        <f t="shared" si="2"/>
        <v>CER-CON_R2_t1_44721</v>
      </c>
      <c r="B141" s="17">
        <v>44721</v>
      </c>
      <c r="C141" s="38" t="s">
        <v>241</v>
      </c>
      <c r="D141" s="38" t="s">
        <v>127</v>
      </c>
      <c r="E141" s="19">
        <v>2</v>
      </c>
      <c r="F141" s="20">
        <v>763</v>
      </c>
      <c r="G141" s="21">
        <v>1.33</v>
      </c>
      <c r="H141" s="22">
        <v>1.2825</v>
      </c>
      <c r="I141" s="23">
        <v>65.118874560375147</v>
      </c>
      <c r="J141" s="24">
        <v>0.73140000000000005</v>
      </c>
      <c r="K141" s="25"/>
    </row>
    <row r="142" spans="1:11" x14ac:dyDescent="0.3">
      <c r="A142" t="str">
        <f t="shared" si="2"/>
        <v>CER-CON_R2_t2_44721</v>
      </c>
      <c r="B142" s="17">
        <v>44721</v>
      </c>
      <c r="C142" s="38" t="s">
        <v>242</v>
      </c>
      <c r="D142" s="38" t="s">
        <v>129</v>
      </c>
      <c r="E142" s="19">
        <v>2.1</v>
      </c>
      <c r="F142" s="20">
        <v>708</v>
      </c>
      <c r="G142" s="21">
        <v>1.31</v>
      </c>
      <c r="H142" s="22">
        <v>1.3574999999999999</v>
      </c>
      <c r="I142" s="23">
        <v>60.424853458382188</v>
      </c>
      <c r="J142" s="24">
        <v>0.7186800000000001</v>
      </c>
      <c r="K142" s="25"/>
    </row>
    <row r="143" spans="1:11" ht="15" thickBot="1" x14ac:dyDescent="0.35">
      <c r="A143" t="str">
        <f t="shared" si="2"/>
        <v>CER-CON_R2_t3_44721</v>
      </c>
      <c r="B143" s="26">
        <v>44721</v>
      </c>
      <c r="C143" s="39" t="s">
        <v>243</v>
      </c>
      <c r="D143" s="39" t="s">
        <v>131</v>
      </c>
      <c r="E143" s="28">
        <v>2.2000000000000002</v>
      </c>
      <c r="F143" s="29">
        <v>578</v>
      </c>
      <c r="G143" s="30">
        <v>1.42</v>
      </c>
      <c r="H143" s="31">
        <v>1.4325000000000001</v>
      </c>
      <c r="I143" s="32">
        <v>49.329894490035173</v>
      </c>
      <c r="J143" s="33">
        <v>0.78864000000000001</v>
      </c>
      <c r="K143" s="34"/>
    </row>
    <row r="144" spans="1:11" x14ac:dyDescent="0.3">
      <c r="A144" t="str">
        <f t="shared" si="2"/>
        <v>CER-CON_R3_t0_44721</v>
      </c>
      <c r="B144" s="8">
        <v>44721</v>
      </c>
      <c r="C144" s="9" t="s">
        <v>244</v>
      </c>
      <c r="D144" s="9" t="s">
        <v>133</v>
      </c>
      <c r="E144" s="10">
        <v>2</v>
      </c>
      <c r="F144" s="11">
        <v>1017</v>
      </c>
      <c r="G144" s="12">
        <v>1.48</v>
      </c>
      <c r="H144" s="13">
        <v>1.2825</v>
      </c>
      <c r="I144" s="14">
        <v>86.796717467760843</v>
      </c>
      <c r="J144" s="15">
        <v>0.82680000000000009</v>
      </c>
      <c r="K144" s="16"/>
    </row>
    <row r="145" spans="1:11" x14ac:dyDescent="0.3">
      <c r="A145" t="str">
        <f t="shared" si="2"/>
        <v>CER-CON_R3_t1_44721</v>
      </c>
      <c r="B145" s="17">
        <v>44721</v>
      </c>
      <c r="C145" s="38" t="s">
        <v>245</v>
      </c>
      <c r="D145" s="38" t="s">
        <v>135</v>
      </c>
      <c r="E145" s="19">
        <v>2.1</v>
      </c>
      <c r="F145" s="20">
        <v>910</v>
      </c>
      <c r="G145" s="21">
        <v>1.46</v>
      </c>
      <c r="H145" s="22">
        <v>1.3574999999999999</v>
      </c>
      <c r="I145" s="23">
        <v>77.664712778429077</v>
      </c>
      <c r="J145" s="24">
        <v>0.81408000000000003</v>
      </c>
      <c r="K145" s="25"/>
    </row>
    <row r="146" spans="1:11" x14ac:dyDescent="0.3">
      <c r="A146" t="str">
        <f t="shared" si="2"/>
        <v>CER-CON_R3_t2_44721</v>
      </c>
      <c r="B146" s="17">
        <v>44721</v>
      </c>
      <c r="C146" s="38" t="s">
        <v>246</v>
      </c>
      <c r="D146" s="38" t="s">
        <v>137</v>
      </c>
      <c r="E146" s="19">
        <v>2.2999999999999998</v>
      </c>
      <c r="F146" s="20">
        <v>715</v>
      </c>
      <c r="G146" s="21">
        <v>1.41</v>
      </c>
      <c r="H146" s="22">
        <v>1.5074999999999998</v>
      </c>
      <c r="I146" s="23">
        <v>61.022274325908569</v>
      </c>
      <c r="J146" s="24">
        <v>0.78227999999999998</v>
      </c>
      <c r="K146" s="25"/>
    </row>
    <row r="147" spans="1:11" ht="15" thickBot="1" x14ac:dyDescent="0.35">
      <c r="A147" t="str">
        <f t="shared" si="2"/>
        <v>CER-CON_R3_t3_44721</v>
      </c>
      <c r="B147" s="26">
        <v>44721</v>
      </c>
      <c r="C147" s="39" t="s">
        <v>247</v>
      </c>
      <c r="D147" s="39" t="s">
        <v>139</v>
      </c>
      <c r="E147" s="28">
        <v>2.2999999999999998</v>
      </c>
      <c r="F147" s="29">
        <v>629</v>
      </c>
      <c r="G147" s="30">
        <v>1.44</v>
      </c>
      <c r="H147" s="31">
        <v>1.5074999999999998</v>
      </c>
      <c r="I147" s="32">
        <v>53.682532239155925</v>
      </c>
      <c r="J147" s="33">
        <v>0.80136000000000007</v>
      </c>
      <c r="K147" s="34"/>
    </row>
    <row r="148" spans="1:11" x14ac:dyDescent="0.3">
      <c r="A148" t="str">
        <f t="shared" si="2"/>
        <v>CER-AWD_R1_t0_44728</v>
      </c>
      <c r="B148" s="8">
        <v>44728</v>
      </c>
      <c r="C148" s="9" t="s">
        <v>248</v>
      </c>
      <c r="D148" s="9" t="s">
        <v>69</v>
      </c>
      <c r="E148" s="10">
        <v>2</v>
      </c>
      <c r="F148" s="11">
        <v>880</v>
      </c>
      <c r="G148" s="12">
        <v>1.62</v>
      </c>
      <c r="H148" s="13">
        <v>1.2825</v>
      </c>
      <c r="I148" s="14">
        <v>75.104337631887461</v>
      </c>
      <c r="J148" s="15">
        <v>0.9158400000000001</v>
      </c>
      <c r="K148" s="16"/>
    </row>
    <row r="149" spans="1:11" x14ac:dyDescent="0.3">
      <c r="A149" t="str">
        <f t="shared" si="2"/>
        <v>CER-AWD_R1_t1_44728</v>
      </c>
      <c r="B149" s="17">
        <v>44728</v>
      </c>
      <c r="C149" s="38" t="s">
        <v>249</v>
      </c>
      <c r="D149" s="38" t="s">
        <v>71</v>
      </c>
      <c r="E149" s="19">
        <v>2.1</v>
      </c>
      <c r="F149" s="20">
        <v>388</v>
      </c>
      <c r="G149" s="21">
        <v>1.62</v>
      </c>
      <c r="H149" s="22">
        <v>1.3574999999999999</v>
      </c>
      <c r="I149" s="23">
        <v>33.114185228604924</v>
      </c>
      <c r="J149" s="24">
        <v>0.9158400000000001</v>
      </c>
      <c r="K149" s="25"/>
    </row>
    <row r="150" spans="1:11" x14ac:dyDescent="0.3">
      <c r="A150" t="str">
        <f t="shared" si="2"/>
        <v>CER-AWD_R1_t2_44728</v>
      </c>
      <c r="B150" s="17">
        <v>44728</v>
      </c>
      <c r="C150" s="38" t="s">
        <v>250</v>
      </c>
      <c r="D150" s="38" t="s">
        <v>73</v>
      </c>
      <c r="E150" s="19">
        <v>2.1</v>
      </c>
      <c r="F150" s="20">
        <v>478</v>
      </c>
      <c r="G150" s="21">
        <v>1.92</v>
      </c>
      <c r="H150" s="22">
        <v>1.3574999999999999</v>
      </c>
      <c r="I150" s="23">
        <v>40.795310668229781</v>
      </c>
      <c r="J150" s="24">
        <v>1.1066400000000001</v>
      </c>
      <c r="K150" s="25"/>
    </row>
    <row r="151" spans="1:11" ht="15" thickBot="1" x14ac:dyDescent="0.35">
      <c r="A151" t="str">
        <f t="shared" si="2"/>
        <v>CER-AWD_R1_t3_44728</v>
      </c>
      <c r="B151" s="26">
        <v>44728</v>
      </c>
      <c r="C151" s="39" t="s">
        <v>251</v>
      </c>
      <c r="D151" s="39" t="s">
        <v>75</v>
      </c>
      <c r="E151" s="28">
        <v>1.9</v>
      </c>
      <c r="F151" s="29">
        <v>493</v>
      </c>
      <c r="G151" s="30">
        <v>1.67</v>
      </c>
      <c r="H151" s="31">
        <v>1.2075</v>
      </c>
      <c r="I151" s="32">
        <v>42.07549824150059</v>
      </c>
      <c r="J151" s="33">
        <v>0.94764000000000004</v>
      </c>
      <c r="K151" s="34"/>
    </row>
    <row r="152" spans="1:11" x14ac:dyDescent="0.3">
      <c r="A152" t="str">
        <f t="shared" si="2"/>
        <v>CER-AWD_R2_t0_44728</v>
      </c>
      <c r="B152" s="8">
        <v>44728</v>
      </c>
      <c r="C152" s="9" t="s">
        <v>252</v>
      </c>
      <c r="D152" s="9" t="s">
        <v>77</v>
      </c>
      <c r="E152" s="10">
        <v>2.1</v>
      </c>
      <c r="F152" s="11">
        <v>1001</v>
      </c>
      <c r="G152" s="12">
        <v>1.35</v>
      </c>
      <c r="H152" s="13">
        <v>1.3574999999999999</v>
      </c>
      <c r="I152" s="14">
        <v>85.431184056271988</v>
      </c>
      <c r="J152" s="15">
        <v>0.74412000000000011</v>
      </c>
      <c r="K152" s="16"/>
    </row>
    <row r="153" spans="1:11" x14ac:dyDescent="0.3">
      <c r="A153" t="str">
        <f t="shared" si="2"/>
        <v>CER-AWD_R2_t1_44728</v>
      </c>
      <c r="B153" s="17">
        <v>44728</v>
      </c>
      <c r="C153" s="38" t="s">
        <v>253</v>
      </c>
      <c r="D153" s="38" t="s">
        <v>79</v>
      </c>
      <c r="E153" s="19">
        <v>2</v>
      </c>
      <c r="F153" s="20">
        <v>420</v>
      </c>
      <c r="G153" s="21">
        <v>1.51</v>
      </c>
      <c r="H153" s="22">
        <v>1.2825</v>
      </c>
      <c r="I153" s="23">
        <v>35.845252051582655</v>
      </c>
      <c r="J153" s="24">
        <v>0.84588000000000008</v>
      </c>
      <c r="K153" s="25"/>
    </row>
    <row r="154" spans="1:11" x14ac:dyDescent="0.3">
      <c r="A154" t="str">
        <f t="shared" si="2"/>
        <v>CER-AWD_R2_t2_44728</v>
      </c>
      <c r="B154" s="17">
        <v>44728</v>
      </c>
      <c r="C154" s="38" t="s">
        <v>254</v>
      </c>
      <c r="D154" s="38" t="s">
        <v>81</v>
      </c>
      <c r="E154" s="19">
        <v>2</v>
      </c>
      <c r="F154" s="20">
        <v>533</v>
      </c>
      <c r="G154" s="21">
        <v>1.48</v>
      </c>
      <c r="H154" s="22">
        <v>1.2825</v>
      </c>
      <c r="I154" s="23">
        <v>45.489331770222748</v>
      </c>
      <c r="J154" s="24">
        <v>0.82680000000000009</v>
      </c>
      <c r="K154" s="25"/>
    </row>
    <row r="155" spans="1:11" ht="15" thickBot="1" x14ac:dyDescent="0.35">
      <c r="A155" t="str">
        <f t="shared" si="2"/>
        <v>CER-AWD_R2_t3_44728</v>
      </c>
      <c r="B155" s="26">
        <v>44728</v>
      </c>
      <c r="C155" s="39" t="s">
        <v>255</v>
      </c>
      <c r="D155" s="39" t="s">
        <v>83</v>
      </c>
      <c r="E155" s="28">
        <v>2.1</v>
      </c>
      <c r="F155" s="29">
        <v>487</v>
      </c>
      <c r="G155" s="30">
        <v>1.72</v>
      </c>
      <c r="H155" s="31">
        <v>1.3574999999999999</v>
      </c>
      <c r="I155" s="32">
        <v>41.563423212192262</v>
      </c>
      <c r="J155" s="33">
        <v>0.97944000000000009</v>
      </c>
      <c r="K155" s="34"/>
    </row>
    <row r="156" spans="1:11" x14ac:dyDescent="0.3">
      <c r="A156" t="str">
        <f t="shared" si="2"/>
        <v>CER-AWD_R3_t0_44728</v>
      </c>
      <c r="B156" s="8">
        <v>44728</v>
      </c>
      <c r="C156" s="9" t="s">
        <v>256</v>
      </c>
      <c r="D156" s="9" t="s">
        <v>85</v>
      </c>
      <c r="E156" s="10">
        <v>2</v>
      </c>
      <c r="F156" s="11">
        <v>1107</v>
      </c>
      <c r="G156" s="12">
        <v>1.51</v>
      </c>
      <c r="H156" s="13">
        <v>1.2825</v>
      </c>
      <c r="I156" s="14">
        <v>94.477842907385707</v>
      </c>
      <c r="J156" s="15">
        <v>0.84588000000000008</v>
      </c>
      <c r="K156" s="16"/>
    </row>
    <row r="157" spans="1:11" x14ac:dyDescent="0.3">
      <c r="A157" t="str">
        <f t="shared" si="2"/>
        <v>CER-AWD_R3_t1_44728</v>
      </c>
      <c r="B157" s="17">
        <v>44728</v>
      </c>
      <c r="C157" s="38" t="s">
        <v>257</v>
      </c>
      <c r="D157" s="38" t="s">
        <v>87</v>
      </c>
      <c r="E157" s="19">
        <v>2</v>
      </c>
      <c r="F157" s="20">
        <v>580</v>
      </c>
      <c r="G157" s="21">
        <v>2.63</v>
      </c>
      <c r="H157" s="22">
        <v>1.2825</v>
      </c>
      <c r="I157" s="23">
        <v>49.50058616647128</v>
      </c>
      <c r="J157" s="24">
        <v>1.5581999999999998</v>
      </c>
      <c r="K157" s="25"/>
    </row>
    <row r="158" spans="1:11" x14ac:dyDescent="0.3">
      <c r="A158" t="str">
        <f>D158&amp;"_"&amp;B158</f>
        <v>CER-AWD_R3_t2_44728</v>
      </c>
      <c r="B158" s="17">
        <v>44728</v>
      </c>
      <c r="C158" s="38" t="s">
        <v>258</v>
      </c>
      <c r="D158" s="38" t="s">
        <v>89</v>
      </c>
      <c r="E158" s="19">
        <v>2.1</v>
      </c>
      <c r="F158" s="20">
        <v>389</v>
      </c>
      <c r="G158" s="21">
        <v>3.3</v>
      </c>
      <c r="H158" s="22">
        <v>1.3574999999999999</v>
      </c>
      <c r="I158" s="23">
        <v>33.199531066822978</v>
      </c>
      <c r="J158" s="24">
        <v>1.9843199999999999</v>
      </c>
      <c r="K158" s="25"/>
    </row>
    <row r="159" spans="1:11" ht="15" thickBot="1" x14ac:dyDescent="0.35">
      <c r="A159" t="str">
        <f t="shared" si="2"/>
        <v>CER-AWD_R3_t3_44728</v>
      </c>
      <c r="B159" s="26">
        <v>44728</v>
      </c>
      <c r="C159" s="39" t="s">
        <v>259</v>
      </c>
      <c r="D159" s="39" t="s">
        <v>91</v>
      </c>
      <c r="E159" s="28">
        <v>2</v>
      </c>
      <c r="F159" s="29">
        <v>171</v>
      </c>
      <c r="G159" s="30">
        <v>3.55</v>
      </c>
      <c r="H159" s="31">
        <v>1.2825</v>
      </c>
      <c r="I159" s="32">
        <v>14.594138335287223</v>
      </c>
      <c r="J159" s="33">
        <v>2.1433199999999997</v>
      </c>
      <c r="K159" s="34"/>
    </row>
    <row r="160" spans="1:11" x14ac:dyDescent="0.3">
      <c r="A160" t="str">
        <f t="shared" si="2"/>
        <v>CER-MSD_R1_t0_44728</v>
      </c>
      <c r="B160" s="8">
        <v>44728</v>
      </c>
      <c r="C160" s="9" t="s">
        <v>260</v>
      </c>
      <c r="D160" s="9" t="s">
        <v>93</v>
      </c>
      <c r="E160" s="10">
        <v>2</v>
      </c>
      <c r="F160" s="11">
        <v>849</v>
      </c>
      <c r="G160" s="12">
        <v>1.4</v>
      </c>
      <c r="H160" s="13">
        <v>1.2825</v>
      </c>
      <c r="I160" s="14">
        <v>72.458616647127783</v>
      </c>
      <c r="J160" s="15">
        <v>0.77591999999999994</v>
      </c>
      <c r="K160" s="16"/>
    </row>
    <row r="161" spans="1:11" x14ac:dyDescent="0.3">
      <c r="A161" t="str">
        <f t="shared" si="2"/>
        <v>CER-MSD_R1_t1_44728</v>
      </c>
      <c r="B161" s="17">
        <v>44728</v>
      </c>
      <c r="C161" s="38" t="s">
        <v>261</v>
      </c>
      <c r="D161" s="38" t="s">
        <v>95</v>
      </c>
      <c r="E161" s="19">
        <v>2</v>
      </c>
      <c r="F161" s="20">
        <v>1000</v>
      </c>
      <c r="G161" s="21">
        <v>1.28</v>
      </c>
      <c r="H161" s="22">
        <v>1.2825</v>
      </c>
      <c r="I161" s="23">
        <v>85.345838218053927</v>
      </c>
      <c r="J161" s="24">
        <v>0.69960000000000011</v>
      </c>
      <c r="K161" s="25"/>
    </row>
    <row r="162" spans="1:11" x14ac:dyDescent="0.3">
      <c r="A162" t="str">
        <f t="shared" si="2"/>
        <v>CER-MSD_R1_t2_44728</v>
      </c>
      <c r="B162" s="17">
        <v>44728</v>
      </c>
      <c r="C162" s="38" t="s">
        <v>262</v>
      </c>
      <c r="D162" s="38" t="s">
        <v>97</v>
      </c>
      <c r="E162" s="19">
        <v>2.2000000000000002</v>
      </c>
      <c r="F162" s="20">
        <v>587</v>
      </c>
      <c r="G162" s="21">
        <v>1.33</v>
      </c>
      <c r="H162" s="22">
        <v>1.4325000000000001</v>
      </c>
      <c r="I162" s="23">
        <v>50.098007033997661</v>
      </c>
      <c r="J162" s="24">
        <v>0.73140000000000005</v>
      </c>
      <c r="K162" s="25"/>
    </row>
    <row r="163" spans="1:11" ht="15" thickBot="1" x14ac:dyDescent="0.35">
      <c r="A163" t="str">
        <f t="shared" si="2"/>
        <v>CER-MSD_R1_t3_44728</v>
      </c>
      <c r="B163" s="26">
        <v>44728</v>
      </c>
      <c r="C163" s="39" t="s">
        <v>263</v>
      </c>
      <c r="D163" s="39" t="s">
        <v>99</v>
      </c>
      <c r="E163" s="28">
        <v>2.2999999999999998</v>
      </c>
      <c r="F163" s="29">
        <v>401</v>
      </c>
      <c r="G163" s="30">
        <v>1.44</v>
      </c>
      <c r="H163" s="31">
        <v>1.5074999999999998</v>
      </c>
      <c r="I163" s="32">
        <v>34.223681125439626</v>
      </c>
      <c r="J163" s="33">
        <v>0.80136000000000007</v>
      </c>
      <c r="K163" s="34"/>
    </row>
    <row r="164" spans="1:11" x14ac:dyDescent="0.3">
      <c r="A164" t="str">
        <f t="shared" si="2"/>
        <v>CER-MSD_R2_t0_44728</v>
      </c>
      <c r="B164" s="8">
        <v>44728</v>
      </c>
      <c r="C164" s="9" t="s">
        <v>264</v>
      </c>
      <c r="D164" s="9" t="s">
        <v>101</v>
      </c>
      <c r="E164" s="10">
        <v>2</v>
      </c>
      <c r="F164" s="11">
        <v>847</v>
      </c>
      <c r="G164" s="12">
        <v>1.31</v>
      </c>
      <c r="H164" s="13">
        <v>1.2825</v>
      </c>
      <c r="I164" s="14">
        <v>72.287924970691677</v>
      </c>
      <c r="J164" s="15">
        <v>0.7186800000000001</v>
      </c>
      <c r="K164" s="16"/>
    </row>
    <row r="165" spans="1:11" x14ac:dyDescent="0.3">
      <c r="A165" t="str">
        <f t="shared" si="2"/>
        <v>CER-MSD_R2_t1_44728</v>
      </c>
      <c r="B165" s="17">
        <v>44728</v>
      </c>
      <c r="C165" s="38" t="s">
        <v>265</v>
      </c>
      <c r="D165" s="38" t="s">
        <v>103</v>
      </c>
      <c r="E165" s="19">
        <v>2</v>
      </c>
      <c r="F165" s="20">
        <v>385</v>
      </c>
      <c r="G165" s="21">
        <v>1.28</v>
      </c>
      <c r="H165" s="22">
        <v>1.2825</v>
      </c>
      <c r="I165" s="23">
        <v>32.858147713950764</v>
      </c>
      <c r="J165" s="24">
        <v>0.69960000000000011</v>
      </c>
      <c r="K165" s="25"/>
    </row>
    <row r="166" spans="1:11" x14ac:dyDescent="0.3">
      <c r="A166" t="str">
        <f t="shared" si="2"/>
        <v>CER-MSD_R2_t2_44728</v>
      </c>
      <c r="B166" s="17">
        <v>44728</v>
      </c>
      <c r="C166" s="38" t="s">
        <v>266</v>
      </c>
      <c r="D166" s="38" t="s">
        <v>105</v>
      </c>
      <c r="E166" s="19">
        <v>2.2000000000000002</v>
      </c>
      <c r="F166" s="20">
        <v>143</v>
      </c>
      <c r="G166" s="21">
        <v>1.41</v>
      </c>
      <c r="H166" s="22">
        <v>1.4325000000000001</v>
      </c>
      <c r="I166" s="23">
        <v>12.204454865181713</v>
      </c>
      <c r="J166" s="24">
        <v>0.78227999999999998</v>
      </c>
      <c r="K166" s="25"/>
    </row>
    <row r="167" spans="1:11" ht="15" thickBot="1" x14ac:dyDescent="0.35">
      <c r="A167" t="str">
        <f t="shared" si="2"/>
        <v>CER-MSD_R2_t3_44728</v>
      </c>
      <c r="B167" s="26">
        <v>44728</v>
      </c>
      <c r="C167" s="39" t="s">
        <v>267</v>
      </c>
      <c r="D167" s="39" t="s">
        <v>107</v>
      </c>
      <c r="E167" s="28">
        <v>2.2999999999999998</v>
      </c>
      <c r="F167" s="29">
        <v>165</v>
      </c>
      <c r="G167" s="30">
        <v>1.33</v>
      </c>
      <c r="H167" s="31">
        <v>1.5074999999999998</v>
      </c>
      <c r="I167" s="32">
        <v>14.082063305978901</v>
      </c>
      <c r="J167" s="33">
        <v>0.73140000000000005</v>
      </c>
      <c r="K167" s="34"/>
    </row>
    <row r="168" spans="1:11" x14ac:dyDescent="0.3">
      <c r="A168" t="str">
        <f t="shared" si="2"/>
        <v>CER-MSD_R3_t0_44728</v>
      </c>
      <c r="B168" s="8">
        <v>44728</v>
      </c>
      <c r="C168" s="9" t="s">
        <v>268</v>
      </c>
      <c r="D168" s="9" t="s">
        <v>109</v>
      </c>
      <c r="E168" s="10">
        <v>1.9</v>
      </c>
      <c r="F168" s="11">
        <v>1004</v>
      </c>
      <c r="G168" s="12">
        <v>1.29</v>
      </c>
      <c r="H168" s="13">
        <v>1.2075</v>
      </c>
      <c r="I168" s="14">
        <v>85.687221570926141</v>
      </c>
      <c r="J168" s="15">
        <v>0.70596000000000003</v>
      </c>
      <c r="K168" s="16"/>
    </row>
    <row r="169" spans="1:11" x14ac:dyDescent="0.3">
      <c r="A169" t="str">
        <f t="shared" si="2"/>
        <v>CER-MSD_R3_t1_44728</v>
      </c>
      <c r="B169" s="17">
        <v>44728</v>
      </c>
      <c r="C169" s="38" t="s">
        <v>269</v>
      </c>
      <c r="D169" s="38" t="s">
        <v>111</v>
      </c>
      <c r="E169" s="19">
        <v>2.2999999999999998</v>
      </c>
      <c r="F169" s="20">
        <v>973</v>
      </c>
      <c r="G169" s="21">
        <v>1.35</v>
      </c>
      <c r="H169" s="22">
        <v>1.5074999999999998</v>
      </c>
      <c r="I169" s="23">
        <v>83.041500586166478</v>
      </c>
      <c r="J169" s="24">
        <v>0.74412000000000011</v>
      </c>
      <c r="K169" s="25"/>
    </row>
    <row r="170" spans="1:11" x14ac:dyDescent="0.3">
      <c r="A170" t="str">
        <f t="shared" si="2"/>
        <v>CER-MSD_R3_t2_44728</v>
      </c>
      <c r="B170" s="17">
        <v>44728</v>
      </c>
      <c r="C170" s="38" t="s">
        <v>270</v>
      </c>
      <c r="D170" s="38" t="s">
        <v>113</v>
      </c>
      <c r="E170" s="19">
        <v>2.2000000000000002</v>
      </c>
      <c r="F170" s="20">
        <v>464</v>
      </c>
      <c r="G170" s="21">
        <v>1.33</v>
      </c>
      <c r="H170" s="22">
        <v>1.4325000000000001</v>
      </c>
      <c r="I170" s="23">
        <v>39.600468933177027</v>
      </c>
      <c r="J170" s="24">
        <v>0.73140000000000005</v>
      </c>
      <c r="K170" s="25"/>
    </row>
    <row r="171" spans="1:11" ht="15" thickBot="1" x14ac:dyDescent="0.35">
      <c r="A171" t="str">
        <f t="shared" si="2"/>
        <v>CER-MSD_R3_t3_44728</v>
      </c>
      <c r="B171" s="26">
        <v>44728</v>
      </c>
      <c r="C171" s="39" t="s">
        <v>271</v>
      </c>
      <c r="D171" s="39" t="s">
        <v>115</v>
      </c>
      <c r="E171" s="28">
        <v>2.5</v>
      </c>
      <c r="F171" s="29">
        <v>189</v>
      </c>
      <c r="G171" s="30">
        <v>1.36</v>
      </c>
      <c r="H171" s="31">
        <v>1.6575</v>
      </c>
      <c r="I171" s="32">
        <v>16.130363423212192</v>
      </c>
      <c r="J171" s="33">
        <v>0.75048000000000015</v>
      </c>
      <c r="K171" s="34"/>
    </row>
    <row r="172" spans="1:11" x14ac:dyDescent="0.3">
      <c r="A172" t="str">
        <f t="shared" si="2"/>
        <v>CER-CON_R1_t0_44728</v>
      </c>
      <c r="B172" s="8">
        <v>44728</v>
      </c>
      <c r="C172" s="9" t="s">
        <v>272</v>
      </c>
      <c r="D172" s="9" t="s">
        <v>117</v>
      </c>
      <c r="E172" s="10">
        <v>2.1</v>
      </c>
      <c r="F172" s="11">
        <v>1018</v>
      </c>
      <c r="G172" s="12">
        <v>1.21</v>
      </c>
      <c r="H172" s="13">
        <v>1.3574999999999999</v>
      </c>
      <c r="I172" s="14">
        <v>86.882063305978903</v>
      </c>
      <c r="J172" s="15">
        <v>0.65508</v>
      </c>
      <c r="K172" s="16"/>
    </row>
    <row r="173" spans="1:11" x14ac:dyDescent="0.3">
      <c r="A173" t="str">
        <f t="shared" si="2"/>
        <v>CER-CON_R1_t1_44728</v>
      </c>
      <c r="B173" s="17">
        <v>44728</v>
      </c>
      <c r="C173" s="38" t="s">
        <v>273</v>
      </c>
      <c r="D173" s="38" t="s">
        <v>119</v>
      </c>
      <c r="E173" s="19">
        <v>2.2000000000000002</v>
      </c>
      <c r="F173" s="20">
        <v>235</v>
      </c>
      <c r="G173" s="21">
        <v>1.29</v>
      </c>
      <c r="H173" s="22">
        <v>1.4325000000000001</v>
      </c>
      <c r="I173" s="23">
        <v>20.056271981242677</v>
      </c>
      <c r="J173" s="24">
        <v>0.70596000000000003</v>
      </c>
      <c r="K173" s="25"/>
    </row>
    <row r="174" spans="1:11" x14ac:dyDescent="0.3">
      <c r="A174" t="str">
        <f t="shared" si="2"/>
        <v>CER-CON_R1_t2_44728</v>
      </c>
      <c r="B174" s="17">
        <v>44728</v>
      </c>
      <c r="C174" s="38" t="s">
        <v>274</v>
      </c>
      <c r="D174" s="38" t="s">
        <v>121</v>
      </c>
      <c r="E174" s="19">
        <v>2.2999999999999998</v>
      </c>
      <c r="F174" s="20">
        <v>141</v>
      </c>
      <c r="G174" s="21">
        <v>1.24</v>
      </c>
      <c r="H174" s="22">
        <v>1.5074999999999998</v>
      </c>
      <c r="I174" s="23">
        <v>12.033763188745604</v>
      </c>
      <c r="J174" s="24">
        <v>0.67416000000000009</v>
      </c>
      <c r="K174" s="25"/>
    </row>
    <row r="175" spans="1:11" ht="15" thickBot="1" x14ac:dyDescent="0.35">
      <c r="A175" t="str">
        <f t="shared" si="2"/>
        <v>CER-CON_R1_t3_44728</v>
      </c>
      <c r="B175" s="26">
        <v>44728</v>
      </c>
      <c r="C175" s="39" t="s">
        <v>275</v>
      </c>
      <c r="D175" s="39" t="s">
        <v>123</v>
      </c>
      <c r="E175" s="28">
        <v>2.6</v>
      </c>
      <c r="F175" s="29">
        <v>0</v>
      </c>
      <c r="G175" s="30">
        <v>1.34</v>
      </c>
      <c r="H175" s="31">
        <v>1.7324999999999999</v>
      </c>
      <c r="I175" s="32">
        <v>0</v>
      </c>
      <c r="J175" s="33">
        <v>0.73776000000000008</v>
      </c>
      <c r="K175" s="34"/>
    </row>
    <row r="176" spans="1:11" x14ac:dyDescent="0.3">
      <c r="A176" t="str">
        <f t="shared" si="2"/>
        <v>CER-CON_R2_t0_44728</v>
      </c>
      <c r="B176" s="8">
        <v>44728</v>
      </c>
      <c r="C176" s="9" t="s">
        <v>276</v>
      </c>
      <c r="D176" s="9" t="s">
        <v>125</v>
      </c>
      <c r="E176" s="10">
        <v>2</v>
      </c>
      <c r="F176" s="11">
        <v>1055</v>
      </c>
      <c r="G176" s="12">
        <v>1.28</v>
      </c>
      <c r="H176" s="13">
        <v>1.2825</v>
      </c>
      <c r="I176" s="14">
        <v>90.039859320046887</v>
      </c>
      <c r="J176" s="15">
        <v>0.69960000000000011</v>
      </c>
      <c r="K176" s="16"/>
    </row>
    <row r="177" spans="1:11" x14ac:dyDescent="0.3">
      <c r="A177" t="str">
        <f t="shared" si="2"/>
        <v>CER-CON_R2_t1_44728</v>
      </c>
      <c r="B177" s="17">
        <v>44728</v>
      </c>
      <c r="C177" s="38" t="s">
        <v>277</v>
      </c>
      <c r="D177" s="38" t="s">
        <v>127</v>
      </c>
      <c r="E177" s="19">
        <v>2.1</v>
      </c>
      <c r="F177" s="20">
        <v>493</v>
      </c>
      <c r="G177" s="21">
        <v>1.24</v>
      </c>
      <c r="H177" s="22">
        <v>1.3574999999999999</v>
      </c>
      <c r="I177" s="23">
        <v>42.07549824150059</v>
      </c>
      <c r="J177" s="24">
        <v>0.67416000000000009</v>
      </c>
      <c r="K177" s="25"/>
    </row>
    <row r="178" spans="1:11" x14ac:dyDescent="0.3">
      <c r="A178" t="str">
        <f t="shared" si="2"/>
        <v>CER-CON_R2_t2_44728</v>
      </c>
      <c r="B178" s="17">
        <v>44728</v>
      </c>
      <c r="C178" s="38" t="s">
        <v>278</v>
      </c>
      <c r="D178" s="38" t="s">
        <v>129</v>
      </c>
      <c r="E178" s="19">
        <v>2.2000000000000002</v>
      </c>
      <c r="F178" s="20">
        <v>188</v>
      </c>
      <c r="G178" s="21">
        <v>1.25</v>
      </c>
      <c r="H178" s="22">
        <v>1.4325000000000001</v>
      </c>
      <c r="I178" s="23">
        <v>16.045017584994142</v>
      </c>
      <c r="J178" s="24">
        <v>0.68052000000000001</v>
      </c>
      <c r="K178" s="25"/>
    </row>
    <row r="179" spans="1:11" ht="15" thickBot="1" x14ac:dyDescent="0.35">
      <c r="A179" t="str">
        <f t="shared" si="2"/>
        <v>CER-CON_R2_t3_44728</v>
      </c>
      <c r="B179" s="26">
        <v>44728</v>
      </c>
      <c r="C179" s="39" t="s">
        <v>279</v>
      </c>
      <c r="D179" s="39" t="s">
        <v>131</v>
      </c>
      <c r="E179" s="28">
        <v>2.4</v>
      </c>
      <c r="F179" s="29">
        <v>99</v>
      </c>
      <c r="G179" s="30">
        <v>1.31</v>
      </c>
      <c r="H179" s="31">
        <v>1.5825</v>
      </c>
      <c r="I179" s="32">
        <v>8.4492379835873397</v>
      </c>
      <c r="J179" s="33">
        <v>0.7186800000000001</v>
      </c>
      <c r="K179" s="34"/>
    </row>
    <row r="180" spans="1:11" x14ac:dyDescent="0.3">
      <c r="A180" t="str">
        <f t="shared" si="2"/>
        <v>CER-CON_R3_t0_44728</v>
      </c>
      <c r="B180" s="8">
        <v>44728</v>
      </c>
      <c r="C180" s="9" t="s">
        <v>280</v>
      </c>
      <c r="D180" s="9" t="s">
        <v>133</v>
      </c>
      <c r="E180" s="10">
        <v>2</v>
      </c>
      <c r="F180" s="11">
        <v>976</v>
      </c>
      <c r="G180" s="12">
        <v>1.5</v>
      </c>
      <c r="H180" s="13">
        <v>1.2825</v>
      </c>
      <c r="I180" s="14">
        <v>83.297538100820631</v>
      </c>
      <c r="J180" s="15">
        <v>0.83952000000000004</v>
      </c>
      <c r="K180" s="16"/>
    </row>
    <row r="181" spans="1:11" x14ac:dyDescent="0.3">
      <c r="A181" t="str">
        <f t="shared" si="2"/>
        <v>CER-CON_R3_t1_44728</v>
      </c>
      <c r="B181" s="17">
        <v>44728</v>
      </c>
      <c r="C181" s="38" t="s">
        <v>281</v>
      </c>
      <c r="D181" s="38" t="s">
        <v>135</v>
      </c>
      <c r="E181" s="19">
        <v>2</v>
      </c>
      <c r="F181" s="20">
        <v>999</v>
      </c>
      <c r="G181" s="21">
        <v>1.47</v>
      </c>
      <c r="H181" s="22">
        <v>1.2825</v>
      </c>
      <c r="I181" s="23">
        <v>85.260492379835867</v>
      </c>
      <c r="J181" s="24">
        <v>0.82044000000000006</v>
      </c>
      <c r="K181" s="25"/>
    </row>
    <row r="182" spans="1:11" x14ac:dyDescent="0.3">
      <c r="A182" t="str">
        <f t="shared" si="2"/>
        <v>CER-CON_R3_t2_44728</v>
      </c>
      <c r="B182" s="17">
        <v>44728</v>
      </c>
      <c r="C182" s="38" t="s">
        <v>282</v>
      </c>
      <c r="D182" s="38" t="s">
        <v>137</v>
      </c>
      <c r="E182" s="19">
        <v>2.1</v>
      </c>
      <c r="F182" s="20">
        <v>891</v>
      </c>
      <c r="G182" s="21">
        <v>1.41</v>
      </c>
      <c r="H182" s="22">
        <v>1.3574999999999999</v>
      </c>
      <c r="I182" s="23">
        <v>76.043141852286055</v>
      </c>
      <c r="J182" s="24">
        <v>0.78227999999999998</v>
      </c>
      <c r="K182" s="25"/>
    </row>
    <row r="183" spans="1:11" ht="15" thickBot="1" x14ac:dyDescent="0.35">
      <c r="A183" t="str">
        <f t="shared" si="2"/>
        <v>CER-CON_R3_t3_44728</v>
      </c>
      <c r="B183" s="26">
        <v>44728</v>
      </c>
      <c r="C183" s="39" t="s">
        <v>283</v>
      </c>
      <c r="D183" s="39" t="s">
        <v>139</v>
      </c>
      <c r="E183" s="28">
        <v>2</v>
      </c>
      <c r="F183" s="29">
        <v>830</v>
      </c>
      <c r="G183" s="30">
        <v>1.44</v>
      </c>
      <c r="H183" s="31">
        <v>1.2825</v>
      </c>
      <c r="I183" s="32">
        <v>70.837045720984776</v>
      </c>
      <c r="J183" s="33">
        <v>0.80136000000000007</v>
      </c>
      <c r="K183" s="34"/>
    </row>
    <row r="184" spans="1:11" x14ac:dyDescent="0.3">
      <c r="A184" t="str">
        <f t="shared" si="2"/>
        <v>CER-AWD_R1_t0_44732</v>
      </c>
      <c r="B184" s="8">
        <v>44732</v>
      </c>
      <c r="C184" s="9" t="s">
        <v>284</v>
      </c>
      <c r="D184" s="9" t="s">
        <v>69</v>
      </c>
      <c r="E184" s="10">
        <v>2</v>
      </c>
      <c r="F184" s="11">
        <v>917</v>
      </c>
      <c r="G184" s="12">
        <v>1.4</v>
      </c>
      <c r="H184" s="13">
        <v>1.2825</v>
      </c>
      <c r="I184" s="14">
        <v>78.262133645955458</v>
      </c>
      <c r="J184" s="15">
        <v>0.77591999999999994</v>
      </c>
      <c r="K184" s="16"/>
    </row>
    <row r="185" spans="1:11" x14ac:dyDescent="0.3">
      <c r="A185" t="str">
        <f t="shared" si="2"/>
        <v>CER-AWD_R1_t1_44732</v>
      </c>
      <c r="B185" s="17">
        <v>44732</v>
      </c>
      <c r="C185" s="38" t="s">
        <v>285</v>
      </c>
      <c r="D185" s="38" t="s">
        <v>71</v>
      </c>
      <c r="E185" s="19">
        <v>2</v>
      </c>
      <c r="F185" s="20">
        <v>946</v>
      </c>
      <c r="G185" s="21">
        <v>1.43</v>
      </c>
      <c r="H185" s="22">
        <v>1.2825</v>
      </c>
      <c r="I185" s="23">
        <v>80.737162954279015</v>
      </c>
      <c r="J185" s="24">
        <v>0.79500000000000004</v>
      </c>
      <c r="K185" s="25"/>
    </row>
    <row r="186" spans="1:11" x14ac:dyDescent="0.3">
      <c r="A186" t="str">
        <f t="shared" si="2"/>
        <v>CER-AWD_R1_t2_44732</v>
      </c>
      <c r="B186" s="17">
        <v>44732</v>
      </c>
      <c r="C186" s="38" t="s">
        <v>286</v>
      </c>
      <c r="D186" s="38" t="s">
        <v>73</v>
      </c>
      <c r="E186" s="19">
        <v>2</v>
      </c>
      <c r="F186" s="20">
        <v>718</v>
      </c>
      <c r="G186" s="21">
        <v>2.0499999999999998</v>
      </c>
      <c r="H186" s="22">
        <v>1.2825</v>
      </c>
      <c r="I186" s="23">
        <v>61.278311840562722</v>
      </c>
      <c r="J186" s="24">
        <v>1.1893199999999999</v>
      </c>
      <c r="K186" s="25"/>
    </row>
    <row r="187" spans="1:11" ht="15" thickBot="1" x14ac:dyDescent="0.35">
      <c r="A187" t="str">
        <f t="shared" si="2"/>
        <v>CER-AWD_R1_t3_44732</v>
      </c>
      <c r="B187" s="26">
        <v>44732</v>
      </c>
      <c r="C187" s="39" t="s">
        <v>287</v>
      </c>
      <c r="D187" s="39" t="s">
        <v>75</v>
      </c>
      <c r="E187" s="28">
        <v>1.9</v>
      </c>
      <c r="F187" s="29">
        <v>775</v>
      </c>
      <c r="G187" s="30">
        <v>2.21</v>
      </c>
      <c r="H187" s="31">
        <v>1.2075</v>
      </c>
      <c r="I187" s="32">
        <v>66.143024618991788</v>
      </c>
      <c r="J187" s="33">
        <v>1.29108</v>
      </c>
      <c r="K187" s="34"/>
    </row>
    <row r="188" spans="1:11" x14ac:dyDescent="0.3">
      <c r="A188" t="str">
        <f t="shared" si="2"/>
        <v>CER-AWD_R2_t0_44732</v>
      </c>
      <c r="B188" s="8">
        <v>44732</v>
      </c>
      <c r="C188" s="9" t="s">
        <v>288</v>
      </c>
      <c r="D188" s="9" t="s">
        <v>77</v>
      </c>
      <c r="E188" s="10">
        <v>1.9</v>
      </c>
      <c r="F188" s="11">
        <v>1020</v>
      </c>
      <c r="G188" s="12">
        <v>1.36</v>
      </c>
      <c r="H188" s="13">
        <v>1.2075</v>
      </c>
      <c r="I188" s="14">
        <v>87.05275498241501</v>
      </c>
      <c r="J188" s="15">
        <v>0.75048000000000015</v>
      </c>
      <c r="K188" s="16"/>
    </row>
    <row r="189" spans="1:11" x14ac:dyDescent="0.3">
      <c r="A189" t="str">
        <f t="shared" si="2"/>
        <v>CER-AWD_R2_t1_44732</v>
      </c>
      <c r="B189" s="17">
        <v>44732</v>
      </c>
      <c r="C189" s="38" t="s">
        <v>289</v>
      </c>
      <c r="D189" s="38" t="s">
        <v>79</v>
      </c>
      <c r="E189" s="19">
        <v>2</v>
      </c>
      <c r="F189" s="20">
        <v>891</v>
      </c>
      <c r="G189" s="21">
        <v>1.34</v>
      </c>
      <c r="H189" s="22">
        <v>1.2825</v>
      </c>
      <c r="I189" s="23">
        <v>76.043141852286055</v>
      </c>
      <c r="J189" s="24">
        <v>0.73776000000000008</v>
      </c>
      <c r="K189" s="25"/>
    </row>
    <row r="190" spans="1:11" x14ac:dyDescent="0.3">
      <c r="A190" t="str">
        <f t="shared" si="2"/>
        <v>CER-AWD_R2_t2_44732</v>
      </c>
      <c r="B190" s="17">
        <v>44732</v>
      </c>
      <c r="C190" s="38" t="s">
        <v>290</v>
      </c>
      <c r="D190" s="38" t="s">
        <v>81</v>
      </c>
      <c r="E190" s="19">
        <v>1.9</v>
      </c>
      <c r="F190" s="20">
        <v>1028</v>
      </c>
      <c r="G190" s="21">
        <v>1.43</v>
      </c>
      <c r="H190" s="22">
        <v>1.2075</v>
      </c>
      <c r="I190" s="23">
        <v>87.735521688159437</v>
      </c>
      <c r="J190" s="24">
        <v>0.79500000000000004</v>
      </c>
      <c r="K190" s="25"/>
    </row>
    <row r="191" spans="1:11" ht="15" thickBot="1" x14ac:dyDescent="0.35">
      <c r="A191" t="str">
        <f t="shared" si="2"/>
        <v>CER-AWD_R2_t3_44732</v>
      </c>
      <c r="B191" s="26">
        <v>44732</v>
      </c>
      <c r="C191" s="39" t="s">
        <v>291</v>
      </c>
      <c r="D191" s="39" t="s">
        <v>83</v>
      </c>
      <c r="E191" s="28">
        <v>1.9</v>
      </c>
      <c r="F191" s="29">
        <v>798</v>
      </c>
      <c r="G191" s="30">
        <v>1.4</v>
      </c>
      <c r="H191" s="31">
        <v>1.2075</v>
      </c>
      <c r="I191" s="32">
        <v>68.105978898007038</v>
      </c>
      <c r="J191" s="33">
        <v>0.77591999999999994</v>
      </c>
      <c r="K191" s="34"/>
    </row>
    <row r="192" spans="1:11" x14ac:dyDescent="0.3">
      <c r="A192" t="str">
        <f t="shared" si="2"/>
        <v>CER-AWD_R3_t0_44732</v>
      </c>
      <c r="B192" s="8">
        <v>44732</v>
      </c>
      <c r="C192" s="9" t="s">
        <v>292</v>
      </c>
      <c r="D192" s="9" t="s">
        <v>85</v>
      </c>
      <c r="E192" s="10">
        <v>1.9</v>
      </c>
      <c r="F192" s="11">
        <v>964</v>
      </c>
      <c r="G192" s="12">
        <v>1.35</v>
      </c>
      <c r="H192" s="13">
        <v>1.2075</v>
      </c>
      <c r="I192" s="14">
        <v>82.27338804220399</v>
      </c>
      <c r="J192" s="15">
        <v>0.74412000000000011</v>
      </c>
      <c r="K192" s="16"/>
    </row>
    <row r="193" spans="1:11" x14ac:dyDescent="0.3">
      <c r="A193" t="str">
        <f t="shared" si="2"/>
        <v>CER-AWD_R3_t1_44732</v>
      </c>
      <c r="B193" s="17">
        <v>44732</v>
      </c>
      <c r="C193" s="38" t="s">
        <v>293</v>
      </c>
      <c r="D193" s="38" t="s">
        <v>87</v>
      </c>
      <c r="E193" s="19">
        <v>2</v>
      </c>
      <c r="F193" s="20">
        <v>933</v>
      </c>
      <c r="G193" s="21">
        <v>1.43</v>
      </c>
      <c r="H193" s="22">
        <v>1.2825</v>
      </c>
      <c r="I193" s="23">
        <v>79.627667057444313</v>
      </c>
      <c r="J193" s="24">
        <v>0.79500000000000004</v>
      </c>
      <c r="K193" s="25"/>
    </row>
    <row r="194" spans="1:11" x14ac:dyDescent="0.3">
      <c r="A194" t="str">
        <f t="shared" si="2"/>
        <v>CER-AWD_R3_t2_44732</v>
      </c>
      <c r="B194" s="17">
        <v>44732</v>
      </c>
      <c r="C194" s="38" t="s">
        <v>294</v>
      </c>
      <c r="D194" s="38" t="s">
        <v>89</v>
      </c>
      <c r="E194" s="19">
        <v>2</v>
      </c>
      <c r="F194" s="20">
        <v>946</v>
      </c>
      <c r="G194" s="21">
        <v>1.54</v>
      </c>
      <c r="H194" s="22">
        <v>1.2825</v>
      </c>
      <c r="I194" s="23">
        <v>80.737162954279015</v>
      </c>
      <c r="J194" s="24">
        <v>0.86496000000000006</v>
      </c>
      <c r="K194" s="25"/>
    </row>
    <row r="195" spans="1:11" ht="15" thickBot="1" x14ac:dyDescent="0.35">
      <c r="A195" t="str">
        <f t="shared" ref="A195:A258" si="3">D195&amp;"_"&amp;B195</f>
        <v>CER-AWD_R3_t3_44732</v>
      </c>
      <c r="B195" s="26">
        <v>44732</v>
      </c>
      <c r="C195" s="39" t="s">
        <v>295</v>
      </c>
      <c r="D195" s="39" t="s">
        <v>91</v>
      </c>
      <c r="E195" s="28">
        <v>2</v>
      </c>
      <c r="F195" s="29">
        <v>731</v>
      </c>
      <c r="G195" s="30">
        <v>1.34</v>
      </c>
      <c r="H195" s="31">
        <v>1.2825</v>
      </c>
      <c r="I195" s="32">
        <v>62.387807737397424</v>
      </c>
      <c r="J195" s="33">
        <v>0.73776000000000008</v>
      </c>
      <c r="K195" s="34"/>
    </row>
    <row r="196" spans="1:11" x14ac:dyDescent="0.3">
      <c r="A196" t="str">
        <f t="shared" si="3"/>
        <v>CER-MSD_R1_t0_44732</v>
      </c>
      <c r="B196" s="8">
        <v>44732</v>
      </c>
      <c r="C196" s="9" t="s">
        <v>296</v>
      </c>
      <c r="D196" s="9" t="s">
        <v>93</v>
      </c>
      <c r="E196" s="10">
        <v>2.1</v>
      </c>
      <c r="F196" s="11">
        <v>972</v>
      </c>
      <c r="G196" s="12">
        <v>1.45</v>
      </c>
      <c r="H196" s="13">
        <v>1.3574999999999999</v>
      </c>
      <c r="I196" s="14">
        <v>82.956154747948418</v>
      </c>
      <c r="J196" s="15">
        <v>0.80771999999999999</v>
      </c>
      <c r="K196" s="16"/>
    </row>
    <row r="197" spans="1:11" x14ac:dyDescent="0.3">
      <c r="A197" t="str">
        <f t="shared" si="3"/>
        <v>CER-MSD_R1_t1_44732</v>
      </c>
      <c r="B197" s="17">
        <v>44732</v>
      </c>
      <c r="C197" s="38" t="s">
        <v>297</v>
      </c>
      <c r="D197" s="38" t="s">
        <v>95</v>
      </c>
      <c r="E197" s="19">
        <v>2</v>
      </c>
      <c r="F197" s="20">
        <v>913</v>
      </c>
      <c r="G197" s="21">
        <v>1.45</v>
      </c>
      <c r="H197" s="22">
        <v>1.2825</v>
      </c>
      <c r="I197" s="23">
        <v>77.920750293083245</v>
      </c>
      <c r="J197" s="24">
        <v>0.80771999999999999</v>
      </c>
      <c r="K197" s="25"/>
    </row>
    <row r="198" spans="1:11" x14ac:dyDescent="0.3">
      <c r="A198" t="str">
        <f t="shared" si="3"/>
        <v>CER-MSD_R1_t2_44732</v>
      </c>
      <c r="B198" s="17">
        <v>44732</v>
      </c>
      <c r="C198" s="38" t="s">
        <v>298</v>
      </c>
      <c r="D198" s="38" t="s">
        <v>97</v>
      </c>
      <c r="E198" s="19">
        <v>1.9</v>
      </c>
      <c r="F198" s="20">
        <v>799</v>
      </c>
      <c r="G198" s="21">
        <v>1.39</v>
      </c>
      <c r="H198" s="22">
        <v>1.2075</v>
      </c>
      <c r="I198" s="23">
        <v>68.191324736225098</v>
      </c>
      <c r="J198" s="24">
        <v>0.76956000000000002</v>
      </c>
      <c r="K198" s="25"/>
    </row>
    <row r="199" spans="1:11" ht="15" thickBot="1" x14ac:dyDescent="0.35">
      <c r="A199" t="str">
        <f t="shared" si="3"/>
        <v>CER-MSD_R1_t3_44732</v>
      </c>
      <c r="B199" s="26">
        <v>44732</v>
      </c>
      <c r="C199" s="39" t="s">
        <v>299</v>
      </c>
      <c r="D199" s="39" t="s">
        <v>99</v>
      </c>
      <c r="E199" s="28">
        <v>1.9</v>
      </c>
      <c r="F199" s="29">
        <v>784</v>
      </c>
      <c r="G199" s="30">
        <v>1.67</v>
      </c>
      <c r="H199" s="31">
        <v>1.2075</v>
      </c>
      <c r="I199" s="32">
        <v>66.911137162954276</v>
      </c>
      <c r="J199" s="33">
        <v>0.94764000000000004</v>
      </c>
      <c r="K199" s="34"/>
    </row>
    <row r="200" spans="1:11" x14ac:dyDescent="0.3">
      <c r="A200" t="str">
        <f t="shared" si="3"/>
        <v>CER-MSD_R2_t0_44732</v>
      </c>
      <c r="B200" s="8">
        <v>44732</v>
      </c>
      <c r="C200" s="9" t="s">
        <v>300</v>
      </c>
      <c r="D200" s="9" t="s">
        <v>101</v>
      </c>
      <c r="E200" s="10">
        <v>1.9</v>
      </c>
      <c r="F200" s="11">
        <v>915</v>
      </c>
      <c r="G200" s="12">
        <v>1.51</v>
      </c>
      <c r="H200" s="13">
        <v>1.2075</v>
      </c>
      <c r="I200" s="14">
        <v>78.091441969519337</v>
      </c>
      <c r="J200" s="15">
        <v>0.84588000000000008</v>
      </c>
      <c r="K200" s="16"/>
    </row>
    <row r="201" spans="1:11" x14ac:dyDescent="0.3">
      <c r="A201" t="str">
        <f t="shared" si="3"/>
        <v>CER-MSD_R2_t1_44732</v>
      </c>
      <c r="B201" s="17">
        <v>44732</v>
      </c>
      <c r="C201" s="38" t="s">
        <v>301</v>
      </c>
      <c r="D201" s="38" t="s">
        <v>103</v>
      </c>
      <c r="E201" s="19">
        <v>1.9</v>
      </c>
      <c r="F201" s="20">
        <v>965</v>
      </c>
      <c r="G201" s="21">
        <v>1.45</v>
      </c>
      <c r="H201" s="22">
        <v>1.2075</v>
      </c>
      <c r="I201" s="23">
        <v>82.358733880422051</v>
      </c>
      <c r="J201" s="24">
        <v>0.80771999999999999</v>
      </c>
      <c r="K201" s="25"/>
    </row>
    <row r="202" spans="1:11" x14ac:dyDescent="0.3">
      <c r="A202" t="str">
        <f t="shared" si="3"/>
        <v>CER-MSD_R2_t2_44732</v>
      </c>
      <c r="B202" s="17">
        <v>44732</v>
      </c>
      <c r="C202" s="38" t="s">
        <v>302</v>
      </c>
      <c r="D202" s="38" t="s">
        <v>105</v>
      </c>
      <c r="E202" s="19">
        <v>2</v>
      </c>
      <c r="F202" s="20">
        <v>806</v>
      </c>
      <c r="G202" s="21">
        <v>1.57</v>
      </c>
      <c r="H202" s="22">
        <v>1.2825</v>
      </c>
      <c r="I202" s="23">
        <v>68.788745603751465</v>
      </c>
      <c r="J202" s="24">
        <v>0.88404000000000005</v>
      </c>
      <c r="K202" s="25"/>
    </row>
    <row r="203" spans="1:11" ht="15" thickBot="1" x14ac:dyDescent="0.35">
      <c r="A203" t="str">
        <f t="shared" si="3"/>
        <v>CER-MSD_R2_t3_44732</v>
      </c>
      <c r="B203" s="26">
        <v>44732</v>
      </c>
      <c r="C203" s="39" t="s">
        <v>303</v>
      </c>
      <c r="D203" s="39" t="s">
        <v>107</v>
      </c>
      <c r="E203" s="28">
        <v>2</v>
      </c>
      <c r="F203" s="29">
        <v>908</v>
      </c>
      <c r="G203" s="30">
        <v>1.47</v>
      </c>
      <c r="H203" s="31">
        <v>1.2825</v>
      </c>
      <c r="I203" s="32">
        <v>77.494021101992971</v>
      </c>
      <c r="J203" s="33">
        <v>0.82044000000000006</v>
      </c>
      <c r="K203" s="34"/>
    </row>
    <row r="204" spans="1:11" x14ac:dyDescent="0.3">
      <c r="A204" t="str">
        <f t="shared" si="3"/>
        <v>CER-MSD_R3_t0_44732</v>
      </c>
      <c r="B204" s="8">
        <v>44732</v>
      </c>
      <c r="C204" s="9" t="s">
        <v>304</v>
      </c>
      <c r="D204" s="9" t="s">
        <v>109</v>
      </c>
      <c r="E204" s="10">
        <v>1.9</v>
      </c>
      <c r="F204" s="11">
        <v>880</v>
      </c>
      <c r="G204" s="12">
        <v>1.94</v>
      </c>
      <c r="H204" s="13">
        <v>1.2075</v>
      </c>
      <c r="I204" s="14">
        <v>75.104337631887461</v>
      </c>
      <c r="J204" s="15">
        <v>1.1193600000000001</v>
      </c>
      <c r="K204" s="16"/>
    </row>
    <row r="205" spans="1:11" x14ac:dyDescent="0.3">
      <c r="A205" t="str">
        <f t="shared" si="3"/>
        <v>CER-MSD_R3_t1_44732</v>
      </c>
      <c r="B205" s="17">
        <v>44732</v>
      </c>
      <c r="C205" s="38" t="s">
        <v>305</v>
      </c>
      <c r="D205" s="38" t="s">
        <v>111</v>
      </c>
      <c r="E205" s="19">
        <v>1.9</v>
      </c>
      <c r="F205" s="20">
        <v>839</v>
      </c>
      <c r="G205" s="21">
        <v>1.49</v>
      </c>
      <c r="H205" s="22">
        <v>1.2075</v>
      </c>
      <c r="I205" s="23">
        <v>71.605158264947249</v>
      </c>
      <c r="J205" s="24">
        <v>0.83316000000000001</v>
      </c>
      <c r="K205" s="25"/>
    </row>
    <row r="206" spans="1:11" x14ac:dyDescent="0.3">
      <c r="A206" t="str">
        <f t="shared" si="3"/>
        <v>CER-MSD_R3_t2_44732</v>
      </c>
      <c r="B206" s="17">
        <v>44732</v>
      </c>
      <c r="C206" s="38" t="s">
        <v>306</v>
      </c>
      <c r="D206" s="38" t="s">
        <v>113</v>
      </c>
      <c r="E206" s="19">
        <v>2</v>
      </c>
      <c r="F206" s="20">
        <v>973</v>
      </c>
      <c r="G206" s="21">
        <v>1.42</v>
      </c>
      <c r="H206" s="22">
        <v>1.2825</v>
      </c>
      <c r="I206" s="23">
        <v>83.041500586166478</v>
      </c>
      <c r="J206" s="24">
        <v>0.78864000000000001</v>
      </c>
      <c r="K206" s="25"/>
    </row>
    <row r="207" spans="1:11" ht="15" thickBot="1" x14ac:dyDescent="0.35">
      <c r="A207" t="str">
        <f t="shared" si="3"/>
        <v>CER-MSD_R3_t3_44732</v>
      </c>
      <c r="B207" s="26">
        <v>44732</v>
      </c>
      <c r="C207" s="39" t="s">
        <v>307</v>
      </c>
      <c r="D207" s="39" t="s">
        <v>115</v>
      </c>
      <c r="E207" s="28">
        <v>1.9</v>
      </c>
      <c r="F207" s="29">
        <v>955</v>
      </c>
      <c r="G207" s="30">
        <v>1.33</v>
      </c>
      <c r="H207" s="31">
        <v>1.2075</v>
      </c>
      <c r="I207" s="32">
        <v>81.505275498241517</v>
      </c>
      <c r="J207" s="33">
        <v>0.73140000000000005</v>
      </c>
      <c r="K207" s="34"/>
    </row>
    <row r="208" spans="1:11" x14ac:dyDescent="0.3">
      <c r="A208" t="str">
        <f t="shared" si="3"/>
        <v>CER-CON_R1_t0_44732</v>
      </c>
      <c r="B208" s="8">
        <v>44732</v>
      </c>
      <c r="C208" s="9" t="s">
        <v>308</v>
      </c>
      <c r="D208" s="9" t="s">
        <v>117</v>
      </c>
      <c r="E208" s="10">
        <v>2</v>
      </c>
      <c r="F208" s="11">
        <v>880</v>
      </c>
      <c r="G208" s="12">
        <v>1.42</v>
      </c>
      <c r="H208" s="13">
        <v>1.2825</v>
      </c>
      <c r="I208" s="14">
        <v>75.104337631887461</v>
      </c>
      <c r="J208" s="15">
        <v>0.78864000000000001</v>
      </c>
      <c r="K208" s="16"/>
    </row>
    <row r="209" spans="1:11" x14ac:dyDescent="0.3">
      <c r="A209" t="str">
        <f t="shared" si="3"/>
        <v>CER-CON_R1_t1_44732</v>
      </c>
      <c r="B209" s="17">
        <v>44732</v>
      </c>
      <c r="C209" s="38" t="s">
        <v>309</v>
      </c>
      <c r="D209" s="38" t="s">
        <v>119</v>
      </c>
      <c r="E209" s="19">
        <v>2</v>
      </c>
      <c r="F209" s="20">
        <v>1084</v>
      </c>
      <c r="G209" s="21">
        <v>1.37</v>
      </c>
      <c r="H209" s="22">
        <v>1.2825</v>
      </c>
      <c r="I209" s="23">
        <v>92.514888628370457</v>
      </c>
      <c r="J209" s="24">
        <v>0.75684000000000007</v>
      </c>
      <c r="K209" s="25"/>
    </row>
    <row r="210" spans="1:11" x14ac:dyDescent="0.3">
      <c r="A210" t="str">
        <f t="shared" si="3"/>
        <v>CER-CON_R1_t2_44732</v>
      </c>
      <c r="B210" s="17">
        <v>44732</v>
      </c>
      <c r="C210" s="38" t="s">
        <v>310</v>
      </c>
      <c r="D210" s="38" t="s">
        <v>121</v>
      </c>
      <c r="E210" s="19">
        <v>2</v>
      </c>
      <c r="F210" s="20">
        <v>958</v>
      </c>
      <c r="G210" s="21">
        <v>1.39</v>
      </c>
      <c r="H210" s="22">
        <v>1.2825</v>
      </c>
      <c r="I210" s="23">
        <v>81.76131301289567</v>
      </c>
      <c r="J210" s="24">
        <v>0.76956000000000002</v>
      </c>
      <c r="K210" s="25"/>
    </row>
    <row r="211" spans="1:11" ht="15" thickBot="1" x14ac:dyDescent="0.35">
      <c r="A211" t="str">
        <f t="shared" si="3"/>
        <v>CER-CON_R1_t3_44732</v>
      </c>
      <c r="B211" s="26">
        <v>44732</v>
      </c>
      <c r="C211" s="39" t="s">
        <v>311</v>
      </c>
      <c r="D211" s="39" t="s">
        <v>123</v>
      </c>
      <c r="E211" s="28">
        <v>2.2000000000000002</v>
      </c>
      <c r="F211" s="29">
        <v>1008</v>
      </c>
      <c r="G211" s="30">
        <v>1.43</v>
      </c>
      <c r="H211" s="31">
        <v>1.4325000000000001</v>
      </c>
      <c r="I211" s="32">
        <v>86.028604923798369</v>
      </c>
      <c r="J211" s="33">
        <v>0.79500000000000004</v>
      </c>
      <c r="K211" s="34"/>
    </row>
    <row r="212" spans="1:11" x14ac:dyDescent="0.3">
      <c r="A212" t="str">
        <f t="shared" si="3"/>
        <v>CER-CON_R2_t0_44732</v>
      </c>
      <c r="B212" s="8">
        <v>44732</v>
      </c>
      <c r="C212" s="9" t="s">
        <v>312</v>
      </c>
      <c r="D212" s="9" t="s">
        <v>125</v>
      </c>
      <c r="E212" s="10">
        <v>2</v>
      </c>
      <c r="F212" s="11">
        <v>1050</v>
      </c>
      <c r="G212" s="12">
        <v>1.36</v>
      </c>
      <c r="H212" s="13">
        <v>1.2825</v>
      </c>
      <c r="I212" s="14">
        <v>89.613130128956627</v>
      </c>
      <c r="J212" s="15">
        <v>0.75048000000000015</v>
      </c>
      <c r="K212" s="16"/>
    </row>
    <row r="213" spans="1:11" x14ac:dyDescent="0.3">
      <c r="A213" t="str">
        <f t="shared" si="3"/>
        <v>CER-CON_R2_t1_44732</v>
      </c>
      <c r="B213" s="17">
        <v>44732</v>
      </c>
      <c r="C213" s="38" t="s">
        <v>313</v>
      </c>
      <c r="D213" s="38" t="s">
        <v>127</v>
      </c>
      <c r="E213" s="19">
        <v>2.2000000000000002</v>
      </c>
      <c r="F213" s="20">
        <v>789</v>
      </c>
      <c r="G213" s="21">
        <v>1.27</v>
      </c>
      <c r="H213" s="22">
        <v>1.4325000000000001</v>
      </c>
      <c r="I213" s="23">
        <v>67.337866354044564</v>
      </c>
      <c r="J213" s="24">
        <v>0.69324000000000008</v>
      </c>
      <c r="K213" s="25"/>
    </row>
    <row r="214" spans="1:11" x14ac:dyDescent="0.3">
      <c r="A214" t="str">
        <f t="shared" si="3"/>
        <v>CER-CON_R2_t2_44732</v>
      </c>
      <c r="B214" s="17">
        <v>44732</v>
      </c>
      <c r="C214" s="38" t="s">
        <v>314</v>
      </c>
      <c r="D214" s="38" t="s">
        <v>129</v>
      </c>
      <c r="E214" s="19">
        <v>2.6</v>
      </c>
      <c r="F214" s="20">
        <v>291</v>
      </c>
      <c r="G214" s="21">
        <v>1.37</v>
      </c>
      <c r="H214" s="22">
        <v>1.7324999999999999</v>
      </c>
      <c r="I214" s="23">
        <v>24.835638921453697</v>
      </c>
      <c r="J214" s="24">
        <v>0.75684000000000007</v>
      </c>
      <c r="K214" s="25"/>
    </row>
    <row r="215" spans="1:11" ht="15" thickBot="1" x14ac:dyDescent="0.35">
      <c r="A215" t="str">
        <f t="shared" si="3"/>
        <v>CER-CON_R2_t3_44732</v>
      </c>
      <c r="B215" s="26">
        <v>44732</v>
      </c>
      <c r="C215" s="39" t="s">
        <v>315</v>
      </c>
      <c r="D215" s="39" t="s">
        <v>131</v>
      </c>
      <c r="E215" s="28">
        <v>2.8</v>
      </c>
      <c r="F215" s="29">
        <v>50</v>
      </c>
      <c r="G215" s="30">
        <v>1.36</v>
      </c>
      <c r="H215" s="31">
        <v>1.8824999999999998</v>
      </c>
      <c r="I215" s="32">
        <v>4.2672919109026966</v>
      </c>
      <c r="J215" s="33">
        <v>0.75048000000000015</v>
      </c>
      <c r="K215" s="34"/>
    </row>
    <row r="216" spans="1:11" x14ac:dyDescent="0.3">
      <c r="A216" t="str">
        <f t="shared" si="3"/>
        <v>CER-CON_R3_t0_44732</v>
      </c>
      <c r="B216" s="8">
        <v>44732</v>
      </c>
      <c r="C216" s="9" t="s">
        <v>316</v>
      </c>
      <c r="D216" s="9" t="s">
        <v>133</v>
      </c>
      <c r="E216" s="10">
        <v>2</v>
      </c>
      <c r="F216" s="11">
        <v>1071</v>
      </c>
      <c r="G216" s="12">
        <v>1.31</v>
      </c>
      <c r="H216" s="13">
        <v>1.2825</v>
      </c>
      <c r="I216" s="14">
        <v>91.405392731535756</v>
      </c>
      <c r="J216" s="15">
        <v>0.7186800000000001</v>
      </c>
      <c r="K216" s="16"/>
    </row>
    <row r="217" spans="1:11" x14ac:dyDescent="0.3">
      <c r="A217" t="str">
        <f t="shared" si="3"/>
        <v>CER-CON_R3_t1_44732</v>
      </c>
      <c r="B217" s="17">
        <v>44732</v>
      </c>
      <c r="C217" s="38" t="s">
        <v>317</v>
      </c>
      <c r="D217" s="38" t="s">
        <v>135</v>
      </c>
      <c r="E217" s="19">
        <v>6.4</v>
      </c>
      <c r="F217" s="20">
        <v>600</v>
      </c>
      <c r="G217" s="21">
        <v>1.41</v>
      </c>
      <c r="H217" s="22">
        <v>4.5825000000000005</v>
      </c>
      <c r="I217" s="23">
        <v>51.207502930832362</v>
      </c>
      <c r="J217" s="24">
        <v>0.78227999999999998</v>
      </c>
      <c r="K217" s="25"/>
    </row>
    <row r="218" spans="1:11" x14ac:dyDescent="0.3">
      <c r="A218" t="str">
        <f t="shared" si="3"/>
        <v>CER-CON_R3_t2_44732</v>
      </c>
      <c r="B218" s="17">
        <v>44732</v>
      </c>
      <c r="C218" s="38" t="s">
        <v>318</v>
      </c>
      <c r="D218" s="38" t="s">
        <v>137</v>
      </c>
      <c r="E218" s="19">
        <v>3.3</v>
      </c>
      <c r="F218" s="20">
        <v>215</v>
      </c>
      <c r="G218" s="21">
        <v>1.3</v>
      </c>
      <c r="H218" s="22">
        <v>2.2574999999999998</v>
      </c>
      <c r="I218" s="23">
        <v>18.349355216881595</v>
      </c>
      <c r="J218" s="24">
        <v>0.71232000000000006</v>
      </c>
      <c r="K218" s="25"/>
    </row>
    <row r="219" spans="1:11" ht="15" thickBot="1" x14ac:dyDescent="0.35">
      <c r="A219" t="str">
        <f t="shared" si="3"/>
        <v>CER-CON_R3_t3_44732</v>
      </c>
      <c r="B219" s="26">
        <v>44732</v>
      </c>
      <c r="C219" s="39" t="s">
        <v>319</v>
      </c>
      <c r="D219" s="39" t="s">
        <v>139</v>
      </c>
      <c r="E219" s="28">
        <v>4.9000000000000004</v>
      </c>
      <c r="F219" s="29">
        <v>99</v>
      </c>
      <c r="G219" s="30">
        <v>1.38</v>
      </c>
      <c r="H219" s="31">
        <v>3.4575000000000005</v>
      </c>
      <c r="I219" s="32">
        <v>8.4492379835873397</v>
      </c>
      <c r="J219" s="33">
        <v>0.76319999999999999</v>
      </c>
      <c r="K219" s="34"/>
    </row>
    <row r="220" spans="1:11" ht="15" thickBot="1" x14ac:dyDescent="0.35">
      <c r="A220" t="str">
        <f t="shared" si="3"/>
        <v>_</v>
      </c>
      <c r="B220" s="35"/>
      <c r="C220" s="41"/>
      <c r="D220" s="36"/>
      <c r="E220" s="36"/>
      <c r="F220" s="36"/>
      <c r="G220" s="36"/>
      <c r="H220" s="36"/>
      <c r="I220" s="36"/>
      <c r="J220" s="36"/>
      <c r="K220" s="37"/>
    </row>
    <row r="221" spans="1:11" x14ac:dyDescent="0.3">
      <c r="A221" t="str">
        <f t="shared" si="3"/>
        <v>CER-AWD_R1_t0_44735</v>
      </c>
      <c r="B221" s="8">
        <v>44735</v>
      </c>
      <c r="C221" s="9" t="s">
        <v>320</v>
      </c>
      <c r="D221" s="9" t="s">
        <v>69</v>
      </c>
      <c r="E221" s="10">
        <v>1.9</v>
      </c>
      <c r="F221" s="11">
        <v>900</v>
      </c>
      <c r="G221" s="12">
        <v>1.04</v>
      </c>
      <c r="H221" s="13">
        <v>1.2075</v>
      </c>
      <c r="I221" s="14">
        <v>97.791044776119406</v>
      </c>
      <c r="J221" s="15">
        <v>0.54696000000000011</v>
      </c>
      <c r="K221" s="16"/>
    </row>
    <row r="222" spans="1:11" x14ac:dyDescent="0.3">
      <c r="A222" t="str">
        <f t="shared" si="3"/>
        <v>CER-AWD_R1_t1_44735</v>
      </c>
      <c r="B222" s="17">
        <v>44735</v>
      </c>
      <c r="C222" s="38" t="s">
        <v>321</v>
      </c>
      <c r="D222" s="38" t="s">
        <v>71</v>
      </c>
      <c r="E222" s="19">
        <v>1.8</v>
      </c>
      <c r="F222" s="20">
        <v>658</v>
      </c>
      <c r="G222" s="21">
        <v>1.45</v>
      </c>
      <c r="H222" s="22">
        <v>1.1325000000000001</v>
      </c>
      <c r="I222" s="23">
        <v>71.496119402985073</v>
      </c>
      <c r="J222" s="24">
        <v>0.80771999999999999</v>
      </c>
      <c r="K222" s="25"/>
    </row>
    <row r="223" spans="1:11" x14ac:dyDescent="0.3">
      <c r="A223" t="str">
        <f t="shared" si="3"/>
        <v>CER-AWD_R1_t2_44735</v>
      </c>
      <c r="B223" s="17">
        <v>44735</v>
      </c>
      <c r="C223" s="38" t="s">
        <v>322</v>
      </c>
      <c r="D223" s="38" t="s">
        <v>73</v>
      </c>
      <c r="E223" s="19">
        <v>1.8</v>
      </c>
      <c r="F223" s="20">
        <v>499</v>
      </c>
      <c r="G223" s="21">
        <v>1.07</v>
      </c>
      <c r="H223" s="22">
        <v>1.1325000000000001</v>
      </c>
      <c r="I223" s="23">
        <v>54.219701492537318</v>
      </c>
      <c r="J223" s="24">
        <v>0.5660400000000001</v>
      </c>
      <c r="K223" s="25"/>
    </row>
    <row r="224" spans="1:11" ht="15" thickBot="1" x14ac:dyDescent="0.35">
      <c r="A224" t="str">
        <f t="shared" si="3"/>
        <v>CER-AWD_R1_t3_44735</v>
      </c>
      <c r="B224" s="26">
        <v>44735</v>
      </c>
      <c r="C224" s="39" t="s">
        <v>323</v>
      </c>
      <c r="D224" s="39" t="s">
        <v>75</v>
      </c>
      <c r="E224" s="28">
        <v>1.8</v>
      </c>
      <c r="F224" s="29">
        <v>400</v>
      </c>
      <c r="G224" s="30">
        <v>1.05</v>
      </c>
      <c r="H224" s="31">
        <v>1.1325000000000001</v>
      </c>
      <c r="I224" s="32">
        <v>43.462686567164177</v>
      </c>
      <c r="J224" s="33">
        <v>0.55332000000000003</v>
      </c>
      <c r="K224" s="34"/>
    </row>
    <row r="225" spans="1:11" x14ac:dyDescent="0.3">
      <c r="A225" t="str">
        <f t="shared" si="3"/>
        <v>CER-AWD_R2_t0_44735</v>
      </c>
      <c r="B225" s="8">
        <v>44735</v>
      </c>
      <c r="C225" s="9" t="s">
        <v>324</v>
      </c>
      <c r="D225" s="9" t="s">
        <v>77</v>
      </c>
      <c r="E225" s="10">
        <v>1.8</v>
      </c>
      <c r="F225" s="11">
        <v>981</v>
      </c>
      <c r="G225" s="12">
        <v>1.03</v>
      </c>
      <c r="H225" s="13">
        <v>1.1325000000000001</v>
      </c>
      <c r="I225" s="14">
        <v>106.59223880597015</v>
      </c>
      <c r="J225" s="15">
        <v>0.54060000000000008</v>
      </c>
      <c r="K225" s="16"/>
    </row>
    <row r="226" spans="1:11" x14ac:dyDescent="0.3">
      <c r="A226" t="str">
        <f t="shared" si="3"/>
        <v>CER-AWD_R2_t1_44735</v>
      </c>
      <c r="B226" s="17">
        <v>44735</v>
      </c>
      <c r="C226" s="38" t="s">
        <v>325</v>
      </c>
      <c r="D226" s="38" t="s">
        <v>79</v>
      </c>
      <c r="E226" s="19">
        <v>1.8</v>
      </c>
      <c r="F226" s="20">
        <v>564</v>
      </c>
      <c r="G226" s="21">
        <v>1.05</v>
      </c>
      <c r="H226" s="22">
        <v>1.1325000000000001</v>
      </c>
      <c r="I226" s="23">
        <v>61.282388059701496</v>
      </c>
      <c r="J226" s="24">
        <v>0.55332000000000003</v>
      </c>
      <c r="K226" s="25"/>
    </row>
    <row r="227" spans="1:11" x14ac:dyDescent="0.3">
      <c r="A227" t="str">
        <f t="shared" si="3"/>
        <v>CER-AWD_R2_t2_44735</v>
      </c>
      <c r="B227" s="17">
        <v>44735</v>
      </c>
      <c r="C227" s="38" t="s">
        <v>326</v>
      </c>
      <c r="D227" s="38" t="s">
        <v>81</v>
      </c>
      <c r="E227" s="19">
        <v>1.8</v>
      </c>
      <c r="F227" s="20">
        <v>400</v>
      </c>
      <c r="G227" s="21">
        <v>1.02</v>
      </c>
      <c r="H227" s="22">
        <v>1.1325000000000001</v>
      </c>
      <c r="I227" s="23">
        <v>43.462686567164177</v>
      </c>
      <c r="J227" s="24">
        <v>0.53424000000000005</v>
      </c>
      <c r="K227" s="25"/>
    </row>
    <row r="228" spans="1:11" ht="15" thickBot="1" x14ac:dyDescent="0.35">
      <c r="A228" t="str">
        <f t="shared" si="3"/>
        <v>CER-AWD_R2_t3_44735</v>
      </c>
      <c r="B228" s="26">
        <v>44735</v>
      </c>
      <c r="C228" s="39" t="s">
        <v>327</v>
      </c>
      <c r="D228" s="39" t="s">
        <v>83</v>
      </c>
      <c r="E228" s="28">
        <v>1.8</v>
      </c>
      <c r="F228" s="29">
        <v>300</v>
      </c>
      <c r="G228" s="30">
        <v>1.08</v>
      </c>
      <c r="H228" s="31">
        <v>1.1325000000000001</v>
      </c>
      <c r="I228" s="32">
        <v>32.597014925373138</v>
      </c>
      <c r="J228" s="33">
        <v>0.57240000000000013</v>
      </c>
      <c r="K228" s="34"/>
    </row>
    <row r="229" spans="1:11" x14ac:dyDescent="0.3">
      <c r="A229" t="str">
        <f t="shared" si="3"/>
        <v>CER-AWD_R3_t0_44735</v>
      </c>
      <c r="B229" s="8">
        <v>44735</v>
      </c>
      <c r="C229" s="9" t="s">
        <v>328</v>
      </c>
      <c r="D229" s="9" t="s">
        <v>85</v>
      </c>
      <c r="E229" s="10">
        <v>1.9</v>
      </c>
      <c r="F229" s="11">
        <v>800</v>
      </c>
      <c r="G229" s="12">
        <v>1.05</v>
      </c>
      <c r="H229" s="13">
        <v>1.2075</v>
      </c>
      <c r="I229" s="14">
        <v>86.925373134328353</v>
      </c>
      <c r="J229" s="15">
        <v>0.55332000000000003</v>
      </c>
      <c r="K229" s="16"/>
    </row>
    <row r="230" spans="1:11" x14ac:dyDescent="0.3">
      <c r="A230" t="str">
        <f t="shared" si="3"/>
        <v>CER-AWD_R3_t1_44735</v>
      </c>
      <c r="B230" s="17">
        <v>44735</v>
      </c>
      <c r="C230" s="38" t="s">
        <v>329</v>
      </c>
      <c r="D230" s="38" t="s">
        <v>87</v>
      </c>
      <c r="E230" s="19">
        <v>1.8</v>
      </c>
      <c r="F230" s="20">
        <v>694</v>
      </c>
      <c r="G230" s="21">
        <v>1.43</v>
      </c>
      <c r="H230" s="22">
        <v>1.1325000000000001</v>
      </c>
      <c r="I230" s="23">
        <v>75.40776119402986</v>
      </c>
      <c r="J230" s="24">
        <v>0.79500000000000004</v>
      </c>
      <c r="K230" s="25"/>
    </row>
    <row r="231" spans="1:11" x14ac:dyDescent="0.3">
      <c r="A231" t="str">
        <f t="shared" si="3"/>
        <v>CER-AWD_R3_t2_44735</v>
      </c>
      <c r="B231" s="17">
        <v>44735</v>
      </c>
      <c r="C231" s="38" t="s">
        <v>330</v>
      </c>
      <c r="D231" s="38" t="s">
        <v>89</v>
      </c>
      <c r="E231" s="19">
        <v>1.8</v>
      </c>
      <c r="F231" s="20">
        <v>600</v>
      </c>
      <c r="G231" s="21">
        <v>0.99</v>
      </c>
      <c r="H231" s="22">
        <v>1.1325000000000001</v>
      </c>
      <c r="I231" s="23">
        <v>65.194029850746276</v>
      </c>
      <c r="J231" s="24">
        <v>0.51516000000000006</v>
      </c>
      <c r="K231" s="25"/>
    </row>
    <row r="232" spans="1:11" ht="15" thickBot="1" x14ac:dyDescent="0.35">
      <c r="A232" t="str">
        <f t="shared" si="3"/>
        <v>CER-AWD_R3_t3_44735</v>
      </c>
      <c r="B232" s="26">
        <v>44735</v>
      </c>
      <c r="C232" s="39" t="s">
        <v>331</v>
      </c>
      <c r="D232" s="39" t="s">
        <v>91</v>
      </c>
      <c r="E232" s="28">
        <v>1.9</v>
      </c>
      <c r="F232" s="29">
        <v>430</v>
      </c>
      <c r="G232" s="30">
        <v>1.05</v>
      </c>
      <c r="H232" s="31">
        <v>1.2075</v>
      </c>
      <c r="I232" s="32">
        <v>46.722388059701494</v>
      </c>
      <c r="J232" s="33">
        <v>0.55332000000000003</v>
      </c>
      <c r="K232" s="34"/>
    </row>
    <row r="233" spans="1:11" x14ac:dyDescent="0.3">
      <c r="A233" t="str">
        <f t="shared" si="3"/>
        <v>CER-MSD_R1_t0_44735</v>
      </c>
      <c r="B233" s="8">
        <v>44735</v>
      </c>
      <c r="C233" s="9" t="s">
        <v>332</v>
      </c>
      <c r="D233" s="9" t="s">
        <v>93</v>
      </c>
      <c r="E233" s="10">
        <v>1.8</v>
      </c>
      <c r="F233" s="11">
        <v>875</v>
      </c>
      <c r="G233" s="12">
        <v>1.07</v>
      </c>
      <c r="H233" s="13">
        <v>1.1325000000000001</v>
      </c>
      <c r="I233" s="14">
        <v>95.074626865671647</v>
      </c>
      <c r="J233" s="15">
        <v>0.5660400000000001</v>
      </c>
      <c r="K233" s="16"/>
    </row>
    <row r="234" spans="1:11" x14ac:dyDescent="0.3">
      <c r="A234" t="str">
        <f t="shared" si="3"/>
        <v>CER-MSD_R1_t1_44735</v>
      </c>
      <c r="B234" s="17">
        <v>44735</v>
      </c>
      <c r="C234" s="38" t="s">
        <v>333</v>
      </c>
      <c r="D234" s="38" t="s">
        <v>95</v>
      </c>
      <c r="E234" s="19">
        <v>2.1</v>
      </c>
      <c r="F234" s="20">
        <v>413</v>
      </c>
      <c r="G234" s="21">
        <v>1.08</v>
      </c>
      <c r="H234" s="22">
        <v>1.3574999999999999</v>
      </c>
      <c r="I234" s="23">
        <v>44.875223880597019</v>
      </c>
      <c r="J234" s="24">
        <v>0.57240000000000013</v>
      </c>
      <c r="K234" s="25"/>
    </row>
    <row r="235" spans="1:11" x14ac:dyDescent="0.3">
      <c r="A235" t="str">
        <f t="shared" si="3"/>
        <v>CER-MSD_R1_t2_44735</v>
      </c>
      <c r="B235" s="17">
        <v>44735</v>
      </c>
      <c r="C235" s="38" t="s">
        <v>334</v>
      </c>
      <c r="D235" s="38" t="s">
        <v>97</v>
      </c>
      <c r="E235" s="19">
        <v>2.2999999999999998</v>
      </c>
      <c r="F235" s="20">
        <v>394</v>
      </c>
      <c r="G235" s="21">
        <v>1</v>
      </c>
      <c r="H235" s="22">
        <v>1.5074999999999998</v>
      </c>
      <c r="I235" s="23">
        <v>42.810746268656722</v>
      </c>
      <c r="J235" s="24">
        <v>0.52152000000000009</v>
      </c>
      <c r="K235" s="25"/>
    </row>
    <row r="236" spans="1:11" ht="15" thickBot="1" x14ac:dyDescent="0.35">
      <c r="A236" t="str">
        <f t="shared" si="3"/>
        <v>CER-MSD_R1_t3_44735</v>
      </c>
      <c r="B236" s="26">
        <v>44735</v>
      </c>
      <c r="C236" s="39" t="s">
        <v>335</v>
      </c>
      <c r="D236" s="39" t="s">
        <v>99</v>
      </c>
      <c r="E236" s="28">
        <v>3.2</v>
      </c>
      <c r="F236" s="29">
        <v>300</v>
      </c>
      <c r="G236" s="30">
        <v>0.95</v>
      </c>
      <c r="H236" s="31">
        <v>2.1825000000000001</v>
      </c>
      <c r="I236" s="32">
        <v>32.597014925373138</v>
      </c>
      <c r="J236" s="33">
        <v>0.48972000000000004</v>
      </c>
      <c r="K236" s="34"/>
    </row>
    <row r="237" spans="1:11" x14ac:dyDescent="0.3">
      <c r="A237" t="str">
        <f t="shared" si="3"/>
        <v>CER-MSD_R2_t0_44735</v>
      </c>
      <c r="B237" s="8">
        <v>44735</v>
      </c>
      <c r="C237" s="9" t="s">
        <v>336</v>
      </c>
      <c r="D237" s="9" t="s">
        <v>101</v>
      </c>
      <c r="E237" s="10">
        <v>1.9</v>
      </c>
      <c r="F237" s="11">
        <v>714</v>
      </c>
      <c r="G237" s="12">
        <v>0.99</v>
      </c>
      <c r="H237" s="13">
        <v>1.2075</v>
      </c>
      <c r="I237" s="14">
        <v>77.580895522388062</v>
      </c>
      <c r="J237" s="15">
        <v>0.51516000000000006</v>
      </c>
      <c r="K237" s="16"/>
    </row>
    <row r="238" spans="1:11" x14ac:dyDescent="0.3">
      <c r="A238" t="str">
        <f t="shared" si="3"/>
        <v>CER-MSD_R2_t1_44735</v>
      </c>
      <c r="B238" s="17">
        <v>44735</v>
      </c>
      <c r="C238" s="38" t="s">
        <v>337</v>
      </c>
      <c r="D238" s="38" t="s">
        <v>103</v>
      </c>
      <c r="E238" s="19">
        <v>2.6</v>
      </c>
      <c r="F238" s="20">
        <v>506</v>
      </c>
      <c r="G238" s="21">
        <v>1.01</v>
      </c>
      <c r="H238" s="22">
        <v>1.7324999999999999</v>
      </c>
      <c r="I238" s="23">
        <v>54.980298507462692</v>
      </c>
      <c r="J238" s="24">
        <v>0.52788000000000002</v>
      </c>
      <c r="K238" s="25"/>
    </row>
    <row r="239" spans="1:11" x14ac:dyDescent="0.3">
      <c r="A239" t="str">
        <f t="shared" si="3"/>
        <v>CER-MSD_R2_t2_44735</v>
      </c>
      <c r="B239" s="17">
        <v>44735</v>
      </c>
      <c r="C239" s="38" t="s">
        <v>338</v>
      </c>
      <c r="D239" s="38" t="s">
        <v>105</v>
      </c>
      <c r="E239" s="19">
        <v>3.3</v>
      </c>
      <c r="F239" s="20">
        <v>380</v>
      </c>
      <c r="G239" s="21">
        <v>0.98</v>
      </c>
      <c r="H239" s="22">
        <v>2.2574999999999998</v>
      </c>
      <c r="I239" s="23">
        <v>41.289552238805967</v>
      </c>
      <c r="J239" s="24">
        <v>0.50880000000000003</v>
      </c>
      <c r="K239" s="25"/>
    </row>
    <row r="240" spans="1:11" ht="15" thickBot="1" x14ac:dyDescent="0.35">
      <c r="A240" t="str">
        <f t="shared" si="3"/>
        <v>CER-MSD_R2_t3_44735</v>
      </c>
      <c r="B240" s="26">
        <v>44735</v>
      </c>
      <c r="C240" s="39" t="s">
        <v>339</v>
      </c>
      <c r="D240" s="39" t="s">
        <v>107</v>
      </c>
      <c r="E240" s="28">
        <v>3.9</v>
      </c>
      <c r="F240" s="29">
        <v>246</v>
      </c>
      <c r="G240" s="30">
        <v>1.0900000000000001</v>
      </c>
      <c r="H240" s="31">
        <v>2.7075</v>
      </c>
      <c r="I240" s="32">
        <v>26.729552238805972</v>
      </c>
      <c r="J240" s="33">
        <v>0.57876000000000005</v>
      </c>
      <c r="K240" s="34"/>
    </row>
    <row r="241" spans="1:11" x14ac:dyDescent="0.3">
      <c r="A241" t="str">
        <f t="shared" si="3"/>
        <v>CER-MSD_R3_t0_44735</v>
      </c>
      <c r="B241" s="8">
        <v>44735</v>
      </c>
      <c r="C241" s="9" t="s">
        <v>340</v>
      </c>
      <c r="D241" s="9" t="s">
        <v>109</v>
      </c>
      <c r="E241" s="10">
        <v>1.9</v>
      </c>
      <c r="F241" s="11">
        <v>700</v>
      </c>
      <c r="G241" s="12">
        <v>1.06</v>
      </c>
      <c r="H241" s="13">
        <v>1.2075</v>
      </c>
      <c r="I241" s="14">
        <v>76.059701492537314</v>
      </c>
      <c r="J241" s="15">
        <v>0.55968000000000007</v>
      </c>
      <c r="K241" s="16"/>
    </row>
    <row r="242" spans="1:11" x14ac:dyDescent="0.3">
      <c r="A242" t="str">
        <f t="shared" si="3"/>
        <v>CER-MSD_R3_t1_44735</v>
      </c>
      <c r="B242" s="17">
        <v>44735</v>
      </c>
      <c r="C242" s="38" t="s">
        <v>341</v>
      </c>
      <c r="D242" s="38" t="s">
        <v>111</v>
      </c>
      <c r="E242" s="19">
        <v>2.2999999999999998</v>
      </c>
      <c r="F242" s="20">
        <v>454</v>
      </c>
      <c r="G242" s="21">
        <v>1.05</v>
      </c>
      <c r="H242" s="22">
        <v>1.5074999999999998</v>
      </c>
      <c r="I242" s="23">
        <v>49.330149253731349</v>
      </c>
      <c r="J242" s="24">
        <v>0.55332000000000003</v>
      </c>
      <c r="K242" s="25"/>
    </row>
    <row r="243" spans="1:11" x14ac:dyDescent="0.3">
      <c r="A243" t="str">
        <f t="shared" si="3"/>
        <v>CER-MSD_R3_t2_44735</v>
      </c>
      <c r="B243" s="17">
        <v>44735</v>
      </c>
      <c r="C243" s="38" t="s">
        <v>342</v>
      </c>
      <c r="D243" s="38" t="s">
        <v>113</v>
      </c>
      <c r="E243" s="19">
        <v>2.7</v>
      </c>
      <c r="F243" s="20">
        <v>373</v>
      </c>
      <c r="G243" s="21">
        <v>0.99</v>
      </c>
      <c r="H243" s="22">
        <v>1.8075000000000001</v>
      </c>
      <c r="I243" s="23">
        <v>40.528955223880601</v>
      </c>
      <c r="J243" s="24">
        <v>0.51516000000000006</v>
      </c>
      <c r="K243" s="25"/>
    </row>
    <row r="244" spans="1:11" ht="15" thickBot="1" x14ac:dyDescent="0.35">
      <c r="A244" t="str">
        <f t="shared" si="3"/>
        <v>CER-MSD_R3_t3_44735</v>
      </c>
      <c r="B244" s="26">
        <v>44735</v>
      </c>
      <c r="C244" s="39" t="s">
        <v>343</v>
      </c>
      <c r="D244" s="39" t="s">
        <v>115</v>
      </c>
      <c r="E244" s="28">
        <v>3.1</v>
      </c>
      <c r="F244" s="29">
        <v>250</v>
      </c>
      <c r="G244" s="30">
        <v>1.2</v>
      </c>
      <c r="H244" s="31">
        <v>2.1074999999999999</v>
      </c>
      <c r="I244" s="32">
        <v>27.164179104477615</v>
      </c>
      <c r="J244" s="33">
        <v>0.64872000000000007</v>
      </c>
      <c r="K244" s="34"/>
    </row>
    <row r="245" spans="1:11" x14ac:dyDescent="0.3">
      <c r="A245" t="str">
        <f t="shared" si="3"/>
        <v>CER-CON_R1_t0_44735</v>
      </c>
      <c r="B245" s="8">
        <v>44735</v>
      </c>
      <c r="C245" s="9" t="s">
        <v>344</v>
      </c>
      <c r="D245" s="9" t="s">
        <v>117</v>
      </c>
      <c r="E245" s="10">
        <v>1.9</v>
      </c>
      <c r="F245" s="11">
        <v>784</v>
      </c>
      <c r="G245" s="12">
        <v>1.01</v>
      </c>
      <c r="H245" s="13">
        <v>1.2075</v>
      </c>
      <c r="I245" s="14">
        <v>85.186865671641783</v>
      </c>
      <c r="J245" s="15">
        <v>0.52788000000000002</v>
      </c>
      <c r="K245" s="16"/>
    </row>
    <row r="246" spans="1:11" x14ac:dyDescent="0.3">
      <c r="A246" t="str">
        <f t="shared" si="3"/>
        <v>CER-CON_R1_t1_44735</v>
      </c>
      <c r="B246" s="17">
        <v>44735</v>
      </c>
      <c r="C246" s="38" t="s">
        <v>345</v>
      </c>
      <c r="D246" s="38" t="s">
        <v>119</v>
      </c>
      <c r="E246" s="19">
        <v>2.4</v>
      </c>
      <c r="F246" s="20">
        <v>283</v>
      </c>
      <c r="G246" s="21">
        <v>1.08</v>
      </c>
      <c r="H246" s="22">
        <v>1.5825</v>
      </c>
      <c r="I246" s="23">
        <v>30.74985074626866</v>
      </c>
      <c r="J246" s="24">
        <v>0.57240000000000013</v>
      </c>
      <c r="K246" s="25"/>
    </row>
    <row r="247" spans="1:11" x14ac:dyDescent="0.3">
      <c r="A247" t="str">
        <f t="shared" si="3"/>
        <v>CER-CON_R1_t2_44735</v>
      </c>
      <c r="B247" s="17">
        <v>44735</v>
      </c>
      <c r="C247" s="38" t="s">
        <v>346</v>
      </c>
      <c r="D247" s="38" t="s">
        <v>121</v>
      </c>
      <c r="E247" s="19">
        <v>2.9</v>
      </c>
      <c r="F247" s="20">
        <v>317</v>
      </c>
      <c r="G247" s="21">
        <v>0.96</v>
      </c>
      <c r="H247" s="22">
        <v>1.9575</v>
      </c>
      <c r="I247" s="23">
        <v>34.444179104477612</v>
      </c>
      <c r="J247" s="24">
        <v>0.49608000000000002</v>
      </c>
      <c r="K247" s="25"/>
    </row>
    <row r="248" spans="1:11" ht="15" thickBot="1" x14ac:dyDescent="0.35">
      <c r="A248" t="str">
        <f t="shared" si="3"/>
        <v>CER-CON_R1_t3_44735</v>
      </c>
      <c r="B248" s="26">
        <v>44735</v>
      </c>
      <c r="C248" s="39" t="s">
        <v>347</v>
      </c>
      <c r="D248" s="39" t="s">
        <v>123</v>
      </c>
      <c r="E248" s="28">
        <v>3.3</v>
      </c>
      <c r="F248" s="29">
        <v>201</v>
      </c>
      <c r="G248" s="30">
        <v>1</v>
      </c>
      <c r="H248" s="31">
        <v>2.2574999999999998</v>
      </c>
      <c r="I248" s="32">
        <v>21.840000000000003</v>
      </c>
      <c r="J248" s="33">
        <v>0.52152000000000009</v>
      </c>
      <c r="K248" s="34"/>
    </row>
    <row r="249" spans="1:11" x14ac:dyDescent="0.3">
      <c r="A249" t="str">
        <f t="shared" si="3"/>
        <v>CER-CON_R2_t0_44735</v>
      </c>
      <c r="B249" s="8">
        <v>44735</v>
      </c>
      <c r="C249" s="9" t="s">
        <v>348</v>
      </c>
      <c r="D249" s="9" t="s">
        <v>125</v>
      </c>
      <c r="E249" s="10">
        <v>1.8</v>
      </c>
      <c r="F249" s="11">
        <v>1026</v>
      </c>
      <c r="G249" s="12">
        <v>1.05</v>
      </c>
      <c r="H249" s="13">
        <v>1.1325000000000001</v>
      </c>
      <c r="I249" s="14">
        <v>111.48179104477612</v>
      </c>
      <c r="J249" s="15">
        <v>0.55332000000000003</v>
      </c>
      <c r="K249" s="16"/>
    </row>
    <row r="250" spans="1:11" x14ac:dyDescent="0.3">
      <c r="A250" t="str">
        <f t="shared" si="3"/>
        <v>CER-CON_R2_t1_44735</v>
      </c>
      <c r="B250" s="17">
        <v>44735</v>
      </c>
      <c r="C250" s="38" t="s">
        <v>349</v>
      </c>
      <c r="D250" s="38" t="s">
        <v>127</v>
      </c>
      <c r="E250" s="19">
        <v>2.1</v>
      </c>
      <c r="F250" s="20">
        <v>521</v>
      </c>
      <c r="G250" s="21">
        <v>1.05</v>
      </c>
      <c r="H250" s="22">
        <v>1.3574999999999999</v>
      </c>
      <c r="I250" s="23">
        <v>56.610149253731343</v>
      </c>
      <c r="J250" s="24">
        <v>0.55332000000000003</v>
      </c>
      <c r="K250" s="25"/>
    </row>
    <row r="251" spans="1:11" x14ac:dyDescent="0.3">
      <c r="A251" t="str">
        <f t="shared" si="3"/>
        <v>CER-CON_R2_t2_44735</v>
      </c>
      <c r="B251" s="17">
        <v>44735</v>
      </c>
      <c r="C251" s="38" t="s">
        <v>350</v>
      </c>
      <c r="D251" s="38" t="s">
        <v>129</v>
      </c>
      <c r="E251" s="19">
        <v>2.4</v>
      </c>
      <c r="F251" s="20">
        <v>293</v>
      </c>
      <c r="G251" s="21">
        <v>0.95</v>
      </c>
      <c r="H251" s="22">
        <v>1.5825</v>
      </c>
      <c r="I251" s="23">
        <v>31.836417910447764</v>
      </c>
      <c r="J251" s="24">
        <v>0.48972000000000004</v>
      </c>
      <c r="K251" s="25"/>
    </row>
    <row r="252" spans="1:11" ht="15" thickBot="1" x14ac:dyDescent="0.35">
      <c r="A252" t="str">
        <f t="shared" si="3"/>
        <v>CER-CON_R2_t3_44735</v>
      </c>
      <c r="B252" s="26">
        <v>44735</v>
      </c>
      <c r="C252" s="39" t="s">
        <v>351</v>
      </c>
      <c r="D252" s="39" t="s">
        <v>131</v>
      </c>
      <c r="E252" s="28">
        <v>2.8</v>
      </c>
      <c r="F252" s="29">
        <v>311</v>
      </c>
      <c r="G252" s="30">
        <v>1.07</v>
      </c>
      <c r="H252" s="31">
        <v>1.8824999999999998</v>
      </c>
      <c r="I252" s="32">
        <v>33.79223880597015</v>
      </c>
      <c r="J252" s="33">
        <v>0.5660400000000001</v>
      </c>
      <c r="K252" s="34"/>
    </row>
    <row r="253" spans="1:11" x14ac:dyDescent="0.3">
      <c r="A253" t="str">
        <f t="shared" si="3"/>
        <v>CER-CON_R3_t0_44735</v>
      </c>
      <c r="B253" s="8">
        <v>44735</v>
      </c>
      <c r="C253" s="9" t="s">
        <v>352</v>
      </c>
      <c r="D253" s="9" t="s">
        <v>133</v>
      </c>
      <c r="E253" s="10">
        <v>2</v>
      </c>
      <c r="F253" s="11">
        <v>700</v>
      </c>
      <c r="G253" s="12">
        <v>1</v>
      </c>
      <c r="H253" s="13">
        <v>1.2825</v>
      </c>
      <c r="I253" s="14">
        <v>76.059701492537314</v>
      </c>
      <c r="J253" s="15">
        <v>0.52152000000000009</v>
      </c>
      <c r="K253" s="16"/>
    </row>
    <row r="254" spans="1:11" x14ac:dyDescent="0.3">
      <c r="A254" t="str">
        <f t="shared" si="3"/>
        <v>CER-CON_R3_t1_44735</v>
      </c>
      <c r="B254" s="17">
        <v>44735</v>
      </c>
      <c r="C254" s="38" t="s">
        <v>353</v>
      </c>
      <c r="D254" s="38" t="s">
        <v>135</v>
      </c>
      <c r="E254" s="19">
        <v>3.7</v>
      </c>
      <c r="F254" s="20">
        <v>358</v>
      </c>
      <c r="G254" s="21">
        <v>0.97</v>
      </c>
      <c r="H254" s="22">
        <v>2.5575000000000001</v>
      </c>
      <c r="I254" s="23">
        <v>38.899104477611942</v>
      </c>
      <c r="J254" s="24">
        <v>0.50244</v>
      </c>
      <c r="K254" s="25"/>
    </row>
    <row r="255" spans="1:11" x14ac:dyDescent="0.3">
      <c r="A255" t="str">
        <f t="shared" si="3"/>
        <v>CER-CON_R3_t2_44735</v>
      </c>
      <c r="B255" s="17">
        <v>44735</v>
      </c>
      <c r="C255" s="38" t="s">
        <v>354</v>
      </c>
      <c r="D255" s="38" t="s">
        <v>137</v>
      </c>
      <c r="E255" s="19">
        <v>5.7</v>
      </c>
      <c r="F255" s="20">
        <v>300</v>
      </c>
      <c r="G255" s="21">
        <v>0.94</v>
      </c>
      <c r="H255" s="22">
        <v>4.0575000000000001</v>
      </c>
      <c r="I255" s="23">
        <v>32.597014925373138</v>
      </c>
      <c r="J255" s="24">
        <v>0.48336000000000001</v>
      </c>
      <c r="K255" s="25"/>
    </row>
    <row r="256" spans="1:11" ht="15" thickBot="1" x14ac:dyDescent="0.35">
      <c r="A256" t="str">
        <f t="shared" si="3"/>
        <v>CER-CON_R3_t3_44735</v>
      </c>
      <c r="B256" s="26">
        <v>44735</v>
      </c>
      <c r="C256" s="39" t="s">
        <v>355</v>
      </c>
      <c r="D256" s="39" t="s">
        <v>139</v>
      </c>
      <c r="E256" s="28">
        <v>7.6</v>
      </c>
      <c r="F256" s="29">
        <v>89</v>
      </c>
      <c r="G256" s="30">
        <v>0.98</v>
      </c>
      <c r="H256" s="31">
        <v>5.4824999999999999</v>
      </c>
      <c r="I256" s="32">
        <v>9.6704477611940298</v>
      </c>
      <c r="J256" s="33">
        <v>0.50880000000000003</v>
      </c>
      <c r="K256" s="34"/>
    </row>
    <row r="257" spans="1:11" x14ac:dyDescent="0.3">
      <c r="A257" t="str">
        <f t="shared" si="3"/>
        <v>CER-AWD_R1_t0_44740</v>
      </c>
      <c r="B257" s="8">
        <v>44740</v>
      </c>
      <c r="C257" s="9" t="s">
        <v>356</v>
      </c>
      <c r="D257" s="9" t="s">
        <v>69</v>
      </c>
      <c r="E257" s="10">
        <v>1.8</v>
      </c>
      <c r="F257" s="11">
        <v>704</v>
      </c>
      <c r="G257" s="12">
        <v>0.99</v>
      </c>
      <c r="H257" s="13">
        <v>1.1325000000000001</v>
      </c>
      <c r="I257" s="14">
        <v>76.494328358208961</v>
      </c>
      <c r="J257" s="15">
        <v>0.51516000000000006</v>
      </c>
      <c r="K257" s="16"/>
    </row>
    <row r="258" spans="1:11" x14ac:dyDescent="0.3">
      <c r="A258" t="str">
        <f t="shared" si="3"/>
        <v>CER-AWD_R1_t1_44740</v>
      </c>
      <c r="B258" s="17">
        <v>44740</v>
      </c>
      <c r="C258" s="38" t="s">
        <v>357</v>
      </c>
      <c r="D258" s="38" t="s">
        <v>71</v>
      </c>
      <c r="E258" s="19">
        <v>1.8</v>
      </c>
      <c r="F258" s="20">
        <v>471</v>
      </c>
      <c r="G258" s="21">
        <v>0.98</v>
      </c>
      <c r="H258" s="22">
        <v>1.1325000000000001</v>
      </c>
      <c r="I258" s="23">
        <v>51.177313432835824</v>
      </c>
      <c r="J258" s="24">
        <v>0.50880000000000003</v>
      </c>
      <c r="K258" s="25"/>
    </row>
    <row r="259" spans="1:11" x14ac:dyDescent="0.3">
      <c r="A259" t="str">
        <f t="shared" ref="A259:A322" si="4">D259&amp;"_"&amp;B259</f>
        <v>CER-AWD_R1_t2_44740</v>
      </c>
      <c r="B259" s="17">
        <v>44740</v>
      </c>
      <c r="C259" s="38" t="s">
        <v>358</v>
      </c>
      <c r="D259" s="38" t="s">
        <v>73</v>
      </c>
      <c r="E259" s="19">
        <v>1.8</v>
      </c>
      <c r="F259" s="20">
        <v>274</v>
      </c>
      <c r="G259" s="21">
        <v>1.0900000000000001</v>
      </c>
      <c r="H259" s="22">
        <v>1.1325000000000001</v>
      </c>
      <c r="I259" s="23">
        <v>29.771940298507467</v>
      </c>
      <c r="J259" s="24">
        <v>0.57876000000000005</v>
      </c>
      <c r="K259" s="25"/>
    </row>
    <row r="260" spans="1:11" ht="15" thickBot="1" x14ac:dyDescent="0.35">
      <c r="A260" t="str">
        <f t="shared" si="4"/>
        <v>CER-AWD_R1_t3_44740</v>
      </c>
      <c r="B260" s="26">
        <v>44740</v>
      </c>
      <c r="C260" s="39" t="s">
        <v>359</v>
      </c>
      <c r="D260" s="39" t="s">
        <v>75</v>
      </c>
      <c r="E260" s="28">
        <v>1.8</v>
      </c>
      <c r="F260" s="29">
        <v>86</v>
      </c>
      <c r="G260" s="30">
        <v>1</v>
      </c>
      <c r="H260" s="31">
        <v>1.1325000000000001</v>
      </c>
      <c r="I260" s="32">
        <v>9.3444776119402988</v>
      </c>
      <c r="J260" s="33">
        <v>0.52152000000000009</v>
      </c>
      <c r="K260" s="34"/>
    </row>
    <row r="261" spans="1:11" x14ac:dyDescent="0.3">
      <c r="A261" t="str">
        <f t="shared" si="4"/>
        <v>CER-AWD_R2_t0_44740</v>
      </c>
      <c r="B261" s="8">
        <v>44740</v>
      </c>
      <c r="C261" s="9" t="s">
        <v>360</v>
      </c>
      <c r="D261" s="9" t="s">
        <v>77</v>
      </c>
      <c r="E261" s="10">
        <v>1.8</v>
      </c>
      <c r="F261" s="11">
        <v>807</v>
      </c>
      <c r="G261" s="12">
        <v>1.01</v>
      </c>
      <c r="H261" s="13">
        <v>1.1325000000000001</v>
      </c>
      <c r="I261" s="14">
        <v>87.685970149253748</v>
      </c>
      <c r="J261" s="15">
        <v>0.52788000000000002</v>
      </c>
      <c r="K261" s="16"/>
    </row>
    <row r="262" spans="1:11" x14ac:dyDescent="0.3">
      <c r="A262" t="str">
        <f t="shared" si="4"/>
        <v>CER-AWD_R2_t1_44740</v>
      </c>
      <c r="B262" s="17">
        <v>44740</v>
      </c>
      <c r="C262" s="38" t="s">
        <v>361</v>
      </c>
      <c r="D262" s="38" t="s">
        <v>79</v>
      </c>
      <c r="E262" s="19">
        <v>1.8</v>
      </c>
      <c r="F262" s="20">
        <v>471</v>
      </c>
      <c r="G262" s="21">
        <v>0.92</v>
      </c>
      <c r="H262" s="22">
        <v>1.1325000000000001</v>
      </c>
      <c r="I262" s="23">
        <v>51.177313432835824</v>
      </c>
      <c r="J262" s="24">
        <v>0.47064</v>
      </c>
      <c r="K262" s="25"/>
    </row>
    <row r="263" spans="1:11" x14ac:dyDescent="0.3">
      <c r="A263" t="str">
        <f t="shared" si="4"/>
        <v>CER-AWD_R2_t2_44740</v>
      </c>
      <c r="B263" s="17">
        <v>44740</v>
      </c>
      <c r="C263" s="38" t="s">
        <v>362</v>
      </c>
      <c r="D263" s="38" t="s">
        <v>81</v>
      </c>
      <c r="E263" s="19">
        <v>1.9</v>
      </c>
      <c r="F263" s="20">
        <v>236</v>
      </c>
      <c r="G263" s="21">
        <v>0.97</v>
      </c>
      <c r="H263" s="22">
        <v>1.2075</v>
      </c>
      <c r="I263" s="23">
        <v>25.642985074626868</v>
      </c>
      <c r="J263" s="24">
        <v>0.50244</v>
      </c>
      <c r="K263" s="25"/>
    </row>
    <row r="264" spans="1:11" ht="15" thickBot="1" x14ac:dyDescent="0.35">
      <c r="A264" t="str">
        <f t="shared" si="4"/>
        <v>CER-AWD_R2_t3_44740</v>
      </c>
      <c r="B264" s="26">
        <v>44740</v>
      </c>
      <c r="C264" s="39" t="s">
        <v>363</v>
      </c>
      <c r="D264" s="39" t="s">
        <v>83</v>
      </c>
      <c r="E264" s="28">
        <v>1.9</v>
      </c>
      <c r="F264" s="29">
        <v>37</v>
      </c>
      <c r="G264" s="30">
        <v>0.92</v>
      </c>
      <c r="H264" s="31">
        <v>1.2075</v>
      </c>
      <c r="I264" s="32">
        <v>4.0202985074626874</v>
      </c>
      <c r="J264" s="33">
        <v>0.47064</v>
      </c>
      <c r="K264" s="34"/>
    </row>
    <row r="265" spans="1:11" x14ac:dyDescent="0.3">
      <c r="A265" t="str">
        <f t="shared" si="4"/>
        <v>CER-AWD_R3_t0_44740</v>
      </c>
      <c r="B265" s="8">
        <v>44740</v>
      </c>
      <c r="C265" s="9" t="s">
        <v>364</v>
      </c>
      <c r="D265" s="9" t="s">
        <v>85</v>
      </c>
      <c r="E265" s="10">
        <v>1.9</v>
      </c>
      <c r="F265" s="11">
        <v>882</v>
      </c>
      <c r="G265" s="12">
        <v>0.97</v>
      </c>
      <c r="H265" s="13">
        <v>1.2075</v>
      </c>
      <c r="I265" s="14">
        <v>95.835223880597013</v>
      </c>
      <c r="J265" s="15">
        <v>0.50244</v>
      </c>
      <c r="K265" s="16"/>
    </row>
    <row r="266" spans="1:11" x14ac:dyDescent="0.3">
      <c r="A266" t="str">
        <f t="shared" si="4"/>
        <v>CER-AWD_R3_t1_44740</v>
      </c>
      <c r="B266" s="17">
        <v>44740</v>
      </c>
      <c r="C266" s="38" t="s">
        <v>365</v>
      </c>
      <c r="D266" s="38" t="s">
        <v>87</v>
      </c>
      <c r="E266" s="19">
        <v>1.8</v>
      </c>
      <c r="F266" s="20">
        <v>460</v>
      </c>
      <c r="G266" s="21">
        <v>1.01</v>
      </c>
      <c r="H266" s="22">
        <v>1.1325000000000001</v>
      </c>
      <c r="I266" s="23">
        <v>49.982089552238811</v>
      </c>
      <c r="J266" s="24">
        <v>0.52788000000000002</v>
      </c>
      <c r="K266" s="25"/>
    </row>
    <row r="267" spans="1:11" x14ac:dyDescent="0.3">
      <c r="A267" t="str">
        <f t="shared" si="4"/>
        <v>CER-AWD_R3_t2_44740</v>
      </c>
      <c r="B267" s="17">
        <v>44740</v>
      </c>
      <c r="C267" s="38" t="s">
        <v>366</v>
      </c>
      <c r="D267" s="38" t="s">
        <v>89</v>
      </c>
      <c r="E267" s="19">
        <v>1.9</v>
      </c>
      <c r="F267" s="20">
        <v>343</v>
      </c>
      <c r="G267" s="21">
        <v>0.93</v>
      </c>
      <c r="H267" s="22">
        <v>1.2075</v>
      </c>
      <c r="I267" s="23">
        <v>37.269253731343291</v>
      </c>
      <c r="J267" s="24">
        <v>0.47699999999999998</v>
      </c>
      <c r="K267" s="25"/>
    </row>
    <row r="268" spans="1:11" ht="15" thickBot="1" x14ac:dyDescent="0.35">
      <c r="A268" t="str">
        <f t="shared" si="4"/>
        <v>CER-AWD_R3_t3_44740</v>
      </c>
      <c r="B268" s="26">
        <v>44740</v>
      </c>
      <c r="C268" s="39" t="s">
        <v>367</v>
      </c>
      <c r="D268" s="39" t="s">
        <v>91</v>
      </c>
      <c r="E268" s="28">
        <v>1.9</v>
      </c>
      <c r="F268" s="29">
        <v>160</v>
      </c>
      <c r="G268" s="30">
        <v>1.01</v>
      </c>
      <c r="H268" s="31">
        <v>1.2075</v>
      </c>
      <c r="I268" s="32">
        <v>17.385074626865674</v>
      </c>
      <c r="J268" s="33">
        <v>0.52788000000000002</v>
      </c>
      <c r="K268" s="34"/>
    </row>
    <row r="269" spans="1:11" x14ac:dyDescent="0.3">
      <c r="A269" t="str">
        <f t="shared" si="4"/>
        <v>CER-MSD_R1_t0_44740</v>
      </c>
      <c r="B269" s="8">
        <v>44740</v>
      </c>
      <c r="C269" s="9" t="s">
        <v>368</v>
      </c>
      <c r="D269" s="9" t="s">
        <v>93</v>
      </c>
      <c r="E269" s="10">
        <v>1.9</v>
      </c>
      <c r="F269" s="11">
        <v>850</v>
      </c>
      <c r="G269" s="12">
        <v>0.95</v>
      </c>
      <c r="H269" s="13">
        <v>1.2075</v>
      </c>
      <c r="I269" s="14">
        <v>92.358208955223887</v>
      </c>
      <c r="J269" s="15">
        <v>0.48972000000000004</v>
      </c>
      <c r="K269" s="16"/>
    </row>
    <row r="270" spans="1:11" x14ac:dyDescent="0.3">
      <c r="A270" t="str">
        <f t="shared" si="4"/>
        <v>CER-MSD_R1_t1_44740</v>
      </c>
      <c r="B270" s="17">
        <v>44740</v>
      </c>
      <c r="C270" s="38" t="s">
        <v>369</v>
      </c>
      <c r="D270" s="38" t="s">
        <v>95</v>
      </c>
      <c r="E270" s="19">
        <v>2.2000000000000002</v>
      </c>
      <c r="F270" s="20">
        <v>690</v>
      </c>
      <c r="G270" s="21">
        <v>0.98</v>
      </c>
      <c r="H270" s="22">
        <v>1.4325000000000001</v>
      </c>
      <c r="I270" s="23">
        <v>74.973134328358213</v>
      </c>
      <c r="J270" s="24">
        <v>0.50880000000000003</v>
      </c>
      <c r="K270" s="25"/>
    </row>
    <row r="271" spans="1:11" x14ac:dyDescent="0.3">
      <c r="A271" t="str">
        <f t="shared" si="4"/>
        <v>CER-MSD_R1_t2_44740</v>
      </c>
      <c r="B271" s="17">
        <v>44740</v>
      </c>
      <c r="C271" s="38" t="s">
        <v>370</v>
      </c>
      <c r="D271" s="38" t="s">
        <v>97</v>
      </c>
      <c r="E271" s="19">
        <v>2.5</v>
      </c>
      <c r="F271" s="20">
        <v>249</v>
      </c>
      <c r="G271" s="21">
        <v>2.25</v>
      </c>
      <c r="H271" s="22">
        <v>1.6575</v>
      </c>
      <c r="I271" s="23">
        <v>27.055522388059703</v>
      </c>
      <c r="J271" s="24">
        <v>1.3165199999999999</v>
      </c>
      <c r="K271" s="25"/>
    </row>
    <row r="272" spans="1:11" ht="15" thickBot="1" x14ac:dyDescent="0.35">
      <c r="A272" t="str">
        <f t="shared" si="4"/>
        <v>CER-MSD_R1_t3_44740</v>
      </c>
      <c r="B272" s="26">
        <v>44740</v>
      </c>
      <c r="C272" s="39" t="s">
        <v>371</v>
      </c>
      <c r="D272" s="39" t="s">
        <v>99</v>
      </c>
      <c r="E272" s="28">
        <v>2.9</v>
      </c>
      <c r="F272" s="29">
        <v>205</v>
      </c>
      <c r="G272" s="30">
        <v>0.92</v>
      </c>
      <c r="H272" s="31">
        <v>1.9575</v>
      </c>
      <c r="I272" s="32">
        <v>22.274626865671642</v>
      </c>
      <c r="J272" s="33">
        <v>0.47064</v>
      </c>
      <c r="K272" s="34"/>
    </row>
    <row r="273" spans="1:11" x14ac:dyDescent="0.3">
      <c r="A273" t="str">
        <f t="shared" si="4"/>
        <v>CER-MSD_R2_t0_44740</v>
      </c>
      <c r="B273" s="8">
        <v>44740</v>
      </c>
      <c r="C273" s="9" t="s">
        <v>372</v>
      </c>
      <c r="D273" s="9" t="s">
        <v>101</v>
      </c>
      <c r="E273" s="10">
        <v>1.9</v>
      </c>
      <c r="F273" s="11">
        <v>813</v>
      </c>
      <c r="G273" s="12">
        <v>1.75</v>
      </c>
      <c r="H273" s="13">
        <v>1.2075</v>
      </c>
      <c r="I273" s="14">
        <v>88.337910447761203</v>
      </c>
      <c r="J273" s="15">
        <v>0.99852000000000007</v>
      </c>
      <c r="K273" s="16"/>
    </row>
    <row r="274" spans="1:11" x14ac:dyDescent="0.3">
      <c r="A274" t="str">
        <f t="shared" si="4"/>
        <v>CER-MSD_R2_t1_44740</v>
      </c>
      <c r="B274" s="17">
        <v>44740</v>
      </c>
      <c r="C274" s="38" t="s">
        <v>373</v>
      </c>
      <c r="D274" s="38" t="s">
        <v>103</v>
      </c>
      <c r="E274" s="19">
        <v>2.2999999999999998</v>
      </c>
      <c r="F274" s="20">
        <v>281</v>
      </c>
      <c r="G274" s="21">
        <v>1</v>
      </c>
      <c r="H274" s="22">
        <v>1.5074999999999998</v>
      </c>
      <c r="I274" s="23">
        <v>30.532537313432837</v>
      </c>
      <c r="J274" s="24">
        <v>0.52152000000000009</v>
      </c>
      <c r="K274" s="25"/>
    </row>
    <row r="275" spans="1:11" x14ac:dyDescent="0.3">
      <c r="A275" t="str">
        <f t="shared" si="4"/>
        <v>CER-MSD_R2_t2_44740</v>
      </c>
      <c r="B275" s="17">
        <v>44740</v>
      </c>
      <c r="C275" s="38" t="s">
        <v>374</v>
      </c>
      <c r="D275" s="38" t="s">
        <v>105</v>
      </c>
      <c r="E275" s="19">
        <v>2.7</v>
      </c>
      <c r="F275" s="20">
        <v>49</v>
      </c>
      <c r="G275" s="21">
        <v>0.9</v>
      </c>
      <c r="H275" s="22">
        <v>1.8075000000000001</v>
      </c>
      <c r="I275" s="23">
        <v>5.3241791044776114</v>
      </c>
      <c r="J275" s="24">
        <v>0.45791999999999999</v>
      </c>
      <c r="K275" s="25"/>
    </row>
    <row r="276" spans="1:11" ht="15" thickBot="1" x14ac:dyDescent="0.35">
      <c r="A276" t="str">
        <f t="shared" si="4"/>
        <v>CER-MSD_R2_t3_44740</v>
      </c>
      <c r="B276" s="26">
        <v>44740</v>
      </c>
      <c r="C276" s="39" t="s">
        <v>375</v>
      </c>
      <c r="D276" s="39" t="s">
        <v>107</v>
      </c>
      <c r="E276" s="28">
        <v>3.2</v>
      </c>
      <c r="F276" s="29">
        <v>30</v>
      </c>
      <c r="G276" s="30">
        <v>0.94</v>
      </c>
      <c r="H276" s="31">
        <v>2.1825000000000001</v>
      </c>
      <c r="I276" s="32">
        <v>3.2597014925373138</v>
      </c>
      <c r="J276" s="33">
        <v>0.48336000000000001</v>
      </c>
      <c r="K276" s="34"/>
    </row>
    <row r="277" spans="1:11" x14ac:dyDescent="0.3">
      <c r="A277" t="str">
        <f t="shared" si="4"/>
        <v>CER-MSD_R3_t0_44740</v>
      </c>
      <c r="B277" s="8">
        <v>44740</v>
      </c>
      <c r="C277" s="9" t="s">
        <v>376</v>
      </c>
      <c r="D277" s="9" t="s">
        <v>109</v>
      </c>
      <c r="E277" s="10">
        <v>1.9</v>
      </c>
      <c r="F277" s="11">
        <v>757</v>
      </c>
      <c r="G277" s="12">
        <v>0.97</v>
      </c>
      <c r="H277" s="13">
        <v>1.2075</v>
      </c>
      <c r="I277" s="14">
        <v>82.253134328358215</v>
      </c>
      <c r="J277" s="15">
        <v>0.50244</v>
      </c>
      <c r="K277" s="16"/>
    </row>
    <row r="278" spans="1:11" x14ac:dyDescent="0.3">
      <c r="A278" t="str">
        <f t="shared" si="4"/>
        <v>CER-MSD_R3_t1_44740</v>
      </c>
      <c r="B278" s="17">
        <v>44740</v>
      </c>
      <c r="C278" s="38" t="s">
        <v>377</v>
      </c>
      <c r="D278" s="38" t="s">
        <v>111</v>
      </c>
      <c r="E278" s="19">
        <v>3.2</v>
      </c>
      <c r="F278" s="20">
        <v>555</v>
      </c>
      <c r="G278" s="21">
        <v>1.02</v>
      </c>
      <c r="H278" s="22">
        <v>2.1825000000000001</v>
      </c>
      <c r="I278" s="23">
        <v>60.304477611940307</v>
      </c>
      <c r="J278" s="24">
        <v>0.53424000000000005</v>
      </c>
      <c r="K278" s="25"/>
    </row>
    <row r="279" spans="1:11" x14ac:dyDescent="0.3">
      <c r="A279" t="str">
        <f t="shared" si="4"/>
        <v>CER-MSD_R3_t2_44740</v>
      </c>
      <c r="B279" s="17">
        <v>44740</v>
      </c>
      <c r="C279" s="38" t="s">
        <v>378</v>
      </c>
      <c r="D279" s="38" t="s">
        <v>113</v>
      </c>
      <c r="E279" s="19">
        <v>4.2</v>
      </c>
      <c r="F279" s="20">
        <v>353</v>
      </c>
      <c r="G279" s="21">
        <v>1.6</v>
      </c>
      <c r="H279" s="22">
        <v>2.9325000000000001</v>
      </c>
      <c r="I279" s="23">
        <v>38.355820895522392</v>
      </c>
      <c r="J279" s="24">
        <v>0.90312000000000014</v>
      </c>
      <c r="K279" s="25"/>
    </row>
    <row r="280" spans="1:11" ht="15" thickBot="1" x14ac:dyDescent="0.35">
      <c r="A280" t="str">
        <f t="shared" si="4"/>
        <v>CER-MSD_R3_t3_44740</v>
      </c>
      <c r="B280" s="26">
        <v>44740</v>
      </c>
      <c r="C280" s="39" t="s">
        <v>379</v>
      </c>
      <c r="D280" s="39" t="s">
        <v>115</v>
      </c>
      <c r="E280" s="28">
        <v>5.5</v>
      </c>
      <c r="F280" s="29">
        <v>154</v>
      </c>
      <c r="G280" s="30">
        <v>1.01</v>
      </c>
      <c r="H280" s="31">
        <v>3.9074999999999998</v>
      </c>
      <c r="I280" s="32">
        <v>16.733134328358211</v>
      </c>
      <c r="J280" s="33">
        <v>0.52788000000000002</v>
      </c>
      <c r="K280" s="34"/>
    </row>
    <row r="281" spans="1:11" x14ac:dyDescent="0.3">
      <c r="A281" t="str">
        <f t="shared" si="4"/>
        <v>CER-CON_R1_t0_44740</v>
      </c>
      <c r="B281" s="8">
        <v>44740</v>
      </c>
      <c r="C281" s="9" t="s">
        <v>380</v>
      </c>
      <c r="D281" s="9" t="s">
        <v>117</v>
      </c>
      <c r="E281" s="10">
        <v>1.9</v>
      </c>
      <c r="F281" s="11">
        <v>902</v>
      </c>
      <c r="G281" s="12">
        <v>0.97</v>
      </c>
      <c r="H281" s="13">
        <v>1.2075</v>
      </c>
      <c r="I281" s="14">
        <v>98.008358208955229</v>
      </c>
      <c r="J281" s="15">
        <v>0.50244</v>
      </c>
      <c r="K281" s="16"/>
    </row>
    <row r="282" spans="1:11" x14ac:dyDescent="0.3">
      <c r="A282" t="str">
        <f t="shared" si="4"/>
        <v>CER-CON_R1_t1_44740</v>
      </c>
      <c r="B282" s="17">
        <v>44740</v>
      </c>
      <c r="C282" s="38" t="s">
        <v>381</v>
      </c>
      <c r="D282" s="38" t="s">
        <v>119</v>
      </c>
      <c r="E282" s="19">
        <v>2.2999999999999998</v>
      </c>
      <c r="F282" s="20">
        <v>454</v>
      </c>
      <c r="G282" s="21">
        <v>0.96</v>
      </c>
      <c r="H282" s="22">
        <v>1.5074999999999998</v>
      </c>
      <c r="I282" s="23">
        <v>49.330149253731349</v>
      </c>
      <c r="J282" s="24">
        <v>0.49608000000000002</v>
      </c>
      <c r="K282" s="25"/>
    </row>
    <row r="283" spans="1:11" x14ac:dyDescent="0.3">
      <c r="A283" t="str">
        <f t="shared" si="4"/>
        <v>CER-CON_R1_t2_44740</v>
      </c>
      <c r="B283" s="17">
        <v>44740</v>
      </c>
      <c r="C283" s="38" t="s">
        <v>382</v>
      </c>
      <c r="D283" s="38" t="s">
        <v>121</v>
      </c>
      <c r="E283" s="19">
        <v>2.6</v>
      </c>
      <c r="F283" s="20">
        <v>223</v>
      </c>
      <c r="G283" s="21">
        <v>0.91</v>
      </c>
      <c r="H283" s="22">
        <v>1.7324999999999999</v>
      </c>
      <c r="I283" s="23">
        <v>24.230447761194032</v>
      </c>
      <c r="J283" s="24">
        <v>0.46427999999999997</v>
      </c>
      <c r="K283" s="25"/>
    </row>
    <row r="284" spans="1:11" ht="15" thickBot="1" x14ac:dyDescent="0.35">
      <c r="A284" t="str">
        <f t="shared" si="4"/>
        <v>CER-CON_R1_t3_44740</v>
      </c>
      <c r="B284" s="26">
        <v>44740</v>
      </c>
      <c r="C284" s="39" t="s">
        <v>383</v>
      </c>
      <c r="D284" s="39" t="s">
        <v>123</v>
      </c>
      <c r="E284" s="28">
        <v>3</v>
      </c>
      <c r="F284" s="29">
        <v>48</v>
      </c>
      <c r="G284" s="30">
        <v>1</v>
      </c>
      <c r="H284" s="31">
        <v>2.0324999999999998</v>
      </c>
      <c r="I284" s="32">
        <v>5.2155223880597017</v>
      </c>
      <c r="J284" s="33">
        <v>0.52152000000000009</v>
      </c>
      <c r="K284" s="34"/>
    </row>
    <row r="285" spans="1:11" x14ac:dyDescent="0.3">
      <c r="A285" t="str">
        <f t="shared" si="4"/>
        <v>CER-CON_R2_t0_44740</v>
      </c>
      <c r="B285" s="8">
        <v>44740</v>
      </c>
      <c r="C285" s="9" t="s">
        <v>384</v>
      </c>
      <c r="D285" s="9" t="s">
        <v>125</v>
      </c>
      <c r="E285" s="10">
        <v>1.8</v>
      </c>
      <c r="F285" s="11">
        <v>809</v>
      </c>
      <c r="G285" s="12">
        <v>1.02</v>
      </c>
      <c r="H285" s="13">
        <v>1.1325000000000001</v>
      </c>
      <c r="I285" s="14">
        <v>87.903283582089557</v>
      </c>
      <c r="J285" s="15">
        <v>0.53424000000000005</v>
      </c>
      <c r="K285" s="16"/>
    </row>
    <row r="286" spans="1:11" x14ac:dyDescent="0.3">
      <c r="A286" t="str">
        <f t="shared" si="4"/>
        <v>CER-CON_R2_t1_44740</v>
      </c>
      <c r="B286" s="17">
        <v>44740</v>
      </c>
      <c r="C286" s="38" t="s">
        <v>385</v>
      </c>
      <c r="D286" s="38" t="s">
        <v>127</v>
      </c>
      <c r="E286" s="19">
        <v>2.2999999999999998</v>
      </c>
      <c r="F286" s="20">
        <v>410</v>
      </c>
      <c r="G286" s="21">
        <v>0.92</v>
      </c>
      <c r="H286" s="22">
        <v>1.5074999999999998</v>
      </c>
      <c r="I286" s="23">
        <v>44.549253731343285</v>
      </c>
      <c r="J286" s="24">
        <v>0.47064</v>
      </c>
      <c r="K286" s="25"/>
    </row>
    <row r="287" spans="1:11" x14ac:dyDescent="0.3">
      <c r="A287" t="str">
        <f t="shared" si="4"/>
        <v>CER-CON_R2_t2_44740</v>
      </c>
      <c r="B287" s="17">
        <v>44740</v>
      </c>
      <c r="C287" s="38" t="s">
        <v>386</v>
      </c>
      <c r="D287" s="38" t="s">
        <v>129</v>
      </c>
      <c r="E287" s="19">
        <v>2.8</v>
      </c>
      <c r="F287" s="20">
        <v>264</v>
      </c>
      <c r="G287" s="21">
        <v>0.92</v>
      </c>
      <c r="H287" s="22">
        <v>1.8824999999999998</v>
      </c>
      <c r="I287" s="23">
        <v>28.685373134328362</v>
      </c>
      <c r="J287" s="24">
        <v>0.47064</v>
      </c>
      <c r="K287" s="25"/>
    </row>
    <row r="288" spans="1:11" ht="15" thickBot="1" x14ac:dyDescent="0.35">
      <c r="A288" t="str">
        <f t="shared" si="4"/>
        <v>CER-CON_R2_t3_44740</v>
      </c>
      <c r="B288" s="26">
        <v>44740</v>
      </c>
      <c r="C288" s="39" t="s">
        <v>387</v>
      </c>
      <c r="D288" s="39" t="s">
        <v>131</v>
      </c>
      <c r="E288" s="28">
        <v>3.3</v>
      </c>
      <c r="F288" s="29">
        <v>218</v>
      </c>
      <c r="G288" s="30">
        <v>0.98</v>
      </c>
      <c r="H288" s="31">
        <v>2.2574999999999998</v>
      </c>
      <c r="I288" s="32">
        <v>23.687164179104482</v>
      </c>
      <c r="J288" s="33">
        <v>0.50880000000000003</v>
      </c>
      <c r="K288" s="34"/>
    </row>
    <row r="289" spans="1:11" x14ac:dyDescent="0.3">
      <c r="A289" t="str">
        <f t="shared" si="4"/>
        <v>CER-CON_R3_t0_44740</v>
      </c>
      <c r="B289" s="8">
        <v>44740</v>
      </c>
      <c r="C289" s="9" t="s">
        <v>388</v>
      </c>
      <c r="D289" s="9" t="s">
        <v>133</v>
      </c>
      <c r="E289" s="10">
        <v>1.9</v>
      </c>
      <c r="F289" s="11">
        <v>1003</v>
      </c>
      <c r="G289" s="12">
        <v>0.93</v>
      </c>
      <c r="H289" s="13">
        <v>1.2075</v>
      </c>
      <c r="I289" s="14">
        <v>108.98268656716418</v>
      </c>
      <c r="J289" s="15">
        <v>0.47699999999999998</v>
      </c>
      <c r="K289" s="16"/>
    </row>
    <row r="290" spans="1:11" x14ac:dyDescent="0.3">
      <c r="A290" t="str">
        <f t="shared" si="4"/>
        <v>CER-CON_R3_t1_44740</v>
      </c>
      <c r="B290" s="17">
        <v>44740</v>
      </c>
      <c r="C290" s="38" t="s">
        <v>389</v>
      </c>
      <c r="D290" s="38" t="s">
        <v>135</v>
      </c>
      <c r="E290" s="19">
        <v>3.5</v>
      </c>
      <c r="F290" s="20">
        <v>506</v>
      </c>
      <c r="G290" s="21">
        <v>1</v>
      </c>
      <c r="H290" s="22">
        <v>2.4074999999999998</v>
      </c>
      <c r="I290" s="23">
        <v>54.980298507462692</v>
      </c>
      <c r="J290" s="24">
        <v>0.52152000000000009</v>
      </c>
      <c r="K290" s="25"/>
    </row>
    <row r="291" spans="1:11" x14ac:dyDescent="0.3">
      <c r="A291" t="str">
        <f t="shared" si="4"/>
        <v>CER-CON_R3_t2_44740</v>
      </c>
      <c r="B291" s="17">
        <v>44740</v>
      </c>
      <c r="C291" s="38" t="s">
        <v>390</v>
      </c>
      <c r="D291" s="38" t="s">
        <v>137</v>
      </c>
      <c r="E291" s="19">
        <v>5.0999999999999996</v>
      </c>
      <c r="F291" s="20">
        <v>302</v>
      </c>
      <c r="G291" s="21">
        <v>0.99</v>
      </c>
      <c r="H291" s="22">
        <v>3.6074999999999999</v>
      </c>
      <c r="I291" s="23">
        <v>32.814328358208961</v>
      </c>
      <c r="J291" s="24">
        <v>0.51516000000000006</v>
      </c>
      <c r="K291" s="25"/>
    </row>
    <row r="292" spans="1:11" ht="15" thickBot="1" x14ac:dyDescent="0.35">
      <c r="A292" t="str">
        <f t="shared" si="4"/>
        <v>CER-CON_R3_t3_44740</v>
      </c>
      <c r="B292" s="26">
        <v>44740</v>
      </c>
      <c r="C292" s="39" t="s">
        <v>391</v>
      </c>
      <c r="D292" s="39" t="s">
        <v>139</v>
      </c>
      <c r="E292" s="28">
        <v>6.7</v>
      </c>
      <c r="F292" s="29">
        <v>217</v>
      </c>
      <c r="G292" s="30">
        <v>0.97</v>
      </c>
      <c r="H292" s="31">
        <v>4.8075000000000001</v>
      </c>
      <c r="I292" s="32">
        <v>23.57850746268657</v>
      </c>
      <c r="J292" s="33">
        <v>0.50244</v>
      </c>
      <c r="K292" s="34"/>
    </row>
    <row r="293" spans="1:11" x14ac:dyDescent="0.3">
      <c r="A293" t="str">
        <f t="shared" si="4"/>
        <v>CER-AWD_R1_t0_44742</v>
      </c>
      <c r="B293" s="8">
        <v>44742</v>
      </c>
      <c r="C293" s="9" t="s">
        <v>392</v>
      </c>
      <c r="D293" s="9" t="s">
        <v>69</v>
      </c>
      <c r="E293" s="10">
        <v>1.8</v>
      </c>
      <c r="F293" s="11">
        <v>856</v>
      </c>
      <c r="G293" s="12">
        <v>0.86</v>
      </c>
      <c r="H293" s="13">
        <v>1.1325000000000001</v>
      </c>
      <c r="I293" s="14">
        <v>93.010149253731356</v>
      </c>
      <c r="J293" s="15">
        <v>0.43247999999999998</v>
      </c>
      <c r="K293" s="16"/>
    </row>
    <row r="294" spans="1:11" x14ac:dyDescent="0.3">
      <c r="A294" t="str">
        <f t="shared" si="4"/>
        <v>CER-AWD_R1_t1_44742</v>
      </c>
      <c r="B294" s="17">
        <v>44742</v>
      </c>
      <c r="C294" s="38" t="s">
        <v>393</v>
      </c>
      <c r="D294" s="38" t="s">
        <v>71</v>
      </c>
      <c r="E294" s="19">
        <v>1.9</v>
      </c>
      <c r="F294" s="20">
        <v>807</v>
      </c>
      <c r="G294" s="21">
        <v>0.53</v>
      </c>
      <c r="H294" s="22">
        <v>1.2075</v>
      </c>
      <c r="I294" s="23">
        <v>87.685970149253748</v>
      </c>
      <c r="J294" s="24">
        <v>0.22260000000000002</v>
      </c>
      <c r="K294" s="25"/>
    </row>
    <row r="295" spans="1:11" x14ac:dyDescent="0.3">
      <c r="A295" t="str">
        <f t="shared" si="4"/>
        <v>CER-AWD_R1_t2_44742</v>
      </c>
      <c r="B295" s="17">
        <v>44742</v>
      </c>
      <c r="C295" s="38" t="s">
        <v>394</v>
      </c>
      <c r="D295" s="38" t="s">
        <v>73</v>
      </c>
      <c r="E295" s="19">
        <v>1.8</v>
      </c>
      <c r="F295" s="20">
        <v>747</v>
      </c>
      <c r="G295" s="21">
        <v>1.44</v>
      </c>
      <c r="H295" s="22">
        <v>1.1325000000000001</v>
      </c>
      <c r="I295" s="23">
        <v>81.166567164179114</v>
      </c>
      <c r="J295" s="24">
        <v>0.80136000000000007</v>
      </c>
      <c r="K295" s="25"/>
    </row>
    <row r="296" spans="1:11" ht="15" thickBot="1" x14ac:dyDescent="0.35">
      <c r="A296" t="str">
        <f t="shared" si="4"/>
        <v>CER-AWD_R1_t3_44742</v>
      </c>
      <c r="B296" s="26">
        <v>44742</v>
      </c>
      <c r="C296" s="39" t="s">
        <v>395</v>
      </c>
      <c r="D296" s="39" t="s">
        <v>75</v>
      </c>
      <c r="E296" s="28">
        <v>1.8</v>
      </c>
      <c r="F296" s="29">
        <v>801</v>
      </c>
      <c r="G296" s="30">
        <v>1.28</v>
      </c>
      <c r="H296" s="31">
        <v>1.1325000000000001</v>
      </c>
      <c r="I296" s="32">
        <v>87.034029850746265</v>
      </c>
      <c r="J296" s="33">
        <v>0.69960000000000011</v>
      </c>
      <c r="K296" s="34"/>
    </row>
    <row r="297" spans="1:11" x14ac:dyDescent="0.3">
      <c r="A297" t="str">
        <f t="shared" si="4"/>
        <v>CER-AWD_R2_t0_44742</v>
      </c>
      <c r="B297" s="8">
        <v>44742</v>
      </c>
      <c r="C297" s="9" t="s">
        <v>396</v>
      </c>
      <c r="D297" s="9" t="s">
        <v>77</v>
      </c>
      <c r="E297" s="10">
        <v>1.8</v>
      </c>
      <c r="F297" s="11">
        <v>775</v>
      </c>
      <c r="G297" s="12">
        <v>1.2</v>
      </c>
      <c r="H297" s="13">
        <v>1.1325000000000001</v>
      </c>
      <c r="I297" s="14">
        <v>84.208955223880608</v>
      </c>
      <c r="J297" s="15">
        <v>0.64872000000000007</v>
      </c>
      <c r="K297" s="16"/>
    </row>
    <row r="298" spans="1:11" x14ac:dyDescent="0.3">
      <c r="A298" t="str">
        <f t="shared" si="4"/>
        <v>CER-AWD_R2_t1_44742</v>
      </c>
      <c r="B298" s="17">
        <v>44742</v>
      </c>
      <c r="C298" s="38" t="s">
        <v>397</v>
      </c>
      <c r="D298" s="38" t="s">
        <v>79</v>
      </c>
      <c r="E298" s="19">
        <v>1.8</v>
      </c>
      <c r="F298" s="20">
        <v>985</v>
      </c>
      <c r="G298" s="21">
        <v>1.1100000000000001</v>
      </c>
      <c r="H298" s="22">
        <v>1.1325000000000001</v>
      </c>
      <c r="I298" s="23">
        <v>107.02686567164179</v>
      </c>
      <c r="J298" s="24">
        <v>0.59148000000000012</v>
      </c>
      <c r="K298" s="25"/>
    </row>
    <row r="299" spans="1:11" x14ac:dyDescent="0.3">
      <c r="A299" t="str">
        <f t="shared" si="4"/>
        <v>CER-AWD_R2_t2_44742</v>
      </c>
      <c r="B299" s="17">
        <v>44742</v>
      </c>
      <c r="C299" s="38" t="s">
        <v>398</v>
      </c>
      <c r="D299" s="38" t="s">
        <v>81</v>
      </c>
      <c r="E299" s="19">
        <v>1.8</v>
      </c>
      <c r="F299" s="20">
        <v>774</v>
      </c>
      <c r="G299" s="21">
        <v>1.1000000000000001</v>
      </c>
      <c r="H299" s="22">
        <v>1.1325000000000001</v>
      </c>
      <c r="I299" s="23">
        <v>84.100298507462696</v>
      </c>
      <c r="J299" s="24">
        <v>0.58512000000000008</v>
      </c>
      <c r="K299" s="25"/>
    </row>
    <row r="300" spans="1:11" ht="15" thickBot="1" x14ac:dyDescent="0.35">
      <c r="A300" t="str">
        <f t="shared" si="4"/>
        <v>CER-AWD_R2_t3_44742</v>
      </c>
      <c r="B300" s="26">
        <v>44742</v>
      </c>
      <c r="C300" s="39" t="s">
        <v>399</v>
      </c>
      <c r="D300" s="39" t="s">
        <v>83</v>
      </c>
      <c r="E300" s="28">
        <v>1.9</v>
      </c>
      <c r="F300" s="29">
        <v>893</v>
      </c>
      <c r="G300" s="30">
        <v>1.04</v>
      </c>
      <c r="H300" s="31">
        <v>1.2075</v>
      </c>
      <c r="I300" s="32">
        <v>97.03044776119404</v>
      </c>
      <c r="J300" s="33">
        <v>0.54696000000000011</v>
      </c>
      <c r="K300" s="34"/>
    </row>
    <row r="301" spans="1:11" x14ac:dyDescent="0.3">
      <c r="A301" t="str">
        <f t="shared" si="4"/>
        <v>CER-AWD_R3_t0_44742</v>
      </c>
      <c r="B301" s="8">
        <v>44742</v>
      </c>
      <c r="C301" s="9" t="s">
        <v>400</v>
      </c>
      <c r="D301" s="9" t="s">
        <v>85</v>
      </c>
      <c r="E301" s="10">
        <v>1.7</v>
      </c>
      <c r="F301" s="11">
        <v>817</v>
      </c>
      <c r="G301" s="12">
        <v>1.17</v>
      </c>
      <c r="H301" s="13">
        <v>1.0574999999999999</v>
      </c>
      <c r="I301" s="14">
        <v>88.772537313432835</v>
      </c>
      <c r="J301" s="15">
        <v>0.62963999999999998</v>
      </c>
      <c r="K301" s="16"/>
    </row>
    <row r="302" spans="1:11" x14ac:dyDescent="0.3">
      <c r="A302" t="str">
        <f t="shared" si="4"/>
        <v>CER-AWD_R3_t1_44742</v>
      </c>
      <c r="B302" s="17">
        <v>44742</v>
      </c>
      <c r="C302" s="38" t="s">
        <v>401</v>
      </c>
      <c r="D302" s="38" t="s">
        <v>87</v>
      </c>
      <c r="E302" s="19">
        <v>1.8</v>
      </c>
      <c r="F302" s="20">
        <v>752</v>
      </c>
      <c r="G302" s="21">
        <v>1</v>
      </c>
      <c r="H302" s="22">
        <v>1.1325000000000001</v>
      </c>
      <c r="I302" s="23">
        <v>81.709850746268657</v>
      </c>
      <c r="J302" s="24">
        <v>0.52152000000000009</v>
      </c>
      <c r="K302" s="25"/>
    </row>
    <row r="303" spans="1:11" x14ac:dyDescent="0.3">
      <c r="A303" t="str">
        <f t="shared" si="4"/>
        <v>CER-AWD_R3_t2_44742</v>
      </c>
      <c r="B303" s="17">
        <v>44742</v>
      </c>
      <c r="C303" s="38" t="s">
        <v>402</v>
      </c>
      <c r="D303" s="38" t="s">
        <v>89</v>
      </c>
      <c r="E303" s="19">
        <v>1.9</v>
      </c>
      <c r="F303" s="20">
        <v>843</v>
      </c>
      <c r="G303" s="21">
        <v>1.1399999999999999</v>
      </c>
      <c r="H303" s="22">
        <v>1.2075</v>
      </c>
      <c r="I303" s="23">
        <v>91.597611940298506</v>
      </c>
      <c r="J303" s="24">
        <v>0.61055999999999999</v>
      </c>
      <c r="K303" s="25"/>
    </row>
    <row r="304" spans="1:11" ht="15" thickBot="1" x14ac:dyDescent="0.35">
      <c r="A304" t="str">
        <f t="shared" si="4"/>
        <v>CER-AWD_R3_t3_44742</v>
      </c>
      <c r="B304" s="26">
        <v>44742</v>
      </c>
      <c r="C304" s="39" t="s">
        <v>403</v>
      </c>
      <c r="D304" s="39" t="s">
        <v>91</v>
      </c>
      <c r="E304" s="28">
        <v>1.8</v>
      </c>
      <c r="F304" s="29">
        <v>1028</v>
      </c>
      <c r="G304" s="30">
        <v>1</v>
      </c>
      <c r="H304" s="31">
        <v>1.1325000000000001</v>
      </c>
      <c r="I304" s="32">
        <v>111.69910447761194</v>
      </c>
      <c r="J304" s="33">
        <v>0.52152000000000009</v>
      </c>
      <c r="K304" s="34"/>
    </row>
    <row r="305" spans="1:11" x14ac:dyDescent="0.3">
      <c r="A305" t="str">
        <f t="shared" si="4"/>
        <v>CER-MSD_R1_t0_44742</v>
      </c>
      <c r="B305" s="8">
        <v>44742</v>
      </c>
      <c r="C305" s="9" t="s">
        <v>404</v>
      </c>
      <c r="D305" s="9" t="s">
        <v>93</v>
      </c>
      <c r="E305" s="10">
        <v>1.7</v>
      </c>
      <c r="F305" s="11">
        <v>879</v>
      </c>
      <c r="G305" s="12">
        <v>1.57</v>
      </c>
      <c r="H305" s="13">
        <v>1.0574999999999999</v>
      </c>
      <c r="I305" s="14">
        <v>95.509253731343293</v>
      </c>
      <c r="J305" s="15">
        <v>0.88404000000000005</v>
      </c>
      <c r="K305" s="16"/>
    </row>
    <row r="306" spans="1:11" x14ac:dyDescent="0.3">
      <c r="A306" t="str">
        <f t="shared" si="4"/>
        <v>CER-MSD_R1_t1_44742</v>
      </c>
      <c r="B306" s="17">
        <v>44742</v>
      </c>
      <c r="C306" s="38" t="s">
        <v>405</v>
      </c>
      <c r="D306" s="38" t="s">
        <v>95</v>
      </c>
      <c r="E306" s="19">
        <v>2.2000000000000002</v>
      </c>
      <c r="F306" s="20">
        <v>960</v>
      </c>
      <c r="G306" s="21">
        <v>1.01</v>
      </c>
      <c r="H306" s="22">
        <v>1.4325000000000001</v>
      </c>
      <c r="I306" s="23">
        <v>104.31044776119404</v>
      </c>
      <c r="J306" s="24">
        <v>0.52788000000000002</v>
      </c>
      <c r="K306" s="25"/>
    </row>
    <row r="307" spans="1:11" x14ac:dyDescent="0.3">
      <c r="A307" t="str">
        <f t="shared" si="4"/>
        <v>CER-MSD_R1_t2_44742</v>
      </c>
      <c r="B307" s="17">
        <v>44742</v>
      </c>
      <c r="C307" s="38" t="s">
        <v>406</v>
      </c>
      <c r="D307" s="38" t="s">
        <v>97</v>
      </c>
      <c r="E307" s="19">
        <v>2.7</v>
      </c>
      <c r="F307" s="20">
        <v>843</v>
      </c>
      <c r="G307" s="21">
        <v>1.65</v>
      </c>
      <c r="H307" s="22">
        <v>1.8075000000000001</v>
      </c>
      <c r="I307" s="23">
        <v>91.597611940298506</v>
      </c>
      <c r="J307" s="24">
        <v>0.93491999999999997</v>
      </c>
      <c r="K307" s="25"/>
    </row>
    <row r="308" spans="1:11" ht="15" thickBot="1" x14ac:dyDescent="0.35">
      <c r="A308" t="str">
        <f t="shared" si="4"/>
        <v>CER-MSD_R1_t3_44742</v>
      </c>
      <c r="B308" s="26">
        <v>44742</v>
      </c>
      <c r="C308" s="39" t="s">
        <v>407</v>
      </c>
      <c r="D308" s="39" t="s">
        <v>99</v>
      </c>
      <c r="E308" s="28">
        <v>3.2</v>
      </c>
      <c r="F308" s="29">
        <v>848</v>
      </c>
      <c r="G308" s="30">
        <v>1.07</v>
      </c>
      <c r="H308" s="31">
        <v>2.1825000000000001</v>
      </c>
      <c r="I308" s="32">
        <v>92.140895522388078</v>
      </c>
      <c r="J308" s="33">
        <v>0.5660400000000001</v>
      </c>
      <c r="K308" s="34"/>
    </row>
    <row r="309" spans="1:11" x14ac:dyDescent="0.3">
      <c r="A309" t="str">
        <f t="shared" si="4"/>
        <v>CER-MSD_R2_t0_44742</v>
      </c>
      <c r="B309" s="8">
        <v>44742</v>
      </c>
      <c r="C309" s="9" t="s">
        <v>408</v>
      </c>
      <c r="D309" s="9" t="s">
        <v>101</v>
      </c>
      <c r="E309" s="10">
        <v>1.9</v>
      </c>
      <c r="F309" s="11">
        <v>784</v>
      </c>
      <c r="G309" s="12">
        <v>0.97</v>
      </c>
      <c r="H309" s="13">
        <v>1.2075</v>
      </c>
      <c r="I309" s="14">
        <v>85.186865671641783</v>
      </c>
      <c r="J309" s="15">
        <v>0.50244</v>
      </c>
      <c r="K309" s="16"/>
    </row>
    <row r="310" spans="1:11" x14ac:dyDescent="0.3">
      <c r="A310" t="str">
        <f t="shared" si="4"/>
        <v>CER-MSD_R2_t1_44742</v>
      </c>
      <c r="B310" s="17">
        <v>44742</v>
      </c>
      <c r="C310" s="38" t="s">
        <v>409</v>
      </c>
      <c r="D310" s="38" t="s">
        <v>103</v>
      </c>
      <c r="E310" s="19">
        <v>2.7</v>
      </c>
      <c r="F310" s="20">
        <v>700</v>
      </c>
      <c r="G310" s="21">
        <v>1.08</v>
      </c>
      <c r="H310" s="22">
        <v>1.8075000000000001</v>
      </c>
      <c r="I310" s="23">
        <v>76.059701492537314</v>
      </c>
      <c r="J310" s="24">
        <v>0.57240000000000013</v>
      </c>
      <c r="K310" s="25"/>
    </row>
    <row r="311" spans="1:11" x14ac:dyDescent="0.3">
      <c r="A311" t="str">
        <f t="shared" si="4"/>
        <v>CER-MSD_R2_t2_44742</v>
      </c>
      <c r="B311" s="17">
        <v>44742</v>
      </c>
      <c r="C311" s="38" t="s">
        <v>410</v>
      </c>
      <c r="D311" s="38" t="s">
        <v>105</v>
      </c>
      <c r="E311" s="19">
        <v>3.4</v>
      </c>
      <c r="F311" s="20">
        <v>728</v>
      </c>
      <c r="G311" s="21">
        <v>1.05</v>
      </c>
      <c r="H311" s="22">
        <v>2.3325</v>
      </c>
      <c r="I311" s="23">
        <v>79.102089552238809</v>
      </c>
      <c r="J311" s="24">
        <v>0.55332000000000003</v>
      </c>
      <c r="K311" s="25"/>
    </row>
    <row r="312" spans="1:11" ht="15" thickBot="1" x14ac:dyDescent="0.35">
      <c r="A312" t="str">
        <f t="shared" si="4"/>
        <v>CER-MSD_R2_t3_44742</v>
      </c>
      <c r="B312" s="26">
        <v>44742</v>
      </c>
      <c r="C312" s="39" t="s">
        <v>411</v>
      </c>
      <c r="D312" s="39" t="s">
        <v>107</v>
      </c>
      <c r="E312" s="28">
        <v>4.3</v>
      </c>
      <c r="F312" s="29">
        <v>784</v>
      </c>
      <c r="G312" s="30">
        <v>0.99</v>
      </c>
      <c r="H312" s="31">
        <v>3.0074999999999998</v>
      </c>
      <c r="I312" s="32">
        <v>85.186865671641783</v>
      </c>
      <c r="J312" s="33">
        <v>0.51516000000000006</v>
      </c>
      <c r="K312" s="34"/>
    </row>
    <row r="313" spans="1:11" x14ac:dyDescent="0.3">
      <c r="A313" t="str">
        <f t="shared" si="4"/>
        <v>CER-MSD_R3_t0_44742</v>
      </c>
      <c r="B313" s="8">
        <v>44742</v>
      </c>
      <c r="C313" s="9" t="s">
        <v>412</v>
      </c>
      <c r="D313" s="9" t="s">
        <v>109</v>
      </c>
      <c r="E313" s="10">
        <v>2</v>
      </c>
      <c r="F313" s="11">
        <v>783</v>
      </c>
      <c r="G313" s="12">
        <v>1.05</v>
      </c>
      <c r="H313" s="13">
        <v>1.2825</v>
      </c>
      <c r="I313" s="14">
        <v>85.0782089552239</v>
      </c>
      <c r="J313" s="15">
        <v>0.55332000000000003</v>
      </c>
      <c r="K313" s="16"/>
    </row>
    <row r="314" spans="1:11" x14ac:dyDescent="0.3">
      <c r="A314" t="str">
        <f t="shared" si="4"/>
        <v>CER-MSD_R3_t1_44742</v>
      </c>
      <c r="B314" s="17">
        <v>44742</v>
      </c>
      <c r="C314" s="38" t="s">
        <v>413</v>
      </c>
      <c r="D314" s="38" t="s">
        <v>111</v>
      </c>
      <c r="E314" s="19">
        <v>3.8</v>
      </c>
      <c r="F314" s="20">
        <v>1160</v>
      </c>
      <c r="G314" s="21">
        <v>1.1000000000000001</v>
      </c>
      <c r="H314" s="22">
        <v>2.6324999999999998</v>
      </c>
      <c r="I314" s="23">
        <v>126.04179104477613</v>
      </c>
      <c r="J314" s="24">
        <v>0.58512000000000008</v>
      </c>
      <c r="K314" s="25"/>
    </row>
    <row r="315" spans="1:11" x14ac:dyDescent="0.3">
      <c r="A315" t="str">
        <f t="shared" si="4"/>
        <v>CER-MSD_R3_t2_44742</v>
      </c>
      <c r="B315" s="17">
        <v>44742</v>
      </c>
      <c r="C315" s="38" t="s">
        <v>414</v>
      </c>
      <c r="D315" s="38" t="s">
        <v>113</v>
      </c>
      <c r="E315" s="19">
        <v>5.7</v>
      </c>
      <c r="F315" s="20">
        <v>1644</v>
      </c>
      <c r="G315" s="21">
        <v>1.03</v>
      </c>
      <c r="H315" s="22">
        <v>4.0575000000000001</v>
      </c>
      <c r="I315" s="23">
        <v>178.63164179104479</v>
      </c>
      <c r="J315" s="24">
        <v>0.54060000000000008</v>
      </c>
      <c r="K315" s="25"/>
    </row>
    <row r="316" spans="1:11" ht="15" thickBot="1" x14ac:dyDescent="0.35">
      <c r="A316" t="str">
        <f t="shared" si="4"/>
        <v>CER-MSD_R3_t3_44742</v>
      </c>
      <c r="B316" s="26">
        <v>44742</v>
      </c>
      <c r="C316" s="39" t="s">
        <v>415</v>
      </c>
      <c r="D316" s="39" t="s">
        <v>115</v>
      </c>
      <c r="E316" s="28">
        <v>7.6</v>
      </c>
      <c r="F316" s="29">
        <v>1829</v>
      </c>
      <c r="G316" s="30">
        <v>1.06</v>
      </c>
      <c r="H316" s="31">
        <v>5.4824999999999999</v>
      </c>
      <c r="I316" s="32">
        <v>198.73313432835823</v>
      </c>
      <c r="J316" s="33">
        <v>0.55968000000000007</v>
      </c>
      <c r="K316" s="34"/>
    </row>
    <row r="317" spans="1:11" x14ac:dyDescent="0.3">
      <c r="A317" t="str">
        <f t="shared" si="4"/>
        <v>CER-CON_R1_t0_44742</v>
      </c>
      <c r="B317" s="8">
        <v>44742</v>
      </c>
      <c r="C317" s="9" t="s">
        <v>416</v>
      </c>
      <c r="D317" s="9" t="s">
        <v>117</v>
      </c>
      <c r="E317" s="10">
        <v>1.9</v>
      </c>
      <c r="F317" s="11">
        <v>770</v>
      </c>
      <c r="G317" s="12">
        <v>1.02</v>
      </c>
      <c r="H317" s="13">
        <v>1.2075</v>
      </c>
      <c r="I317" s="14">
        <v>83.66567164179105</v>
      </c>
      <c r="J317" s="15">
        <v>0.53424000000000005</v>
      </c>
      <c r="K317" s="16"/>
    </row>
    <row r="318" spans="1:11" x14ac:dyDescent="0.3">
      <c r="A318" t="str">
        <f t="shared" si="4"/>
        <v>CER-CON_R1_t1_44742</v>
      </c>
      <c r="B318" s="17">
        <v>44742</v>
      </c>
      <c r="C318" s="38" t="s">
        <v>417</v>
      </c>
      <c r="D318" s="38" t="s">
        <v>119</v>
      </c>
      <c r="E318" s="19">
        <v>2.8</v>
      </c>
      <c r="F318" s="20">
        <v>949</v>
      </c>
      <c r="G318" s="21">
        <v>1.08</v>
      </c>
      <c r="H318" s="22">
        <v>1.8824999999999998</v>
      </c>
      <c r="I318" s="23">
        <v>103.11522388059703</v>
      </c>
      <c r="J318" s="24">
        <v>0.57240000000000013</v>
      </c>
      <c r="K318" s="25"/>
    </row>
    <row r="319" spans="1:11" x14ac:dyDescent="0.3">
      <c r="A319" t="str">
        <f t="shared" si="4"/>
        <v>CER-CON_R1_t2_44742</v>
      </c>
      <c r="B319" s="17">
        <v>44742</v>
      </c>
      <c r="C319" s="38" t="s">
        <v>418</v>
      </c>
      <c r="D319" s="38" t="s">
        <v>121</v>
      </c>
      <c r="E319" s="19">
        <v>3.5</v>
      </c>
      <c r="F319" s="20">
        <v>1337</v>
      </c>
      <c r="G319" s="21">
        <v>0.98</v>
      </c>
      <c r="H319" s="22">
        <v>2.4074999999999998</v>
      </c>
      <c r="I319" s="23">
        <v>145.27402985074627</v>
      </c>
      <c r="J319" s="24">
        <v>0.50880000000000003</v>
      </c>
      <c r="K319" s="25"/>
    </row>
    <row r="320" spans="1:11" ht="15" thickBot="1" x14ac:dyDescent="0.35">
      <c r="A320" t="str">
        <f t="shared" si="4"/>
        <v>CER-CON_R1_t3_44742</v>
      </c>
      <c r="B320" s="26">
        <v>44742</v>
      </c>
      <c r="C320" s="39" t="s">
        <v>419</v>
      </c>
      <c r="D320" s="39" t="s">
        <v>123</v>
      </c>
      <c r="E320" s="28">
        <v>4.0999999999999996</v>
      </c>
      <c r="F320" s="29">
        <v>1393</v>
      </c>
      <c r="G320" s="30">
        <v>1.3</v>
      </c>
      <c r="H320" s="31">
        <v>2.8574999999999999</v>
      </c>
      <c r="I320" s="32">
        <v>151.35880597014926</v>
      </c>
      <c r="J320" s="33">
        <v>0.71232000000000006</v>
      </c>
      <c r="K320" s="34"/>
    </row>
    <row r="321" spans="1:11" x14ac:dyDescent="0.3">
      <c r="A321" t="str">
        <f t="shared" si="4"/>
        <v>CER-CON_R2_t0_44742</v>
      </c>
      <c r="B321" s="8">
        <v>44742</v>
      </c>
      <c r="C321" s="9" t="s">
        <v>420</v>
      </c>
      <c r="D321" s="9" t="s">
        <v>125</v>
      </c>
      <c r="E321" s="10">
        <v>1.8</v>
      </c>
      <c r="F321" s="11">
        <v>715</v>
      </c>
      <c r="G321" s="12">
        <v>1.1299999999999999</v>
      </c>
      <c r="H321" s="13">
        <v>1.1325000000000001</v>
      </c>
      <c r="I321" s="14">
        <v>77.689552238805973</v>
      </c>
      <c r="J321" s="15">
        <v>0.60419999999999996</v>
      </c>
      <c r="K321" s="16"/>
    </row>
    <row r="322" spans="1:11" x14ac:dyDescent="0.3">
      <c r="A322" t="str">
        <f t="shared" si="4"/>
        <v>CER-CON_R2_t1_44742</v>
      </c>
      <c r="B322" s="17">
        <v>44742</v>
      </c>
      <c r="C322" s="38" t="s">
        <v>421</v>
      </c>
      <c r="D322" s="38" t="s">
        <v>127</v>
      </c>
      <c r="E322" s="19">
        <v>2.5</v>
      </c>
      <c r="F322" s="20">
        <v>912</v>
      </c>
      <c r="G322" s="21">
        <v>1.1000000000000001</v>
      </c>
      <c r="H322" s="22">
        <v>1.6575</v>
      </c>
      <c r="I322" s="23">
        <v>99.094925373134345</v>
      </c>
      <c r="J322" s="24">
        <v>0.58512000000000008</v>
      </c>
      <c r="K322" s="25"/>
    </row>
    <row r="323" spans="1:11" x14ac:dyDescent="0.3">
      <c r="A323" t="str">
        <f t="shared" ref="A323:A386" si="5">D323&amp;"_"&amp;B323</f>
        <v>CER-CON_R2_t2_44742</v>
      </c>
      <c r="B323" s="17">
        <v>44742</v>
      </c>
      <c r="C323" s="38" t="s">
        <v>422</v>
      </c>
      <c r="D323" s="38" t="s">
        <v>129</v>
      </c>
      <c r="E323" s="19">
        <v>3.2</v>
      </c>
      <c r="F323" s="20">
        <v>1098</v>
      </c>
      <c r="G323" s="21">
        <v>1.04</v>
      </c>
      <c r="H323" s="22">
        <v>2.1825000000000001</v>
      </c>
      <c r="I323" s="23">
        <v>119.30507462686568</v>
      </c>
      <c r="J323" s="24">
        <v>0.54696000000000011</v>
      </c>
      <c r="K323" s="25"/>
    </row>
    <row r="324" spans="1:11" ht="15" thickBot="1" x14ac:dyDescent="0.35">
      <c r="A324" t="str">
        <f t="shared" si="5"/>
        <v>CER-CON_R2_t3_44742</v>
      </c>
      <c r="B324" s="26">
        <v>44742</v>
      </c>
      <c r="C324" s="39" t="s">
        <v>423</v>
      </c>
      <c r="D324" s="39" t="s">
        <v>131</v>
      </c>
      <c r="E324" s="28">
        <v>3.8</v>
      </c>
      <c r="F324" s="29">
        <v>954</v>
      </c>
      <c r="G324" s="30">
        <v>2.15</v>
      </c>
      <c r="H324" s="31">
        <v>2.6324999999999998</v>
      </c>
      <c r="I324" s="32">
        <v>103.65850746268657</v>
      </c>
      <c r="J324" s="33">
        <v>1.25292</v>
      </c>
      <c r="K324" s="34"/>
    </row>
    <row r="325" spans="1:11" x14ac:dyDescent="0.3">
      <c r="A325" t="str">
        <f t="shared" si="5"/>
        <v>CER-CON_R3_t0_44742</v>
      </c>
      <c r="B325" s="8">
        <v>44742</v>
      </c>
      <c r="C325" s="9" t="s">
        <v>424</v>
      </c>
      <c r="D325" s="9" t="s">
        <v>133</v>
      </c>
      <c r="E325" s="10">
        <v>1.9</v>
      </c>
      <c r="F325" s="11">
        <v>1019</v>
      </c>
      <c r="G325" s="12">
        <v>0.97</v>
      </c>
      <c r="H325" s="13">
        <v>1.2075</v>
      </c>
      <c r="I325" s="14">
        <v>110.72119402985075</v>
      </c>
      <c r="J325" s="15">
        <v>0.50244</v>
      </c>
      <c r="K325" s="16"/>
    </row>
    <row r="326" spans="1:11" x14ac:dyDescent="0.3">
      <c r="A326" t="str">
        <f t="shared" si="5"/>
        <v>CER-CON_R3_t1_44742</v>
      </c>
      <c r="B326" s="17">
        <v>44742</v>
      </c>
      <c r="C326" s="38" t="s">
        <v>425</v>
      </c>
      <c r="D326" s="38" t="s">
        <v>135</v>
      </c>
      <c r="E326" s="19">
        <v>3.3</v>
      </c>
      <c r="F326" s="20">
        <v>870</v>
      </c>
      <c r="G326" s="21">
        <v>1.28</v>
      </c>
      <c r="H326" s="22">
        <v>2.2574999999999998</v>
      </c>
      <c r="I326" s="23">
        <v>94.531343283582103</v>
      </c>
      <c r="J326" s="24">
        <v>0.69960000000000011</v>
      </c>
      <c r="K326" s="25"/>
    </row>
    <row r="327" spans="1:11" x14ac:dyDescent="0.3">
      <c r="A327" t="str">
        <f t="shared" si="5"/>
        <v>CER-CON_R3_t2_44742</v>
      </c>
      <c r="B327" s="17">
        <v>44742</v>
      </c>
      <c r="C327" s="38" t="s">
        <v>426</v>
      </c>
      <c r="D327" s="38" t="s">
        <v>137</v>
      </c>
      <c r="E327" s="19">
        <v>4.9000000000000004</v>
      </c>
      <c r="F327" s="20">
        <v>815</v>
      </c>
      <c r="G327" s="21">
        <v>1.0900000000000001</v>
      </c>
      <c r="H327" s="22">
        <v>3.4575000000000005</v>
      </c>
      <c r="I327" s="23">
        <v>88.555223880597026</v>
      </c>
      <c r="J327" s="24">
        <v>0.57876000000000005</v>
      </c>
      <c r="K327" s="25"/>
    </row>
    <row r="328" spans="1:11" ht="15" thickBot="1" x14ac:dyDescent="0.35">
      <c r="A328" t="str">
        <f t="shared" si="5"/>
        <v>CER-CON_R3_t3_44742</v>
      </c>
      <c r="B328" s="26">
        <v>44742</v>
      </c>
      <c r="C328" s="39" t="s">
        <v>427</v>
      </c>
      <c r="D328" s="39" t="s">
        <v>139</v>
      </c>
      <c r="E328" s="28">
        <v>5.7</v>
      </c>
      <c r="F328" s="29">
        <v>663</v>
      </c>
      <c r="G328" s="30">
        <v>1.99</v>
      </c>
      <c r="H328" s="31">
        <v>4.0575000000000001</v>
      </c>
      <c r="I328" s="32">
        <v>72.039402985074645</v>
      </c>
      <c r="J328" s="33">
        <v>1.15116</v>
      </c>
      <c r="K328" s="34"/>
    </row>
    <row r="329" spans="1:11" x14ac:dyDescent="0.3">
      <c r="A329" t="str">
        <f t="shared" si="5"/>
        <v>CER-AWD_R1_t0_44747</v>
      </c>
      <c r="B329" s="8">
        <v>44747</v>
      </c>
      <c r="C329" s="9" t="s">
        <v>428</v>
      </c>
      <c r="D329" s="9" t="s">
        <v>69</v>
      </c>
      <c r="E329" s="10">
        <v>1.9</v>
      </c>
      <c r="F329" s="11">
        <v>980</v>
      </c>
      <c r="G329" s="12">
        <v>1.23</v>
      </c>
      <c r="H329" s="13">
        <v>1.2075</v>
      </c>
      <c r="I329" s="14">
        <v>106.48358208955224</v>
      </c>
      <c r="J329" s="15">
        <v>0.66780000000000006</v>
      </c>
      <c r="K329" s="16"/>
    </row>
    <row r="330" spans="1:11" x14ac:dyDescent="0.3">
      <c r="A330" t="str">
        <f t="shared" si="5"/>
        <v>CER-AWD_R1_t1_44747</v>
      </c>
      <c r="B330" s="17">
        <v>44747</v>
      </c>
      <c r="C330" s="38" t="s">
        <v>429</v>
      </c>
      <c r="D330" s="38" t="s">
        <v>71</v>
      </c>
      <c r="E330" s="19">
        <v>1.9</v>
      </c>
      <c r="F330" s="20">
        <v>670</v>
      </c>
      <c r="G330" s="21">
        <v>1.1399999999999999</v>
      </c>
      <c r="H330" s="22">
        <v>1.2075</v>
      </c>
      <c r="I330" s="23">
        <v>72.800000000000011</v>
      </c>
      <c r="J330" s="24">
        <v>0.61055999999999999</v>
      </c>
      <c r="K330" s="25"/>
    </row>
    <row r="331" spans="1:11" x14ac:dyDescent="0.3">
      <c r="A331" t="str">
        <f t="shared" si="5"/>
        <v>CER-AWD_R1_t2_44747</v>
      </c>
      <c r="B331" s="17">
        <v>44747</v>
      </c>
      <c r="C331" s="38" t="s">
        <v>430</v>
      </c>
      <c r="D331" s="38" t="s">
        <v>73</v>
      </c>
      <c r="E331" s="19">
        <v>1.9</v>
      </c>
      <c r="F331" s="20">
        <v>318</v>
      </c>
      <c r="G331" s="21">
        <v>1.1399999999999999</v>
      </c>
      <c r="H331" s="22">
        <v>1.2075</v>
      </c>
      <c r="I331" s="23">
        <v>34.552835820895524</v>
      </c>
      <c r="J331" s="24">
        <v>0.61055999999999999</v>
      </c>
      <c r="K331" s="25"/>
    </row>
    <row r="332" spans="1:11" ht="15" thickBot="1" x14ac:dyDescent="0.35">
      <c r="A332" t="str">
        <f t="shared" si="5"/>
        <v>CER-AWD_R1_t3_44747</v>
      </c>
      <c r="B332" s="26">
        <v>44747</v>
      </c>
      <c r="C332" s="39" t="s">
        <v>431</v>
      </c>
      <c r="D332" s="39" t="s">
        <v>75</v>
      </c>
      <c r="E332" s="28">
        <v>1.9</v>
      </c>
      <c r="F332" s="29">
        <v>386</v>
      </c>
      <c r="G332" s="30">
        <v>1.0900000000000001</v>
      </c>
      <c r="H332" s="31">
        <v>1.2075</v>
      </c>
      <c r="I332" s="32">
        <v>41.941492537313437</v>
      </c>
      <c r="J332" s="33">
        <v>0.57876000000000005</v>
      </c>
      <c r="K332" s="34"/>
    </row>
    <row r="333" spans="1:11" x14ac:dyDescent="0.3">
      <c r="A333" t="str">
        <f t="shared" si="5"/>
        <v>CER-AWD_R2_t0_44747</v>
      </c>
      <c r="B333" s="8">
        <v>44747</v>
      </c>
      <c r="C333" s="9" t="s">
        <v>432</v>
      </c>
      <c r="D333" s="9" t="s">
        <v>77</v>
      </c>
      <c r="E333" s="10">
        <v>1.8</v>
      </c>
      <c r="F333" s="11">
        <v>729</v>
      </c>
      <c r="G333" s="12">
        <v>1.1000000000000001</v>
      </c>
      <c r="H333" s="13">
        <v>1.1325000000000001</v>
      </c>
      <c r="I333" s="14">
        <v>79.21074626865672</v>
      </c>
      <c r="J333" s="15">
        <v>0.58512000000000008</v>
      </c>
      <c r="K333" s="16"/>
    </row>
    <row r="334" spans="1:11" x14ac:dyDescent="0.3">
      <c r="A334" t="str">
        <f t="shared" si="5"/>
        <v>CER-AWD_R2_t1_44747</v>
      </c>
      <c r="B334" s="17">
        <v>44747</v>
      </c>
      <c r="C334" s="38" t="s">
        <v>433</v>
      </c>
      <c r="D334" s="38" t="s">
        <v>79</v>
      </c>
      <c r="E334" s="19">
        <v>1.9</v>
      </c>
      <c r="F334" s="20">
        <v>442</v>
      </c>
      <c r="G334" s="21">
        <v>1.0900000000000001</v>
      </c>
      <c r="H334" s="22">
        <v>1.2075</v>
      </c>
      <c r="I334" s="23">
        <v>48.026268656716418</v>
      </c>
      <c r="J334" s="24">
        <v>0.57876000000000005</v>
      </c>
      <c r="K334" s="25"/>
    </row>
    <row r="335" spans="1:11" x14ac:dyDescent="0.3">
      <c r="A335" t="str">
        <f t="shared" si="5"/>
        <v>CER-AWD_R2_t2_44747</v>
      </c>
      <c r="B335" s="17">
        <v>44747</v>
      </c>
      <c r="C335" s="38" t="s">
        <v>434</v>
      </c>
      <c r="D335" s="38" t="s">
        <v>81</v>
      </c>
      <c r="E335" s="19">
        <v>1.9</v>
      </c>
      <c r="F335" s="20">
        <v>369</v>
      </c>
      <c r="G335" s="21">
        <v>1.02</v>
      </c>
      <c r="H335" s="22">
        <v>1.2075</v>
      </c>
      <c r="I335" s="23">
        <v>40.094328358208955</v>
      </c>
      <c r="J335" s="24">
        <v>0.53424000000000005</v>
      </c>
      <c r="K335" s="25"/>
    </row>
    <row r="336" spans="1:11" ht="15" thickBot="1" x14ac:dyDescent="0.35">
      <c r="A336" t="str">
        <f t="shared" si="5"/>
        <v>CER-AWD_R2_t3_44747</v>
      </c>
      <c r="B336" s="26">
        <v>44747</v>
      </c>
      <c r="C336" s="39" t="s">
        <v>435</v>
      </c>
      <c r="D336" s="39" t="s">
        <v>83</v>
      </c>
      <c r="E336" s="28">
        <v>2</v>
      </c>
      <c r="F336" s="29">
        <v>209</v>
      </c>
      <c r="G336" s="30">
        <v>1.01</v>
      </c>
      <c r="H336" s="31">
        <v>1.2825</v>
      </c>
      <c r="I336" s="32">
        <v>22.709253731343285</v>
      </c>
      <c r="J336" s="33">
        <v>0.52788000000000002</v>
      </c>
      <c r="K336" s="34"/>
    </row>
    <row r="337" spans="1:11" x14ac:dyDescent="0.3">
      <c r="A337" t="str">
        <f t="shared" si="5"/>
        <v>CER-AWD_R3_t0_44747</v>
      </c>
      <c r="B337" s="8">
        <v>44747</v>
      </c>
      <c r="C337" s="9" t="s">
        <v>436</v>
      </c>
      <c r="D337" s="9" t="s">
        <v>85</v>
      </c>
      <c r="E337" s="10">
        <v>1.8</v>
      </c>
      <c r="F337" s="11">
        <v>841</v>
      </c>
      <c r="G337" s="12">
        <v>1.02</v>
      </c>
      <c r="H337" s="13">
        <v>1.1325000000000001</v>
      </c>
      <c r="I337" s="14">
        <v>91.380298507462683</v>
      </c>
      <c r="J337" s="15">
        <v>0.53424000000000005</v>
      </c>
      <c r="K337" s="16"/>
    </row>
    <row r="338" spans="1:11" x14ac:dyDescent="0.3">
      <c r="A338" t="str">
        <f t="shared" si="5"/>
        <v>CER-AWD_R3_t1_44747</v>
      </c>
      <c r="B338" s="17">
        <v>44747</v>
      </c>
      <c r="C338" s="38" t="s">
        <v>437</v>
      </c>
      <c r="D338" s="38" t="s">
        <v>87</v>
      </c>
      <c r="E338" s="19">
        <v>1.9</v>
      </c>
      <c r="F338" s="20">
        <v>525</v>
      </c>
      <c r="G338" s="21">
        <v>1</v>
      </c>
      <c r="H338" s="22">
        <v>1.2075</v>
      </c>
      <c r="I338" s="23">
        <v>57.044776119402989</v>
      </c>
      <c r="J338" s="24">
        <v>0.52152000000000009</v>
      </c>
      <c r="K338" s="25"/>
    </row>
    <row r="339" spans="1:11" x14ac:dyDescent="0.3">
      <c r="A339" t="str">
        <f t="shared" si="5"/>
        <v>CER-AWD_R3_t2_44747</v>
      </c>
      <c r="B339" s="17">
        <v>44747</v>
      </c>
      <c r="C339" s="38" t="s">
        <v>438</v>
      </c>
      <c r="D339" s="38" t="s">
        <v>89</v>
      </c>
      <c r="E339" s="19">
        <v>2</v>
      </c>
      <c r="F339" s="20">
        <v>381</v>
      </c>
      <c r="G339" s="21">
        <v>0.95</v>
      </c>
      <c r="H339" s="22">
        <v>1.2825</v>
      </c>
      <c r="I339" s="23">
        <v>41.398208955223879</v>
      </c>
      <c r="J339" s="24">
        <v>0.48972000000000004</v>
      </c>
      <c r="K339" s="25"/>
    </row>
    <row r="340" spans="1:11" ht="15" thickBot="1" x14ac:dyDescent="0.35">
      <c r="A340" t="str">
        <f t="shared" si="5"/>
        <v>CER-AWD_R3_t3_44747</v>
      </c>
      <c r="B340" s="26">
        <v>44747</v>
      </c>
      <c r="C340" s="39" t="s">
        <v>439</v>
      </c>
      <c r="D340" s="39" t="s">
        <v>91</v>
      </c>
      <c r="E340" s="28">
        <v>2.1</v>
      </c>
      <c r="F340" s="29">
        <v>189</v>
      </c>
      <c r="G340" s="30">
        <v>0.95</v>
      </c>
      <c r="H340" s="31">
        <v>1.3574999999999999</v>
      </c>
      <c r="I340" s="32">
        <v>20.536119402985076</v>
      </c>
      <c r="J340" s="33">
        <v>0.48972000000000004</v>
      </c>
      <c r="K340" s="34"/>
    </row>
    <row r="341" spans="1:11" x14ac:dyDescent="0.3">
      <c r="A341" t="str">
        <f t="shared" si="5"/>
        <v>CER-MSD_R1_t0_44747</v>
      </c>
      <c r="B341" s="8">
        <v>44747</v>
      </c>
      <c r="C341" s="9" t="s">
        <v>440</v>
      </c>
      <c r="D341" s="9" t="s">
        <v>93</v>
      </c>
      <c r="E341" s="10">
        <v>1.8</v>
      </c>
      <c r="F341" s="11">
        <v>837</v>
      </c>
      <c r="G341" s="12">
        <v>1</v>
      </c>
      <c r="H341" s="13">
        <v>1.1325000000000001</v>
      </c>
      <c r="I341" s="14">
        <v>90.945671641791051</v>
      </c>
      <c r="J341" s="15">
        <v>0.52152000000000009</v>
      </c>
      <c r="K341" s="16"/>
    </row>
    <row r="342" spans="1:11" x14ac:dyDescent="0.3">
      <c r="A342" t="str">
        <f t="shared" si="5"/>
        <v>CER-MSD_R1_t1_44747</v>
      </c>
      <c r="B342" s="17">
        <v>44747</v>
      </c>
      <c r="C342" s="38" t="s">
        <v>441</v>
      </c>
      <c r="D342" s="38" t="s">
        <v>95</v>
      </c>
      <c r="E342" s="19">
        <v>2.1</v>
      </c>
      <c r="F342" s="20">
        <v>453</v>
      </c>
      <c r="G342" s="21">
        <v>1.1100000000000001</v>
      </c>
      <c r="H342" s="22">
        <v>1.3574999999999999</v>
      </c>
      <c r="I342" s="23">
        <v>49.221492537313431</v>
      </c>
      <c r="J342" s="24">
        <v>0.59148000000000012</v>
      </c>
      <c r="K342" s="25"/>
    </row>
    <row r="343" spans="1:11" x14ac:dyDescent="0.3">
      <c r="A343" t="str">
        <f t="shared" si="5"/>
        <v>CER-MSD_R1_t2_44747</v>
      </c>
      <c r="B343" s="17">
        <v>44747</v>
      </c>
      <c r="C343" s="38" t="s">
        <v>442</v>
      </c>
      <c r="D343" s="38" t="s">
        <v>97</v>
      </c>
      <c r="E343" s="19">
        <v>2.2999999999999998</v>
      </c>
      <c r="F343" s="20">
        <v>357</v>
      </c>
      <c r="G343" s="21">
        <v>1.18</v>
      </c>
      <c r="H343" s="22">
        <v>1.5074999999999998</v>
      </c>
      <c r="I343" s="23">
        <v>38.790447761194031</v>
      </c>
      <c r="J343" s="24">
        <v>0.63600000000000001</v>
      </c>
      <c r="K343" s="25"/>
    </row>
    <row r="344" spans="1:11" ht="15" thickBot="1" x14ac:dyDescent="0.35">
      <c r="A344" t="str">
        <f t="shared" si="5"/>
        <v>CER-MSD_R1_t3_44747</v>
      </c>
      <c r="B344" s="26">
        <v>44747</v>
      </c>
      <c r="C344" s="39" t="s">
        <v>443</v>
      </c>
      <c r="D344" s="39" t="s">
        <v>99</v>
      </c>
      <c r="E344" s="28">
        <v>2.5</v>
      </c>
      <c r="F344" s="29">
        <v>115</v>
      </c>
      <c r="G344" s="30">
        <v>1.23</v>
      </c>
      <c r="H344" s="31">
        <v>1.6575</v>
      </c>
      <c r="I344" s="32">
        <v>12.495522388059703</v>
      </c>
      <c r="J344" s="33">
        <v>0.66780000000000006</v>
      </c>
      <c r="K344" s="34"/>
    </row>
    <row r="345" spans="1:11" x14ac:dyDescent="0.3">
      <c r="A345" t="str">
        <f t="shared" si="5"/>
        <v>CER-MSD_R2_t0_44747</v>
      </c>
      <c r="B345" s="8">
        <v>44747</v>
      </c>
      <c r="C345" s="9" t="s">
        <v>444</v>
      </c>
      <c r="D345" s="9" t="s">
        <v>101</v>
      </c>
      <c r="E345" s="10">
        <v>1.9</v>
      </c>
      <c r="F345" s="11">
        <v>706</v>
      </c>
      <c r="G345" s="12">
        <v>1.05</v>
      </c>
      <c r="H345" s="13">
        <v>1.2075</v>
      </c>
      <c r="I345" s="14">
        <v>76.711641791044784</v>
      </c>
      <c r="J345" s="15">
        <v>0.55332000000000003</v>
      </c>
      <c r="K345" s="16"/>
    </row>
    <row r="346" spans="1:11" x14ac:dyDescent="0.3">
      <c r="A346" t="str">
        <f t="shared" si="5"/>
        <v>CER-MSD_R2_t1_44747</v>
      </c>
      <c r="B346" s="17">
        <v>44747</v>
      </c>
      <c r="C346" s="38" t="s">
        <v>445</v>
      </c>
      <c r="D346" s="38" t="s">
        <v>103</v>
      </c>
      <c r="E346" s="19">
        <v>2.1</v>
      </c>
      <c r="F346" s="20">
        <v>561</v>
      </c>
      <c r="G346" s="21">
        <v>0.98</v>
      </c>
      <c r="H346" s="22">
        <v>1.3574999999999999</v>
      </c>
      <c r="I346" s="23">
        <v>60.956417910447762</v>
      </c>
      <c r="J346" s="24">
        <v>0.50880000000000003</v>
      </c>
      <c r="K346" s="25"/>
    </row>
    <row r="347" spans="1:11" x14ac:dyDescent="0.3">
      <c r="A347" t="str">
        <f t="shared" si="5"/>
        <v>CER-MSD_R2_t2_44747</v>
      </c>
      <c r="B347" s="17">
        <v>44747</v>
      </c>
      <c r="C347" s="38" t="s">
        <v>446</v>
      </c>
      <c r="D347" s="38" t="s">
        <v>105</v>
      </c>
      <c r="E347" s="19">
        <v>2.4</v>
      </c>
      <c r="F347" s="20">
        <v>453</v>
      </c>
      <c r="G347" s="21">
        <v>1.04</v>
      </c>
      <c r="H347" s="22">
        <v>1.5825</v>
      </c>
      <c r="I347" s="23">
        <v>49.221492537313431</v>
      </c>
      <c r="J347" s="24">
        <v>0.54696000000000011</v>
      </c>
      <c r="K347" s="25"/>
    </row>
    <row r="348" spans="1:11" ht="15" thickBot="1" x14ac:dyDescent="0.35">
      <c r="A348" t="str">
        <f t="shared" si="5"/>
        <v>CER-MSD_R2_t3_44747</v>
      </c>
      <c r="B348" s="26">
        <v>44747</v>
      </c>
      <c r="C348" s="39" t="s">
        <v>447</v>
      </c>
      <c r="D348" s="39" t="s">
        <v>107</v>
      </c>
      <c r="E348" s="28">
        <v>2.7</v>
      </c>
      <c r="F348" s="29">
        <v>322</v>
      </c>
      <c r="G348" s="30">
        <v>1.02</v>
      </c>
      <c r="H348" s="31">
        <v>1.8075000000000001</v>
      </c>
      <c r="I348" s="32">
        <v>34.98746268656717</v>
      </c>
      <c r="J348" s="33">
        <v>0.53424000000000005</v>
      </c>
      <c r="K348" s="34"/>
    </row>
    <row r="349" spans="1:11" x14ac:dyDescent="0.3">
      <c r="A349" t="str">
        <f t="shared" si="5"/>
        <v>CER-MSD_R3_t0_44747</v>
      </c>
      <c r="B349" s="8">
        <v>44747</v>
      </c>
      <c r="C349" s="9" t="s">
        <v>448</v>
      </c>
      <c r="D349" s="9" t="s">
        <v>109</v>
      </c>
      <c r="E349" s="10">
        <v>1.9</v>
      </c>
      <c r="F349" s="11">
        <v>770</v>
      </c>
      <c r="G349" s="12">
        <v>1.01</v>
      </c>
      <c r="H349" s="13">
        <v>1.2075</v>
      </c>
      <c r="I349" s="14">
        <v>83.66567164179105</v>
      </c>
      <c r="J349" s="15">
        <v>0.52788000000000002</v>
      </c>
      <c r="K349" s="16"/>
    </row>
    <row r="350" spans="1:11" x14ac:dyDescent="0.3">
      <c r="A350" t="str">
        <f t="shared" si="5"/>
        <v>CER-MSD_R3_t1_44747</v>
      </c>
      <c r="B350" s="17">
        <v>44747</v>
      </c>
      <c r="C350" s="38" t="s">
        <v>449</v>
      </c>
      <c r="D350" s="38" t="s">
        <v>111</v>
      </c>
      <c r="E350" s="19">
        <v>1.8</v>
      </c>
      <c r="F350" s="20">
        <v>554</v>
      </c>
      <c r="G350" s="21">
        <v>0.95</v>
      </c>
      <c r="H350" s="22">
        <v>1.1325000000000001</v>
      </c>
      <c r="I350" s="23">
        <v>60.195820895522388</v>
      </c>
      <c r="J350" s="24">
        <v>0.48972000000000004</v>
      </c>
      <c r="K350" s="25"/>
    </row>
    <row r="351" spans="1:11" x14ac:dyDescent="0.3">
      <c r="A351" t="str">
        <f t="shared" si="5"/>
        <v>CER-MSD_R3_t2_44747</v>
      </c>
      <c r="B351" s="17">
        <v>44747</v>
      </c>
      <c r="C351" s="38" t="s">
        <v>450</v>
      </c>
      <c r="D351" s="38" t="s">
        <v>113</v>
      </c>
      <c r="E351" s="19">
        <v>1.9</v>
      </c>
      <c r="F351" s="20">
        <v>527</v>
      </c>
      <c r="G351" s="21">
        <v>1.03</v>
      </c>
      <c r="H351" s="22">
        <v>1.2075</v>
      </c>
      <c r="I351" s="23">
        <v>57.262089552238812</v>
      </c>
      <c r="J351" s="24">
        <v>0.54060000000000008</v>
      </c>
      <c r="K351" s="25"/>
    </row>
    <row r="352" spans="1:11" ht="15" thickBot="1" x14ac:dyDescent="0.35">
      <c r="A352" t="str">
        <f t="shared" si="5"/>
        <v>CER-MSD_R3_t3_44747</v>
      </c>
      <c r="B352" s="26">
        <v>44747</v>
      </c>
      <c r="C352" s="39" t="s">
        <v>451</v>
      </c>
      <c r="D352" s="39" t="s">
        <v>115</v>
      </c>
      <c r="E352" s="28">
        <v>1.9</v>
      </c>
      <c r="F352" s="29">
        <v>357</v>
      </c>
      <c r="G352" s="30">
        <v>1.04</v>
      </c>
      <c r="H352" s="31">
        <v>1.2075</v>
      </c>
      <c r="I352" s="32">
        <v>38.790447761194031</v>
      </c>
      <c r="J352" s="33">
        <v>0.54696000000000011</v>
      </c>
      <c r="K352" s="34"/>
    </row>
    <row r="353" spans="1:11" x14ac:dyDescent="0.3">
      <c r="A353" t="str">
        <f t="shared" si="5"/>
        <v>CER-CON_R1_t0_44747</v>
      </c>
      <c r="B353" s="8">
        <v>44747</v>
      </c>
      <c r="C353" s="9" t="s">
        <v>452</v>
      </c>
      <c r="D353" s="9" t="s">
        <v>117</v>
      </c>
      <c r="E353" s="10">
        <v>1.9</v>
      </c>
      <c r="F353" s="11">
        <v>663</v>
      </c>
      <c r="G353" s="12">
        <v>0.98</v>
      </c>
      <c r="H353" s="13">
        <v>1.2075</v>
      </c>
      <c r="I353" s="14">
        <v>72.039402985074645</v>
      </c>
      <c r="J353" s="15">
        <v>0.50880000000000003</v>
      </c>
      <c r="K353" s="16"/>
    </row>
    <row r="354" spans="1:11" x14ac:dyDescent="0.3">
      <c r="A354" t="str">
        <f t="shared" si="5"/>
        <v>CER-CON_R1_t1_44747</v>
      </c>
      <c r="B354" s="17">
        <v>44747</v>
      </c>
      <c r="C354" s="38" t="s">
        <v>453</v>
      </c>
      <c r="D354" s="38" t="s">
        <v>119</v>
      </c>
      <c r="E354" s="19">
        <v>3.5</v>
      </c>
      <c r="F354" s="20">
        <v>457</v>
      </c>
      <c r="G354" s="21">
        <v>1.07</v>
      </c>
      <c r="H354" s="22">
        <v>2.4074999999999998</v>
      </c>
      <c r="I354" s="23">
        <v>49.656119402985077</v>
      </c>
      <c r="J354" s="24">
        <v>0.5660400000000001</v>
      </c>
      <c r="K354" s="25"/>
    </row>
    <row r="355" spans="1:11" x14ac:dyDescent="0.3">
      <c r="A355" t="str">
        <f t="shared" si="5"/>
        <v>CER-CON_R1_t2_44747</v>
      </c>
      <c r="B355" s="17">
        <v>44747</v>
      </c>
      <c r="C355" s="38" t="s">
        <v>454</v>
      </c>
      <c r="D355" s="38" t="s">
        <v>121</v>
      </c>
      <c r="E355" s="19">
        <v>5</v>
      </c>
      <c r="F355" s="20">
        <v>180</v>
      </c>
      <c r="G355" s="21">
        <v>0.95</v>
      </c>
      <c r="H355" s="22">
        <v>3.5324999999999998</v>
      </c>
      <c r="I355" s="23">
        <v>19.558208955223879</v>
      </c>
      <c r="J355" s="24">
        <v>0.48972000000000004</v>
      </c>
      <c r="K355" s="25"/>
    </row>
    <row r="356" spans="1:11" ht="15" thickBot="1" x14ac:dyDescent="0.35">
      <c r="A356" t="str">
        <f t="shared" si="5"/>
        <v>CER-CON_R1_t3_44747</v>
      </c>
      <c r="B356" s="26">
        <v>44747</v>
      </c>
      <c r="C356" s="39" t="s">
        <v>455</v>
      </c>
      <c r="D356" s="39" t="s">
        <v>123</v>
      </c>
      <c r="E356" s="28">
        <v>6.5</v>
      </c>
      <c r="F356" s="29">
        <v>28</v>
      </c>
      <c r="G356" s="30">
        <v>1.06</v>
      </c>
      <c r="H356" s="31">
        <v>4.6574999999999998</v>
      </c>
      <c r="I356" s="32">
        <v>3.042388059701493</v>
      </c>
      <c r="J356" s="33">
        <v>0.55968000000000007</v>
      </c>
      <c r="K356" s="34"/>
    </row>
    <row r="357" spans="1:11" x14ac:dyDescent="0.3">
      <c r="A357" t="str">
        <f t="shared" si="5"/>
        <v>CER-CON_R2_t0_44747</v>
      </c>
      <c r="B357" s="8">
        <v>44747</v>
      </c>
      <c r="C357" s="9" t="s">
        <v>456</v>
      </c>
      <c r="D357" s="9" t="s">
        <v>125</v>
      </c>
      <c r="E357" s="10">
        <v>2</v>
      </c>
      <c r="F357" s="11">
        <v>811</v>
      </c>
      <c r="G357" s="12">
        <v>1.05</v>
      </c>
      <c r="H357" s="13">
        <v>1.2825</v>
      </c>
      <c r="I357" s="14">
        <v>88.12059701492538</v>
      </c>
      <c r="J357" s="15">
        <v>0.55332000000000003</v>
      </c>
      <c r="K357" s="16"/>
    </row>
    <row r="358" spans="1:11" x14ac:dyDescent="0.3">
      <c r="A358" t="str">
        <f t="shared" si="5"/>
        <v>CER-CON_R2_t1_44747</v>
      </c>
      <c r="B358" s="17">
        <v>44747</v>
      </c>
      <c r="C358" s="38" t="s">
        <v>457</v>
      </c>
      <c r="D358" s="38" t="s">
        <v>127</v>
      </c>
      <c r="E358" s="19">
        <v>3.1</v>
      </c>
      <c r="F358" s="20">
        <v>250</v>
      </c>
      <c r="G358" s="21">
        <v>1.03</v>
      </c>
      <c r="H358" s="22">
        <v>2.1074999999999999</v>
      </c>
      <c r="I358" s="23">
        <v>27.164179104477615</v>
      </c>
      <c r="J358" s="24">
        <v>0.54060000000000008</v>
      </c>
      <c r="K358" s="25"/>
    </row>
    <row r="359" spans="1:11" x14ac:dyDescent="0.3">
      <c r="A359" t="str">
        <f t="shared" si="5"/>
        <v>CER-CON_R2_t2_44747</v>
      </c>
      <c r="B359" s="17">
        <v>44747</v>
      </c>
      <c r="C359" s="38" t="s">
        <v>458</v>
      </c>
      <c r="D359" s="38" t="s">
        <v>129</v>
      </c>
      <c r="E359" s="19">
        <v>4.2</v>
      </c>
      <c r="F359" s="20">
        <v>165</v>
      </c>
      <c r="G359" s="21">
        <v>1</v>
      </c>
      <c r="H359" s="22">
        <v>2.9325000000000001</v>
      </c>
      <c r="I359" s="23">
        <v>17.928358208955224</v>
      </c>
      <c r="J359" s="24">
        <v>0.52152000000000009</v>
      </c>
      <c r="K359" s="25"/>
    </row>
    <row r="360" spans="1:11" ht="15" thickBot="1" x14ac:dyDescent="0.35">
      <c r="A360" t="str">
        <f t="shared" si="5"/>
        <v>CER-CON_R2_t3_44747</v>
      </c>
      <c r="B360" s="26">
        <v>44747</v>
      </c>
      <c r="C360" s="39" t="s">
        <v>459</v>
      </c>
      <c r="D360" s="39" t="s">
        <v>131</v>
      </c>
      <c r="E360" s="28">
        <v>5.3</v>
      </c>
      <c r="F360" s="29">
        <v>40</v>
      </c>
      <c r="G360" s="30">
        <v>1.01</v>
      </c>
      <c r="H360" s="31">
        <v>3.7574999999999998</v>
      </c>
      <c r="I360" s="32">
        <v>4.3462686567164184</v>
      </c>
      <c r="J360" s="33">
        <v>0.52788000000000002</v>
      </c>
      <c r="K360" s="34"/>
    </row>
    <row r="361" spans="1:11" x14ac:dyDescent="0.3">
      <c r="A361" t="str">
        <f t="shared" si="5"/>
        <v>CER-CON_R3_t0_44747</v>
      </c>
      <c r="B361" s="8">
        <v>44747</v>
      </c>
      <c r="C361" s="9" t="s">
        <v>460</v>
      </c>
      <c r="D361" s="9" t="s">
        <v>133</v>
      </c>
      <c r="E361" s="10">
        <v>2</v>
      </c>
      <c r="F361" s="11">
        <v>995</v>
      </c>
      <c r="G361" s="12">
        <v>1.03</v>
      </c>
      <c r="H361" s="13">
        <v>1.2825</v>
      </c>
      <c r="I361" s="14">
        <v>108.1134328358209</v>
      </c>
      <c r="J361" s="15">
        <v>0.54060000000000008</v>
      </c>
      <c r="K361" s="16"/>
    </row>
    <row r="362" spans="1:11" x14ac:dyDescent="0.3">
      <c r="A362" t="str">
        <f t="shared" si="5"/>
        <v>CER-CON_R3_t1_44747</v>
      </c>
      <c r="B362" s="17">
        <v>44747</v>
      </c>
      <c r="C362" s="38" t="s">
        <v>461</v>
      </c>
      <c r="D362" s="38" t="s">
        <v>135</v>
      </c>
      <c r="E362" s="19">
        <v>4.0999999999999996</v>
      </c>
      <c r="F362" s="20">
        <v>41</v>
      </c>
      <c r="G362" s="21">
        <v>1.04</v>
      </c>
      <c r="H362" s="22">
        <v>2.8574999999999999</v>
      </c>
      <c r="I362" s="23">
        <v>4.4549253731343281</v>
      </c>
      <c r="J362" s="24">
        <v>0.54696000000000011</v>
      </c>
      <c r="K362" s="25"/>
    </row>
    <row r="363" spans="1:11" x14ac:dyDescent="0.3">
      <c r="A363" t="str">
        <f t="shared" si="5"/>
        <v>CER-CON_R3_t2_44747</v>
      </c>
      <c r="B363" s="17">
        <v>44747</v>
      </c>
      <c r="C363" s="38" t="s">
        <v>462</v>
      </c>
      <c r="D363" s="38" t="s">
        <v>137</v>
      </c>
      <c r="E363" s="19">
        <v>6</v>
      </c>
      <c r="F363" s="20">
        <v>262</v>
      </c>
      <c r="G363" s="21">
        <v>1.03</v>
      </c>
      <c r="H363" s="22">
        <v>4.2824999999999998</v>
      </c>
      <c r="I363" s="23">
        <v>28.468059701492543</v>
      </c>
      <c r="J363" s="24">
        <v>0.54060000000000008</v>
      </c>
      <c r="K363" s="25"/>
    </row>
    <row r="364" spans="1:11" ht="15" thickBot="1" x14ac:dyDescent="0.35">
      <c r="A364" t="str">
        <f t="shared" si="5"/>
        <v>CER-CON_R3_t3_44747</v>
      </c>
      <c r="B364" s="26">
        <v>44747</v>
      </c>
      <c r="C364" s="39" t="s">
        <v>463</v>
      </c>
      <c r="D364" s="39" t="s">
        <v>139</v>
      </c>
      <c r="E364" s="28">
        <v>8.1999999999999993</v>
      </c>
      <c r="F364" s="29">
        <v>73</v>
      </c>
      <c r="G364" s="30">
        <v>1.02</v>
      </c>
      <c r="H364" s="31">
        <v>5.9324999999999992</v>
      </c>
      <c r="I364" s="32">
        <v>7.9319402985074632</v>
      </c>
      <c r="J364" s="33">
        <v>0.53424000000000005</v>
      </c>
      <c r="K364" s="34"/>
    </row>
    <row r="365" spans="1:11" x14ac:dyDescent="0.3">
      <c r="A365" t="str">
        <f t="shared" si="5"/>
        <v>CER-AWD_R1_t0 D_44747</v>
      </c>
      <c r="B365" s="8">
        <v>44747</v>
      </c>
      <c r="C365" s="9" t="s">
        <v>464</v>
      </c>
      <c r="D365" s="9" t="s">
        <v>465</v>
      </c>
      <c r="E365" s="10">
        <v>1.9</v>
      </c>
      <c r="F365" s="11">
        <v>1289</v>
      </c>
      <c r="G365" s="12">
        <v>0.94</v>
      </c>
      <c r="H365" s="13">
        <v>1.2075</v>
      </c>
      <c r="I365" s="14">
        <v>140.05850746268658</v>
      </c>
      <c r="J365" s="15">
        <v>0.48336000000000001</v>
      </c>
      <c r="K365" s="16"/>
    </row>
    <row r="366" spans="1:11" x14ac:dyDescent="0.3">
      <c r="A366" t="str">
        <f t="shared" si="5"/>
        <v>CER-AWD_R1_t1 D_44747</v>
      </c>
      <c r="B366" s="17">
        <v>44747</v>
      </c>
      <c r="C366" s="38" t="s">
        <v>466</v>
      </c>
      <c r="D366" s="38" t="s">
        <v>467</v>
      </c>
      <c r="E366" s="19">
        <v>1.8</v>
      </c>
      <c r="F366" s="20">
        <v>1399</v>
      </c>
      <c r="G366" s="21">
        <v>0.98</v>
      </c>
      <c r="H366" s="22">
        <v>1.1325000000000001</v>
      </c>
      <c r="I366" s="23">
        <v>152.0107462686567</v>
      </c>
      <c r="J366" s="24">
        <v>0.50880000000000003</v>
      </c>
      <c r="K366" s="25"/>
    </row>
    <row r="367" spans="1:11" x14ac:dyDescent="0.3">
      <c r="A367" t="str">
        <f t="shared" si="5"/>
        <v>CER-AWD_R1_t2 D_44747</v>
      </c>
      <c r="B367" s="17">
        <v>44747</v>
      </c>
      <c r="C367" s="38" t="s">
        <v>468</v>
      </c>
      <c r="D367" s="38" t="s">
        <v>469</v>
      </c>
      <c r="E367" s="19">
        <v>1.9</v>
      </c>
      <c r="F367" s="20">
        <v>1954</v>
      </c>
      <c r="G367" s="21">
        <v>0.97</v>
      </c>
      <c r="H367" s="22">
        <v>1.2075</v>
      </c>
      <c r="I367" s="23">
        <v>212.31522388059702</v>
      </c>
      <c r="J367" s="24">
        <v>0.50244</v>
      </c>
      <c r="K367" s="25"/>
    </row>
    <row r="368" spans="1:11" ht="15" thickBot="1" x14ac:dyDescent="0.35">
      <c r="A368" t="str">
        <f t="shared" si="5"/>
        <v>CER-AWD_R1_t3 D_44747</v>
      </c>
      <c r="B368" s="26">
        <v>44747</v>
      </c>
      <c r="C368" s="39" t="s">
        <v>470</v>
      </c>
      <c r="D368" s="39" t="s">
        <v>471</v>
      </c>
      <c r="E368" s="28">
        <v>1.9</v>
      </c>
      <c r="F368" s="29">
        <v>2468</v>
      </c>
      <c r="G368" s="30">
        <v>1</v>
      </c>
      <c r="H368" s="31">
        <v>1.2075</v>
      </c>
      <c r="I368" s="32">
        <v>268.16477611940303</v>
      </c>
      <c r="J368" s="33">
        <v>0.52152000000000009</v>
      </c>
      <c r="K368" s="34"/>
    </row>
    <row r="369" spans="1:11" x14ac:dyDescent="0.3">
      <c r="A369" t="str">
        <f t="shared" si="5"/>
        <v>CER-AWD_R2_t0 D_44747</v>
      </c>
      <c r="B369" s="8">
        <v>44747</v>
      </c>
      <c r="C369" s="9" t="s">
        <v>472</v>
      </c>
      <c r="D369" s="9" t="s">
        <v>473</v>
      </c>
      <c r="E369" s="10">
        <v>1.8</v>
      </c>
      <c r="F369" s="11">
        <v>1169</v>
      </c>
      <c r="G369" s="12">
        <v>0.97</v>
      </c>
      <c r="H369" s="13">
        <v>1.1325000000000001</v>
      </c>
      <c r="I369" s="14">
        <v>127.01970149253732</v>
      </c>
      <c r="J369" s="15">
        <v>0.50244</v>
      </c>
      <c r="K369" s="16"/>
    </row>
    <row r="370" spans="1:11" x14ac:dyDescent="0.3">
      <c r="A370" t="str">
        <f t="shared" si="5"/>
        <v>CER-AWD_R2_t1 D_44747</v>
      </c>
      <c r="B370" s="17">
        <v>44747</v>
      </c>
      <c r="C370" s="38" t="s">
        <v>474</v>
      </c>
      <c r="D370" s="38" t="s">
        <v>475</v>
      </c>
      <c r="E370" s="19">
        <v>1.9</v>
      </c>
      <c r="F370" s="20">
        <v>1543</v>
      </c>
      <c r="G370" s="21">
        <v>1.01</v>
      </c>
      <c r="H370" s="22">
        <v>1.2075</v>
      </c>
      <c r="I370" s="23">
        <v>167.65731343283585</v>
      </c>
      <c r="J370" s="24">
        <v>0.52788000000000002</v>
      </c>
      <c r="K370" s="25"/>
    </row>
    <row r="371" spans="1:11" x14ac:dyDescent="0.3">
      <c r="A371" t="str">
        <f t="shared" si="5"/>
        <v>CER-AWD_R2_t2 D_44747</v>
      </c>
      <c r="B371" s="17">
        <v>44747</v>
      </c>
      <c r="C371" s="38" t="s">
        <v>476</v>
      </c>
      <c r="D371" s="38" t="s">
        <v>477</v>
      </c>
      <c r="E371" s="19">
        <v>1.9</v>
      </c>
      <c r="F371" s="20">
        <v>1645</v>
      </c>
      <c r="G371" s="21">
        <v>1.04</v>
      </c>
      <c r="H371" s="22">
        <v>1.2075</v>
      </c>
      <c r="I371" s="23">
        <v>178.74029850746268</v>
      </c>
      <c r="J371" s="24">
        <v>0.54696000000000011</v>
      </c>
      <c r="K371" s="25"/>
    </row>
    <row r="372" spans="1:11" ht="15" thickBot="1" x14ac:dyDescent="0.35">
      <c r="A372" t="str">
        <f t="shared" si="5"/>
        <v>CER-AWD_R2_t3 D_44747</v>
      </c>
      <c r="B372" s="26">
        <v>44747</v>
      </c>
      <c r="C372" s="39" t="s">
        <v>478</v>
      </c>
      <c r="D372" s="39" t="s">
        <v>479</v>
      </c>
      <c r="E372" s="28">
        <v>1.9</v>
      </c>
      <c r="F372" s="29">
        <v>2348</v>
      </c>
      <c r="G372" s="30">
        <v>0.98</v>
      </c>
      <c r="H372" s="31">
        <v>1.2075</v>
      </c>
      <c r="I372" s="32">
        <v>255.12597014925376</v>
      </c>
      <c r="J372" s="33">
        <v>0.50880000000000003</v>
      </c>
      <c r="K372" s="34"/>
    </row>
    <row r="373" spans="1:11" x14ac:dyDescent="0.3">
      <c r="A373" t="str">
        <f t="shared" si="5"/>
        <v>CER-AWD_R3_t0 D_44747</v>
      </c>
      <c r="B373" s="8">
        <v>44747</v>
      </c>
      <c r="C373" s="9" t="s">
        <v>480</v>
      </c>
      <c r="D373" s="9" t="s">
        <v>481</v>
      </c>
      <c r="E373" s="10">
        <v>1.8</v>
      </c>
      <c r="F373" s="11">
        <v>1149</v>
      </c>
      <c r="G373" s="12">
        <v>1.03</v>
      </c>
      <c r="H373" s="13">
        <v>1.1325000000000001</v>
      </c>
      <c r="I373" s="14">
        <v>124.84656716417911</v>
      </c>
      <c r="J373" s="15">
        <v>0.54060000000000008</v>
      </c>
      <c r="K373" s="16"/>
    </row>
    <row r="374" spans="1:11" x14ac:dyDescent="0.3">
      <c r="A374" t="str">
        <f t="shared" si="5"/>
        <v>CER-AWD_R3_t1 D_44747</v>
      </c>
      <c r="B374" s="17">
        <v>44747</v>
      </c>
      <c r="C374" s="38" t="s">
        <v>482</v>
      </c>
      <c r="D374" s="38" t="s">
        <v>483</v>
      </c>
      <c r="E374" s="19">
        <v>1.9</v>
      </c>
      <c r="F374" s="20">
        <v>1327</v>
      </c>
      <c r="G374" s="21">
        <v>1.01</v>
      </c>
      <c r="H374" s="22">
        <v>1.2075</v>
      </c>
      <c r="I374" s="23">
        <v>144.18746268656719</v>
      </c>
      <c r="J374" s="24">
        <v>0.52788000000000002</v>
      </c>
      <c r="K374" s="25"/>
    </row>
    <row r="375" spans="1:11" x14ac:dyDescent="0.3">
      <c r="A375" t="str">
        <f t="shared" si="5"/>
        <v>CER-AWD_R3_t2 D_44747</v>
      </c>
      <c r="B375" s="17">
        <v>44747</v>
      </c>
      <c r="C375" s="38" t="s">
        <v>484</v>
      </c>
      <c r="D375" s="38" t="s">
        <v>485</v>
      </c>
      <c r="E375" s="19">
        <v>2</v>
      </c>
      <c r="F375" s="20">
        <v>1779</v>
      </c>
      <c r="G375" s="21">
        <v>1</v>
      </c>
      <c r="H375" s="22">
        <v>1.2825</v>
      </c>
      <c r="I375" s="23">
        <v>193.30029850746271</v>
      </c>
      <c r="J375" s="24">
        <v>0.52152000000000009</v>
      </c>
      <c r="K375" s="25"/>
    </row>
    <row r="376" spans="1:11" ht="15" thickBot="1" x14ac:dyDescent="0.35">
      <c r="A376" t="str">
        <f t="shared" si="5"/>
        <v>CER-AWD_R3_t3 D_44747</v>
      </c>
      <c r="B376" s="26">
        <v>44747</v>
      </c>
      <c r="C376" s="39" t="s">
        <v>486</v>
      </c>
      <c r="D376" s="39" t="s">
        <v>487</v>
      </c>
      <c r="E376" s="28">
        <v>2</v>
      </c>
      <c r="F376" s="29">
        <v>2111</v>
      </c>
      <c r="G376" s="30">
        <v>1.0900000000000001</v>
      </c>
      <c r="H376" s="31">
        <v>1.2825</v>
      </c>
      <c r="I376" s="32">
        <v>229.37432835820897</v>
      </c>
      <c r="J376" s="33">
        <v>0.57876000000000005</v>
      </c>
      <c r="K376" s="34"/>
    </row>
    <row r="377" spans="1:11" x14ac:dyDescent="0.3">
      <c r="A377" t="str">
        <f t="shared" si="5"/>
        <v>CER-MSD_R1_t0 D_44747</v>
      </c>
      <c r="B377" s="8">
        <v>44747</v>
      </c>
      <c r="C377" s="9" t="s">
        <v>488</v>
      </c>
      <c r="D377" s="9" t="s">
        <v>489</v>
      </c>
      <c r="E377" s="10">
        <v>1.8</v>
      </c>
      <c r="F377" s="11">
        <v>1199</v>
      </c>
      <c r="G377" s="12">
        <v>1.01</v>
      </c>
      <c r="H377" s="13">
        <v>1.1325000000000001</v>
      </c>
      <c r="I377" s="14">
        <v>130.27940298507463</v>
      </c>
      <c r="J377" s="15">
        <v>0.52788000000000002</v>
      </c>
      <c r="K377" s="16"/>
    </row>
    <row r="378" spans="1:11" x14ac:dyDescent="0.3">
      <c r="A378" t="str">
        <f t="shared" si="5"/>
        <v>CER-MSD_R1_t1 D_44747</v>
      </c>
      <c r="B378" s="17">
        <v>44747</v>
      </c>
      <c r="C378" s="38" t="s">
        <v>490</v>
      </c>
      <c r="D378" s="38" t="s">
        <v>491</v>
      </c>
      <c r="E378" s="19">
        <v>1.9</v>
      </c>
      <c r="F378" s="20">
        <v>1357</v>
      </c>
      <c r="G378" s="21">
        <v>1.05</v>
      </c>
      <c r="H378" s="22">
        <v>1.2075</v>
      </c>
      <c r="I378" s="23">
        <v>147.44716417910448</v>
      </c>
      <c r="J378" s="24">
        <v>0.55332000000000003</v>
      </c>
      <c r="K378" s="25"/>
    </row>
    <row r="379" spans="1:11" x14ac:dyDescent="0.3">
      <c r="A379" t="str">
        <f t="shared" si="5"/>
        <v>CER-MSD_R1_t2 D_44747</v>
      </c>
      <c r="B379" s="17">
        <v>44747</v>
      </c>
      <c r="C379" s="38" t="s">
        <v>492</v>
      </c>
      <c r="D379" s="38" t="s">
        <v>493</v>
      </c>
      <c r="E379" s="19">
        <v>2</v>
      </c>
      <c r="F379" s="20">
        <v>1652</v>
      </c>
      <c r="G379" s="21">
        <v>1.1100000000000001</v>
      </c>
      <c r="H379" s="22">
        <v>1.2825</v>
      </c>
      <c r="I379" s="23">
        <v>179.50089552238808</v>
      </c>
      <c r="J379" s="24">
        <v>0.59148000000000012</v>
      </c>
      <c r="K379" s="25"/>
    </row>
    <row r="380" spans="1:11" ht="15" thickBot="1" x14ac:dyDescent="0.35">
      <c r="A380" t="str">
        <f t="shared" si="5"/>
        <v>CER-MSD_R1_t3 D_44747</v>
      </c>
      <c r="B380" s="26">
        <v>44747</v>
      </c>
      <c r="C380" s="39" t="s">
        <v>494</v>
      </c>
      <c r="D380" s="39" t="s">
        <v>495</v>
      </c>
      <c r="E380" s="28">
        <v>2.1</v>
      </c>
      <c r="F380" s="29">
        <v>2056</v>
      </c>
      <c r="G380" s="30">
        <v>1.01</v>
      </c>
      <c r="H380" s="31">
        <v>1.3574999999999999</v>
      </c>
      <c r="I380" s="32">
        <v>223.39820895522388</v>
      </c>
      <c r="J380" s="33">
        <v>0.52788000000000002</v>
      </c>
      <c r="K380" s="34"/>
    </row>
    <row r="381" spans="1:11" x14ac:dyDescent="0.3">
      <c r="A381" t="str">
        <f t="shared" si="5"/>
        <v>CER-MSD_R2_t0 D_44747</v>
      </c>
      <c r="B381" s="8">
        <v>44747</v>
      </c>
      <c r="C381" s="9" t="s">
        <v>496</v>
      </c>
      <c r="D381" s="9" t="s">
        <v>497</v>
      </c>
      <c r="E381" s="10">
        <v>1.8</v>
      </c>
      <c r="F381" s="11">
        <v>1067</v>
      </c>
      <c r="G381" s="12">
        <v>1.02</v>
      </c>
      <c r="H381" s="13">
        <v>1.1325000000000001</v>
      </c>
      <c r="I381" s="14">
        <v>115.93671641791045</v>
      </c>
      <c r="J381" s="15">
        <v>0.53424000000000005</v>
      </c>
      <c r="K381" s="16"/>
    </row>
    <row r="382" spans="1:11" x14ac:dyDescent="0.3">
      <c r="A382" t="str">
        <f t="shared" si="5"/>
        <v>CER-MSD_R2_t1 D_44747</v>
      </c>
      <c r="B382" s="17">
        <v>44747</v>
      </c>
      <c r="C382" s="38" t="s">
        <v>498</v>
      </c>
      <c r="D382" s="38" t="s">
        <v>499</v>
      </c>
      <c r="E382" s="19">
        <v>2.1</v>
      </c>
      <c r="F382" s="20">
        <v>1709</v>
      </c>
      <c r="G382" s="21">
        <v>1.0900000000000001</v>
      </c>
      <c r="H382" s="22">
        <v>1.3574999999999999</v>
      </c>
      <c r="I382" s="23">
        <v>185.69432835820896</v>
      </c>
      <c r="J382" s="24">
        <v>0.57876000000000005</v>
      </c>
      <c r="K382" s="25"/>
    </row>
    <row r="383" spans="1:11" x14ac:dyDescent="0.3">
      <c r="A383" t="str">
        <f t="shared" si="5"/>
        <v>CER-MSD_R2_t2 D_44747</v>
      </c>
      <c r="B383" s="17">
        <v>44747</v>
      </c>
      <c r="C383" s="38" t="s">
        <v>500</v>
      </c>
      <c r="D383" s="38" t="s">
        <v>501</v>
      </c>
      <c r="E383" s="19">
        <v>2.4</v>
      </c>
      <c r="F383" s="20">
        <v>2366</v>
      </c>
      <c r="G383" s="21">
        <v>1.01</v>
      </c>
      <c r="H383" s="22">
        <v>1.5825</v>
      </c>
      <c r="I383" s="23">
        <v>257.08179104477614</v>
      </c>
      <c r="J383" s="24">
        <v>0.52788000000000002</v>
      </c>
      <c r="K383" s="25"/>
    </row>
    <row r="384" spans="1:11" ht="15" thickBot="1" x14ac:dyDescent="0.35">
      <c r="A384" t="str">
        <f t="shared" si="5"/>
        <v>CER-MSD_R2_t3 D_44747</v>
      </c>
      <c r="B384" s="26">
        <v>44747</v>
      </c>
      <c r="C384" s="39" t="s">
        <v>502</v>
      </c>
      <c r="D384" s="39" t="s">
        <v>503</v>
      </c>
      <c r="E384" s="28">
        <v>2.8</v>
      </c>
      <c r="F384" s="29">
        <v>3492</v>
      </c>
      <c r="G384" s="30">
        <v>1.05</v>
      </c>
      <c r="H384" s="31">
        <v>1.8824999999999998</v>
      </c>
      <c r="I384" s="32">
        <v>379.42925373134329</v>
      </c>
      <c r="J384" s="33">
        <v>0.55332000000000003</v>
      </c>
      <c r="K384" s="34"/>
    </row>
    <row r="385" spans="1:11" x14ac:dyDescent="0.3">
      <c r="A385" t="str">
        <f t="shared" si="5"/>
        <v>CER-MSD_R3_t0 D_44747</v>
      </c>
      <c r="B385" s="8">
        <v>44747</v>
      </c>
      <c r="C385" s="9" t="s">
        <v>504</v>
      </c>
      <c r="D385" s="9" t="s">
        <v>505</v>
      </c>
      <c r="E385" s="10">
        <v>1.8</v>
      </c>
      <c r="F385" s="11">
        <v>1034</v>
      </c>
      <c r="G385" s="12">
        <v>1.01</v>
      </c>
      <c r="H385" s="13">
        <v>1.1325000000000001</v>
      </c>
      <c r="I385" s="14">
        <v>112.35104477611941</v>
      </c>
      <c r="J385" s="15">
        <v>0.52788000000000002</v>
      </c>
      <c r="K385" s="16"/>
    </row>
    <row r="386" spans="1:11" x14ac:dyDescent="0.3">
      <c r="A386" t="str">
        <f t="shared" si="5"/>
        <v>CER-MSD_R3_t1 D_44747</v>
      </c>
      <c r="B386" s="17">
        <v>44747</v>
      </c>
      <c r="C386" s="38" t="s">
        <v>506</v>
      </c>
      <c r="D386" s="38" t="s">
        <v>507</v>
      </c>
      <c r="E386" s="19">
        <v>1.8</v>
      </c>
      <c r="F386" s="20">
        <v>1423</v>
      </c>
      <c r="G386" s="21">
        <v>1.04</v>
      </c>
      <c r="H386" s="22">
        <v>1.1325000000000001</v>
      </c>
      <c r="I386" s="23">
        <v>154.61850746268658</v>
      </c>
      <c r="J386" s="24">
        <v>0.54696000000000011</v>
      </c>
      <c r="K386" s="25"/>
    </row>
    <row r="387" spans="1:11" x14ac:dyDescent="0.3">
      <c r="A387" t="str">
        <f t="shared" ref="A387:A450" si="6">D387&amp;"_"&amp;B387</f>
        <v>CER-MSD_R3_t2 D_44747</v>
      </c>
      <c r="B387" s="17">
        <v>44747</v>
      </c>
      <c r="C387" s="38" t="s">
        <v>508</v>
      </c>
      <c r="D387" s="38" t="s">
        <v>509</v>
      </c>
      <c r="E387" s="19">
        <v>1.8</v>
      </c>
      <c r="F387" s="20">
        <v>2020</v>
      </c>
      <c r="G387" s="21">
        <v>1.03</v>
      </c>
      <c r="H387" s="22">
        <v>1.1325000000000001</v>
      </c>
      <c r="I387" s="23">
        <v>219.48656716417912</v>
      </c>
      <c r="J387" s="24">
        <v>0.54060000000000008</v>
      </c>
      <c r="K387" s="25"/>
    </row>
    <row r="388" spans="1:11" ht="15" thickBot="1" x14ac:dyDescent="0.35">
      <c r="A388" t="str">
        <f t="shared" si="6"/>
        <v>CER-MSD_R3_t3 D_44747</v>
      </c>
      <c r="B388" s="26">
        <v>44747</v>
      </c>
      <c r="C388" s="39" t="s">
        <v>510</v>
      </c>
      <c r="D388" s="39" t="s">
        <v>511</v>
      </c>
      <c r="E388" s="28">
        <v>1.8</v>
      </c>
      <c r="F388" s="29">
        <v>2075</v>
      </c>
      <c r="G388" s="30">
        <v>1.08</v>
      </c>
      <c r="H388" s="31">
        <v>1.1325000000000001</v>
      </c>
      <c r="I388" s="32">
        <v>225.46268656716418</v>
      </c>
      <c r="J388" s="33">
        <v>0.57240000000000013</v>
      </c>
      <c r="K388" s="34"/>
    </row>
    <row r="389" spans="1:11" x14ac:dyDescent="0.3">
      <c r="A389" t="str">
        <f t="shared" si="6"/>
        <v>CER-CON_R1_t0 D_44747</v>
      </c>
      <c r="B389" s="8">
        <v>44747</v>
      </c>
      <c r="C389" s="9" t="s">
        <v>512</v>
      </c>
      <c r="D389" s="9" t="s">
        <v>513</v>
      </c>
      <c r="E389" s="10">
        <v>2.2000000000000002</v>
      </c>
      <c r="F389" s="11">
        <v>1172</v>
      </c>
      <c r="G389" s="12">
        <v>1.06</v>
      </c>
      <c r="H389" s="13">
        <v>1.4325000000000001</v>
      </c>
      <c r="I389" s="14">
        <v>127.34567164179106</v>
      </c>
      <c r="J389" s="15">
        <v>0.55968000000000007</v>
      </c>
      <c r="K389" s="16"/>
    </row>
    <row r="390" spans="1:11" x14ac:dyDescent="0.3">
      <c r="A390" t="str">
        <f t="shared" si="6"/>
        <v>CER-CON_R1_t1 D_44747</v>
      </c>
      <c r="B390" s="17">
        <v>44747</v>
      </c>
      <c r="C390" s="38" t="s">
        <v>514</v>
      </c>
      <c r="D390" s="38" t="s">
        <v>515</v>
      </c>
      <c r="E390" s="19">
        <v>5.9</v>
      </c>
      <c r="F390" s="20">
        <v>1595</v>
      </c>
      <c r="G390" s="21">
        <v>1.02</v>
      </c>
      <c r="H390" s="22">
        <v>4.2075000000000005</v>
      </c>
      <c r="I390" s="23">
        <v>173.30746268656716</v>
      </c>
      <c r="J390" s="24">
        <v>0.53424000000000005</v>
      </c>
      <c r="K390" s="25"/>
    </row>
    <row r="391" spans="1:11" x14ac:dyDescent="0.3">
      <c r="A391" t="str">
        <f t="shared" si="6"/>
        <v>CER-CON_R1_t2 D_44747</v>
      </c>
      <c r="B391" s="17">
        <v>44747</v>
      </c>
      <c r="C391" s="38" t="s">
        <v>516</v>
      </c>
      <c r="D391" s="38" t="s">
        <v>517</v>
      </c>
      <c r="E391" s="19">
        <v>9.8000000000000007</v>
      </c>
      <c r="F391" s="20">
        <v>1920</v>
      </c>
      <c r="G391" s="21">
        <v>1.01</v>
      </c>
      <c r="H391" s="22">
        <v>7.1325000000000012</v>
      </c>
      <c r="I391" s="23">
        <v>208.62089552238808</v>
      </c>
      <c r="J391" s="24">
        <v>0.52788000000000002</v>
      </c>
      <c r="K391" s="25"/>
    </row>
    <row r="392" spans="1:11" ht="15" thickBot="1" x14ac:dyDescent="0.35">
      <c r="A392" t="str">
        <f t="shared" si="6"/>
        <v>CER-CON_R1_t3 D_44747</v>
      </c>
      <c r="B392" s="26">
        <v>44747</v>
      </c>
      <c r="C392" s="39" t="s">
        <v>518</v>
      </c>
      <c r="D392" s="39" t="s">
        <v>519</v>
      </c>
      <c r="E392" s="28">
        <v>13.8</v>
      </c>
      <c r="F392" s="29">
        <v>2308</v>
      </c>
      <c r="G392" s="30">
        <v>1</v>
      </c>
      <c r="H392" s="31">
        <v>10.1325</v>
      </c>
      <c r="I392" s="32">
        <v>250.77970149253733</v>
      </c>
      <c r="J392" s="33">
        <v>0.52152000000000009</v>
      </c>
      <c r="K392" s="34"/>
    </row>
    <row r="393" spans="1:11" x14ac:dyDescent="0.3">
      <c r="A393" t="str">
        <f t="shared" si="6"/>
        <v>CER-CON_R2_t0 D_44747</v>
      </c>
      <c r="B393" s="8">
        <v>44747</v>
      </c>
      <c r="C393" s="9" t="s">
        <v>520</v>
      </c>
      <c r="D393" s="9" t="s">
        <v>521</v>
      </c>
      <c r="E393" s="10">
        <v>1.9</v>
      </c>
      <c r="F393" s="11">
        <v>1089</v>
      </c>
      <c r="G393" s="12">
        <v>1.05</v>
      </c>
      <c r="H393" s="13">
        <v>1.2075</v>
      </c>
      <c r="I393" s="14">
        <v>118.3271641791045</v>
      </c>
      <c r="J393" s="15">
        <v>0.55332000000000003</v>
      </c>
      <c r="K393" s="16"/>
    </row>
    <row r="394" spans="1:11" x14ac:dyDescent="0.3">
      <c r="A394" t="str">
        <f t="shared" si="6"/>
        <v>CER-CON_R2_t1 D_44747</v>
      </c>
      <c r="B394" s="17">
        <v>44747</v>
      </c>
      <c r="C394" s="38" t="s">
        <v>522</v>
      </c>
      <c r="D394" s="38" t="s">
        <v>523</v>
      </c>
      <c r="E394" s="19">
        <v>2.8</v>
      </c>
      <c r="F394" s="20">
        <v>1392</v>
      </c>
      <c r="G394" s="21">
        <v>0.95</v>
      </c>
      <c r="H394" s="22">
        <v>1.8824999999999998</v>
      </c>
      <c r="I394" s="23">
        <v>151.25014925373134</v>
      </c>
      <c r="J394" s="24">
        <v>0.48972000000000004</v>
      </c>
      <c r="K394" s="25"/>
    </row>
    <row r="395" spans="1:11" x14ac:dyDescent="0.3">
      <c r="A395" t="str">
        <f t="shared" si="6"/>
        <v>CER-CON_R2_t2 D_44747</v>
      </c>
      <c r="B395" s="17">
        <v>44747</v>
      </c>
      <c r="C395" s="38" t="s">
        <v>524</v>
      </c>
      <c r="D395" s="38" t="s">
        <v>525</v>
      </c>
      <c r="E395" s="19">
        <v>3.7</v>
      </c>
      <c r="F395" s="20">
        <v>1507</v>
      </c>
      <c r="G395" s="21">
        <v>1.04</v>
      </c>
      <c r="H395" s="22">
        <v>2.5575000000000001</v>
      </c>
      <c r="I395" s="23">
        <v>163.74567164179106</v>
      </c>
      <c r="J395" s="24">
        <v>0.54696000000000011</v>
      </c>
      <c r="K395" s="25"/>
    </row>
    <row r="396" spans="1:11" ht="15" thickBot="1" x14ac:dyDescent="0.35">
      <c r="A396" t="str">
        <f t="shared" si="6"/>
        <v>CER-CON_R2_t3 D_44747</v>
      </c>
      <c r="B396" s="26">
        <v>44747</v>
      </c>
      <c r="C396" s="39" t="s">
        <v>526</v>
      </c>
      <c r="D396" s="39" t="s">
        <v>527</v>
      </c>
      <c r="E396" s="28">
        <v>4.9000000000000004</v>
      </c>
      <c r="F396" s="29">
        <v>2074</v>
      </c>
      <c r="G396" s="30">
        <v>0.99</v>
      </c>
      <c r="H396" s="31">
        <v>3.4575000000000005</v>
      </c>
      <c r="I396" s="32">
        <v>225.35402985074629</v>
      </c>
      <c r="J396" s="33">
        <v>0.51516000000000006</v>
      </c>
      <c r="K396" s="34"/>
    </row>
    <row r="397" spans="1:11" x14ac:dyDescent="0.3">
      <c r="A397" t="str">
        <f t="shared" si="6"/>
        <v>CER-CON_R3_t0 D_44747</v>
      </c>
      <c r="B397" s="8">
        <v>44747</v>
      </c>
      <c r="C397" s="9" t="s">
        <v>528</v>
      </c>
      <c r="D397" s="9" t="s">
        <v>529</v>
      </c>
      <c r="E397" s="10">
        <v>1.9</v>
      </c>
      <c r="F397" s="11">
        <v>1053</v>
      </c>
      <c r="G397" s="12">
        <v>1.02</v>
      </c>
      <c r="H397" s="13">
        <v>1.2075</v>
      </c>
      <c r="I397" s="14">
        <v>114.41552238805971</v>
      </c>
      <c r="J397" s="15">
        <v>0.53424000000000005</v>
      </c>
      <c r="K397" s="16"/>
    </row>
    <row r="398" spans="1:11" x14ac:dyDescent="0.3">
      <c r="A398" t="str">
        <f t="shared" si="6"/>
        <v>CER-CON_R3_t1 D_44747</v>
      </c>
      <c r="B398" s="17">
        <v>44747</v>
      </c>
      <c r="C398" s="38" t="s">
        <v>530</v>
      </c>
      <c r="D398" s="38" t="s">
        <v>531</v>
      </c>
      <c r="E398" s="19">
        <v>2.7</v>
      </c>
      <c r="F398" s="20">
        <v>1466</v>
      </c>
      <c r="G398" s="21">
        <v>1</v>
      </c>
      <c r="H398" s="22">
        <v>1.8075000000000001</v>
      </c>
      <c r="I398" s="23">
        <v>159.29074626865673</v>
      </c>
      <c r="J398" s="24">
        <v>0.52152000000000009</v>
      </c>
      <c r="K398" s="25"/>
    </row>
    <row r="399" spans="1:11" x14ac:dyDescent="0.3">
      <c r="A399" t="str">
        <f t="shared" si="6"/>
        <v>CER-CON_R3_t2 D_44747</v>
      </c>
      <c r="B399" s="17">
        <v>44747</v>
      </c>
      <c r="C399" s="38" t="s">
        <v>532</v>
      </c>
      <c r="D399" s="38" t="s">
        <v>533</v>
      </c>
      <c r="E399" s="19">
        <v>3.6</v>
      </c>
      <c r="F399" s="20">
        <v>1637</v>
      </c>
      <c r="G399" s="21">
        <v>0.94</v>
      </c>
      <c r="H399" s="22">
        <v>2.4824999999999999</v>
      </c>
      <c r="I399" s="23">
        <v>177.87104477611942</v>
      </c>
      <c r="J399" s="24">
        <v>0.48336000000000001</v>
      </c>
      <c r="K399" s="25"/>
    </row>
    <row r="400" spans="1:11" ht="15" thickBot="1" x14ac:dyDescent="0.35">
      <c r="A400" t="str">
        <f t="shared" si="6"/>
        <v>CER-CON_R3_t3 D_44747</v>
      </c>
      <c r="B400" s="26">
        <v>44747</v>
      </c>
      <c r="C400" s="39" t="s">
        <v>534</v>
      </c>
      <c r="D400" s="39" t="s">
        <v>535</v>
      </c>
      <c r="E400" s="28">
        <v>4.7</v>
      </c>
      <c r="F400" s="29">
        <v>1648</v>
      </c>
      <c r="G400" s="30">
        <v>1.04</v>
      </c>
      <c r="H400" s="31">
        <v>3.3075000000000001</v>
      </c>
      <c r="I400" s="32">
        <v>179.06626865671646</v>
      </c>
      <c r="J400" s="33">
        <v>0.54696000000000011</v>
      </c>
      <c r="K400" s="34"/>
    </row>
    <row r="401" spans="1:11" x14ac:dyDescent="0.3">
      <c r="A401" t="str">
        <f t="shared" si="6"/>
        <v>CER-AWD_R1_t0_44749</v>
      </c>
      <c r="B401" s="8">
        <v>44749</v>
      </c>
      <c r="C401" s="9" t="s">
        <v>536</v>
      </c>
      <c r="D401" s="9" t="s">
        <v>69</v>
      </c>
      <c r="E401" s="10">
        <v>1.8</v>
      </c>
      <c r="F401" s="11">
        <v>1010</v>
      </c>
      <c r="G401" s="12">
        <v>1.03</v>
      </c>
      <c r="H401" s="13">
        <v>1.1325000000000001</v>
      </c>
      <c r="I401" s="14">
        <v>109.74328358208956</v>
      </c>
      <c r="J401" s="15">
        <v>0.54060000000000008</v>
      </c>
      <c r="K401" s="16"/>
    </row>
    <row r="402" spans="1:11" x14ac:dyDescent="0.3">
      <c r="A402" t="str">
        <f t="shared" si="6"/>
        <v>CER-AWD_R1_t1_44749</v>
      </c>
      <c r="B402" s="17">
        <v>44749</v>
      </c>
      <c r="C402" s="38" t="s">
        <v>537</v>
      </c>
      <c r="D402" s="38" t="s">
        <v>71</v>
      </c>
      <c r="E402" s="19">
        <v>1.8</v>
      </c>
      <c r="F402" s="20">
        <v>750</v>
      </c>
      <c r="G402" s="21">
        <v>1.1100000000000001</v>
      </c>
      <c r="H402" s="22">
        <v>1.1325000000000001</v>
      </c>
      <c r="I402" s="23">
        <v>81.492537313432848</v>
      </c>
      <c r="J402" s="24">
        <v>0.59148000000000012</v>
      </c>
      <c r="K402" s="25"/>
    </row>
    <row r="403" spans="1:11" x14ac:dyDescent="0.3">
      <c r="A403" t="str">
        <f t="shared" si="6"/>
        <v>CER-AWD_R1_t2_44749</v>
      </c>
      <c r="B403" s="17">
        <v>44749</v>
      </c>
      <c r="C403" s="38" t="s">
        <v>538</v>
      </c>
      <c r="D403" s="38" t="s">
        <v>73</v>
      </c>
      <c r="E403" s="19">
        <v>1.9</v>
      </c>
      <c r="F403" s="20">
        <v>264</v>
      </c>
      <c r="G403" s="21">
        <v>0.95</v>
      </c>
      <c r="H403" s="22">
        <v>1.2075</v>
      </c>
      <c r="I403" s="23">
        <v>28.685373134328362</v>
      </c>
      <c r="J403" s="24">
        <v>0.48972000000000004</v>
      </c>
      <c r="K403" s="25"/>
    </row>
    <row r="404" spans="1:11" ht="15" thickBot="1" x14ac:dyDescent="0.35">
      <c r="A404" t="str">
        <f t="shared" si="6"/>
        <v>CER-AWD_R1_t3_44749</v>
      </c>
      <c r="B404" s="26">
        <v>44749</v>
      </c>
      <c r="C404" s="39" t="s">
        <v>539</v>
      </c>
      <c r="D404" s="39" t="s">
        <v>75</v>
      </c>
      <c r="E404" s="28">
        <v>1.9</v>
      </c>
      <c r="F404" s="29">
        <v>255</v>
      </c>
      <c r="G404" s="30">
        <v>0.99</v>
      </c>
      <c r="H404" s="31">
        <v>1.2075</v>
      </c>
      <c r="I404" s="32">
        <v>27.707462686567165</v>
      </c>
      <c r="J404" s="33">
        <v>0.51516000000000006</v>
      </c>
      <c r="K404" s="34"/>
    </row>
    <row r="405" spans="1:11" x14ac:dyDescent="0.3">
      <c r="A405" t="str">
        <f t="shared" si="6"/>
        <v>CER-AWD_R2_t0_44749</v>
      </c>
      <c r="B405" s="8">
        <v>44749</v>
      </c>
      <c r="C405" s="9" t="s">
        <v>540</v>
      </c>
      <c r="D405" s="9" t="s">
        <v>77</v>
      </c>
      <c r="E405" s="10">
        <v>1.8</v>
      </c>
      <c r="F405" s="11">
        <v>867</v>
      </c>
      <c r="G405" s="12">
        <v>0.98</v>
      </c>
      <c r="H405" s="13">
        <v>1.1325000000000001</v>
      </c>
      <c r="I405" s="14">
        <v>94.205373134328369</v>
      </c>
      <c r="J405" s="15">
        <v>0.50880000000000003</v>
      </c>
      <c r="K405" s="16"/>
    </row>
    <row r="406" spans="1:11" x14ac:dyDescent="0.3">
      <c r="A406" t="str">
        <f t="shared" si="6"/>
        <v>CER-AWD_R2_t1_44749</v>
      </c>
      <c r="B406" s="17">
        <v>44749</v>
      </c>
      <c r="C406" s="38" t="s">
        <v>541</v>
      </c>
      <c r="D406" s="38" t="s">
        <v>79</v>
      </c>
      <c r="E406" s="19">
        <v>1.9</v>
      </c>
      <c r="F406" s="20">
        <v>713</v>
      </c>
      <c r="G406" s="21">
        <v>1.03</v>
      </c>
      <c r="H406" s="22">
        <v>1.2075</v>
      </c>
      <c r="I406" s="23">
        <v>77.47223880597015</v>
      </c>
      <c r="J406" s="24">
        <v>0.54060000000000008</v>
      </c>
      <c r="K406" s="25"/>
    </row>
    <row r="407" spans="1:11" x14ac:dyDescent="0.3">
      <c r="A407" t="str">
        <f t="shared" si="6"/>
        <v>CER-AWD_R2_t2_44749</v>
      </c>
      <c r="B407" s="17">
        <v>44749</v>
      </c>
      <c r="C407" s="38" t="s">
        <v>542</v>
      </c>
      <c r="D407" s="38" t="s">
        <v>81</v>
      </c>
      <c r="E407" s="19">
        <v>1.8</v>
      </c>
      <c r="F407" s="20">
        <v>492</v>
      </c>
      <c r="G407" s="21">
        <v>1</v>
      </c>
      <c r="H407" s="22">
        <v>1.1325000000000001</v>
      </c>
      <c r="I407" s="23">
        <v>53.459104477611945</v>
      </c>
      <c r="J407" s="24">
        <v>0.52152000000000009</v>
      </c>
      <c r="K407" s="25"/>
    </row>
    <row r="408" spans="1:11" ht="15" thickBot="1" x14ac:dyDescent="0.35">
      <c r="A408" t="str">
        <f t="shared" si="6"/>
        <v>CER-AWD_R2_t3_44749</v>
      </c>
      <c r="B408" s="26">
        <v>44749</v>
      </c>
      <c r="C408" s="39" t="s">
        <v>543</v>
      </c>
      <c r="D408" s="39" t="s">
        <v>83</v>
      </c>
      <c r="E408" s="28">
        <v>1.9</v>
      </c>
      <c r="F408" s="29">
        <v>435</v>
      </c>
      <c r="G408" s="30">
        <v>1.05</v>
      </c>
      <c r="H408" s="31">
        <v>1.2075</v>
      </c>
      <c r="I408" s="32">
        <v>47.265671641791052</v>
      </c>
      <c r="J408" s="33">
        <v>0.55332000000000003</v>
      </c>
      <c r="K408" s="34"/>
    </row>
    <row r="409" spans="1:11" x14ac:dyDescent="0.3">
      <c r="A409" t="str">
        <f t="shared" si="6"/>
        <v>CER-AWD_R3_t0_44749</v>
      </c>
      <c r="B409" s="8">
        <v>44749</v>
      </c>
      <c r="C409" s="9" t="s">
        <v>544</v>
      </c>
      <c r="D409" s="9" t="s">
        <v>85</v>
      </c>
      <c r="E409" s="10">
        <v>1.8</v>
      </c>
      <c r="F409" s="11">
        <v>1112</v>
      </c>
      <c r="G409" s="12">
        <v>0.99</v>
      </c>
      <c r="H409" s="13">
        <v>1.1325000000000001</v>
      </c>
      <c r="I409" s="14">
        <v>120.82626865671644</v>
      </c>
      <c r="J409" s="15">
        <v>0.51516000000000006</v>
      </c>
      <c r="K409" s="16"/>
    </row>
    <row r="410" spans="1:11" x14ac:dyDescent="0.3">
      <c r="A410" t="str">
        <f t="shared" si="6"/>
        <v>CER-AWD_R3_t1_44749</v>
      </c>
      <c r="B410" s="17">
        <v>44749</v>
      </c>
      <c r="C410" s="38" t="s">
        <v>545</v>
      </c>
      <c r="D410" s="38" t="s">
        <v>87</v>
      </c>
      <c r="E410" s="19">
        <v>1.8</v>
      </c>
      <c r="F410" s="20">
        <v>671</v>
      </c>
      <c r="G410" s="21">
        <v>1.06</v>
      </c>
      <c r="H410" s="22">
        <v>1.1325000000000001</v>
      </c>
      <c r="I410" s="23">
        <v>72.908656716417923</v>
      </c>
      <c r="J410" s="24">
        <v>0.55968000000000007</v>
      </c>
      <c r="K410" s="25"/>
    </row>
    <row r="411" spans="1:11" x14ac:dyDescent="0.3">
      <c r="A411" t="str">
        <f t="shared" si="6"/>
        <v>CER-AWD_R3_t2_44749</v>
      </c>
      <c r="B411" s="17">
        <v>44749</v>
      </c>
      <c r="C411" s="38" t="s">
        <v>546</v>
      </c>
      <c r="D411" s="38" t="s">
        <v>89</v>
      </c>
      <c r="E411" s="19">
        <v>1.8</v>
      </c>
      <c r="F411" s="20">
        <v>511</v>
      </c>
      <c r="G411" s="21">
        <v>1.1299999999999999</v>
      </c>
      <c r="H411" s="22">
        <v>1.1325000000000001</v>
      </c>
      <c r="I411" s="23">
        <v>55.523582089552242</v>
      </c>
      <c r="J411" s="24">
        <v>0.60419999999999996</v>
      </c>
      <c r="K411" s="25"/>
    </row>
    <row r="412" spans="1:11" ht="15" thickBot="1" x14ac:dyDescent="0.35">
      <c r="A412" t="str">
        <f t="shared" si="6"/>
        <v>CER-AWD_R3_t3_44749</v>
      </c>
      <c r="B412" s="26">
        <v>44749</v>
      </c>
      <c r="C412" s="39" t="s">
        <v>547</v>
      </c>
      <c r="D412" s="39" t="s">
        <v>91</v>
      </c>
      <c r="E412" s="28">
        <v>1.8</v>
      </c>
      <c r="F412" s="29">
        <v>592</v>
      </c>
      <c r="G412" s="30">
        <v>1.1499999999999999</v>
      </c>
      <c r="H412" s="31">
        <v>1.1325000000000001</v>
      </c>
      <c r="I412" s="32">
        <v>64.324776119402998</v>
      </c>
      <c r="J412" s="33">
        <v>0.61692000000000002</v>
      </c>
      <c r="K412" s="34"/>
    </row>
    <row r="413" spans="1:11" x14ac:dyDescent="0.3">
      <c r="A413" t="str">
        <f t="shared" si="6"/>
        <v>CER-MSD_R1_t0_44749</v>
      </c>
      <c r="B413" s="8">
        <v>44749</v>
      </c>
      <c r="C413" s="9" t="s">
        <v>548</v>
      </c>
      <c r="D413" s="9" t="s">
        <v>93</v>
      </c>
      <c r="E413" s="10">
        <v>1.8</v>
      </c>
      <c r="F413" s="11">
        <v>958</v>
      </c>
      <c r="G413" s="12">
        <v>0.96</v>
      </c>
      <c r="H413" s="13">
        <v>1.1325000000000001</v>
      </c>
      <c r="I413" s="14">
        <v>104.09313432835822</v>
      </c>
      <c r="J413" s="15">
        <v>0.49608000000000002</v>
      </c>
      <c r="K413" s="16"/>
    </row>
    <row r="414" spans="1:11" x14ac:dyDescent="0.3">
      <c r="A414" t="str">
        <f t="shared" si="6"/>
        <v>CER-MSD_R1_t1_44749</v>
      </c>
      <c r="B414" s="17">
        <v>44749</v>
      </c>
      <c r="C414" s="38" t="s">
        <v>549</v>
      </c>
      <c r="D414" s="38" t="s">
        <v>95</v>
      </c>
      <c r="E414" s="19">
        <v>2.1</v>
      </c>
      <c r="F414" s="20">
        <v>516</v>
      </c>
      <c r="G414" s="21">
        <v>1.02</v>
      </c>
      <c r="H414" s="22">
        <v>1.3574999999999999</v>
      </c>
      <c r="I414" s="23">
        <v>56.0668656716418</v>
      </c>
      <c r="J414" s="24">
        <v>0.53424000000000005</v>
      </c>
      <c r="K414" s="25"/>
    </row>
    <row r="415" spans="1:11" x14ac:dyDescent="0.3">
      <c r="A415" t="str">
        <f t="shared" si="6"/>
        <v>CER-MSD_R1_t2_44749</v>
      </c>
      <c r="B415" s="17">
        <v>44749</v>
      </c>
      <c r="C415" s="38" t="s">
        <v>550</v>
      </c>
      <c r="D415" s="38" t="s">
        <v>97</v>
      </c>
      <c r="E415" s="19">
        <v>2.2999999999999998</v>
      </c>
      <c r="F415" s="20">
        <v>520</v>
      </c>
      <c r="G415" s="21">
        <v>1.1000000000000001</v>
      </c>
      <c r="H415" s="22">
        <v>1.5074999999999998</v>
      </c>
      <c r="I415" s="23">
        <v>56.501492537313439</v>
      </c>
      <c r="J415" s="24">
        <v>0.58512000000000008</v>
      </c>
      <c r="K415" s="25"/>
    </row>
    <row r="416" spans="1:11" ht="15" thickBot="1" x14ac:dyDescent="0.35">
      <c r="A416" t="str">
        <f t="shared" si="6"/>
        <v>CER-MSD_R1_t3_44749</v>
      </c>
      <c r="B416" s="26">
        <v>44749</v>
      </c>
      <c r="C416" s="39" t="s">
        <v>551</v>
      </c>
      <c r="D416" s="39" t="s">
        <v>99</v>
      </c>
      <c r="E416" s="28">
        <v>2.5</v>
      </c>
      <c r="F416" s="29">
        <v>426</v>
      </c>
      <c r="G416" s="30">
        <v>1.1499999999999999</v>
      </c>
      <c r="H416" s="31">
        <v>1.6575</v>
      </c>
      <c r="I416" s="32">
        <v>46.287761194029855</v>
      </c>
      <c r="J416" s="33">
        <v>0.61692000000000002</v>
      </c>
      <c r="K416" s="34"/>
    </row>
    <row r="417" spans="1:11" x14ac:dyDescent="0.3">
      <c r="A417" t="str">
        <f t="shared" si="6"/>
        <v>CER-MSD_R2_t0_44749</v>
      </c>
      <c r="B417" s="8">
        <v>44749</v>
      </c>
      <c r="C417" s="9" t="s">
        <v>552</v>
      </c>
      <c r="D417" s="9" t="s">
        <v>101</v>
      </c>
      <c r="E417" s="10">
        <v>1.8</v>
      </c>
      <c r="F417" s="11">
        <v>1017</v>
      </c>
      <c r="G417" s="12">
        <v>0.94</v>
      </c>
      <c r="H417" s="13">
        <v>1.1325000000000001</v>
      </c>
      <c r="I417" s="14">
        <v>110.50388059701494</v>
      </c>
      <c r="J417" s="15">
        <v>0.48336000000000001</v>
      </c>
      <c r="K417" s="16"/>
    </row>
    <row r="418" spans="1:11" x14ac:dyDescent="0.3">
      <c r="A418" t="str">
        <f t="shared" si="6"/>
        <v>CER-MSD_R2_t1_44749</v>
      </c>
      <c r="B418" s="17">
        <v>44749</v>
      </c>
      <c r="C418" s="38" t="s">
        <v>553</v>
      </c>
      <c r="D418" s="38" t="s">
        <v>103</v>
      </c>
      <c r="E418" s="19">
        <v>2</v>
      </c>
      <c r="F418" s="20">
        <v>292</v>
      </c>
      <c r="G418" s="21">
        <v>0.95</v>
      </c>
      <c r="H418" s="22">
        <v>1.2825</v>
      </c>
      <c r="I418" s="23">
        <v>31.727761194029853</v>
      </c>
      <c r="J418" s="24">
        <v>0.48972000000000004</v>
      </c>
      <c r="K418" s="25"/>
    </row>
    <row r="419" spans="1:11" x14ac:dyDescent="0.3">
      <c r="A419" t="str">
        <f t="shared" si="6"/>
        <v>CER-MSD_R2_t2_44749</v>
      </c>
      <c r="B419" s="17">
        <v>44749</v>
      </c>
      <c r="C419" s="38" t="s">
        <v>554</v>
      </c>
      <c r="D419" s="38" t="s">
        <v>105</v>
      </c>
      <c r="E419" s="19">
        <v>2.2000000000000002</v>
      </c>
      <c r="F419" s="20">
        <v>397</v>
      </c>
      <c r="G419" s="21">
        <v>1.06</v>
      </c>
      <c r="H419" s="22">
        <v>1.4325000000000001</v>
      </c>
      <c r="I419" s="23">
        <v>43.136716417910449</v>
      </c>
      <c r="J419" s="24">
        <v>0.55968000000000007</v>
      </c>
      <c r="K419" s="25"/>
    </row>
    <row r="420" spans="1:11" ht="15" thickBot="1" x14ac:dyDescent="0.35">
      <c r="A420" t="str">
        <f t="shared" si="6"/>
        <v>CER-MSD_R2_t3_44749</v>
      </c>
      <c r="B420" s="26">
        <v>44749</v>
      </c>
      <c r="C420" s="39" t="s">
        <v>555</v>
      </c>
      <c r="D420" s="39" t="s">
        <v>107</v>
      </c>
      <c r="E420" s="28">
        <v>2.5</v>
      </c>
      <c r="F420" s="29">
        <v>423</v>
      </c>
      <c r="G420" s="30">
        <v>1.03</v>
      </c>
      <c r="H420" s="31">
        <v>1.6575</v>
      </c>
      <c r="I420" s="32">
        <v>45.961791044776128</v>
      </c>
      <c r="J420" s="33">
        <v>0.54060000000000008</v>
      </c>
      <c r="K420" s="34"/>
    </row>
    <row r="421" spans="1:11" x14ac:dyDescent="0.3">
      <c r="A421" t="str">
        <f t="shared" si="6"/>
        <v>CER-MSD_R3_t0_44749</v>
      </c>
      <c r="B421" s="8">
        <v>44749</v>
      </c>
      <c r="C421" s="9" t="s">
        <v>556</v>
      </c>
      <c r="D421" s="9" t="s">
        <v>109</v>
      </c>
      <c r="E421" s="10">
        <v>1.8</v>
      </c>
      <c r="F421" s="11">
        <v>899</v>
      </c>
      <c r="G421" s="12">
        <v>1.34</v>
      </c>
      <c r="H421" s="13">
        <v>1.1325000000000001</v>
      </c>
      <c r="I421" s="14">
        <v>97.682388059701495</v>
      </c>
      <c r="J421" s="15">
        <v>0.73776000000000008</v>
      </c>
      <c r="K421" s="16"/>
    </row>
    <row r="422" spans="1:11" x14ac:dyDescent="0.3">
      <c r="A422" t="str">
        <f t="shared" si="6"/>
        <v>CER-MSD_R3_t1_44749</v>
      </c>
      <c r="B422" s="17">
        <v>44749</v>
      </c>
      <c r="C422" s="38" t="s">
        <v>557</v>
      </c>
      <c r="D422" s="38" t="s">
        <v>111</v>
      </c>
      <c r="E422" s="19">
        <v>1.8</v>
      </c>
      <c r="F422" s="20">
        <v>733</v>
      </c>
      <c r="G422" s="21">
        <v>1.1000000000000001</v>
      </c>
      <c r="H422" s="22">
        <v>1.1325000000000001</v>
      </c>
      <c r="I422" s="23">
        <v>79.645373134328366</v>
      </c>
      <c r="J422" s="24">
        <v>0.58512000000000008</v>
      </c>
      <c r="K422" s="25"/>
    </row>
    <row r="423" spans="1:11" x14ac:dyDescent="0.3">
      <c r="A423" t="str">
        <f t="shared" si="6"/>
        <v>CER-MSD_R3_t2_44749</v>
      </c>
      <c r="B423" s="17">
        <v>44749</v>
      </c>
      <c r="C423" s="38" t="s">
        <v>558</v>
      </c>
      <c r="D423" s="38" t="s">
        <v>113</v>
      </c>
      <c r="E423" s="19">
        <v>1.9</v>
      </c>
      <c r="F423" s="20">
        <v>937</v>
      </c>
      <c r="G423" s="21">
        <v>1.08</v>
      </c>
      <c r="H423" s="22">
        <v>1.2075</v>
      </c>
      <c r="I423" s="23">
        <v>101.81134328358209</v>
      </c>
      <c r="J423" s="24">
        <v>0.57240000000000013</v>
      </c>
      <c r="K423" s="25"/>
    </row>
    <row r="424" spans="1:11" ht="15" thickBot="1" x14ac:dyDescent="0.35">
      <c r="A424" t="str">
        <f t="shared" si="6"/>
        <v>CER-MSD_R3_t3_44749</v>
      </c>
      <c r="B424" s="26">
        <v>44749</v>
      </c>
      <c r="C424" s="39" t="s">
        <v>559</v>
      </c>
      <c r="D424" s="39" t="s">
        <v>115</v>
      </c>
      <c r="E424" s="28">
        <v>1.8</v>
      </c>
      <c r="F424" s="29">
        <v>492</v>
      </c>
      <c r="G424" s="30">
        <v>1</v>
      </c>
      <c r="H424" s="31">
        <v>1.1325000000000001</v>
      </c>
      <c r="I424" s="32">
        <v>53.459104477611945</v>
      </c>
      <c r="J424" s="33">
        <v>0.52152000000000009</v>
      </c>
      <c r="K424" s="34"/>
    </row>
    <row r="425" spans="1:11" x14ac:dyDescent="0.3">
      <c r="A425" t="str">
        <f t="shared" si="6"/>
        <v>CER-CON_R1_t0_44749</v>
      </c>
      <c r="B425" s="8">
        <v>44749</v>
      </c>
      <c r="C425" s="9" t="s">
        <v>560</v>
      </c>
      <c r="D425" s="9" t="s">
        <v>117</v>
      </c>
      <c r="E425" s="10">
        <v>2.1</v>
      </c>
      <c r="F425" s="11">
        <v>948</v>
      </c>
      <c r="G425" s="12">
        <v>0.97</v>
      </c>
      <c r="H425" s="13">
        <v>1.3574999999999999</v>
      </c>
      <c r="I425" s="14">
        <v>103.00656716417912</v>
      </c>
      <c r="J425" s="15">
        <v>0.50244</v>
      </c>
      <c r="K425" s="16"/>
    </row>
    <row r="426" spans="1:11" x14ac:dyDescent="0.3">
      <c r="A426" t="str">
        <f t="shared" si="6"/>
        <v>CER-CON_R1_t1_44749</v>
      </c>
      <c r="B426" s="17">
        <v>44749</v>
      </c>
      <c r="C426" s="38" t="s">
        <v>561</v>
      </c>
      <c r="D426" s="38" t="s">
        <v>119</v>
      </c>
      <c r="E426" s="19">
        <v>4.0999999999999996</v>
      </c>
      <c r="F426" s="20">
        <v>457</v>
      </c>
      <c r="G426" s="21">
        <v>1.1599999999999999</v>
      </c>
      <c r="H426" s="22">
        <v>2.8574999999999999</v>
      </c>
      <c r="I426" s="23">
        <v>49.656119402985077</v>
      </c>
      <c r="J426" s="24">
        <v>0.62327999999999995</v>
      </c>
      <c r="K426" s="25"/>
    </row>
    <row r="427" spans="1:11" x14ac:dyDescent="0.3">
      <c r="A427" t="str">
        <f t="shared" si="6"/>
        <v>CER-CON_R1_t2_44749</v>
      </c>
      <c r="B427" s="17">
        <v>44749</v>
      </c>
      <c r="C427" s="38" t="s">
        <v>562</v>
      </c>
      <c r="D427" s="38" t="s">
        <v>121</v>
      </c>
      <c r="E427" s="19">
        <v>5.9</v>
      </c>
      <c r="F427" s="20">
        <v>445</v>
      </c>
      <c r="G427" s="21">
        <v>0.93</v>
      </c>
      <c r="H427" s="22">
        <v>4.2075000000000005</v>
      </c>
      <c r="I427" s="23">
        <v>48.352238805970153</v>
      </c>
      <c r="J427" s="24">
        <v>0.47699999999999998</v>
      </c>
      <c r="K427" s="25"/>
    </row>
    <row r="428" spans="1:11" ht="15" thickBot="1" x14ac:dyDescent="0.35">
      <c r="A428" t="str">
        <f t="shared" si="6"/>
        <v>CER-CON_R1_t3_44749</v>
      </c>
      <c r="B428" s="26">
        <v>44749</v>
      </c>
      <c r="C428" s="39" t="s">
        <v>563</v>
      </c>
      <c r="D428" s="39" t="s">
        <v>123</v>
      </c>
      <c r="E428" s="28">
        <v>7.9</v>
      </c>
      <c r="F428" s="29">
        <v>162</v>
      </c>
      <c r="G428" s="30">
        <v>0.94</v>
      </c>
      <c r="H428" s="31">
        <v>5.7075000000000005</v>
      </c>
      <c r="I428" s="32">
        <v>17.602388059701493</v>
      </c>
      <c r="J428" s="33">
        <v>0.48336000000000001</v>
      </c>
      <c r="K428" s="34"/>
    </row>
    <row r="429" spans="1:11" x14ac:dyDescent="0.3">
      <c r="A429" t="str">
        <f t="shared" si="6"/>
        <v>CER-CON_R2_t0_44749</v>
      </c>
      <c r="B429" s="8">
        <v>44749</v>
      </c>
      <c r="C429" s="9" t="s">
        <v>564</v>
      </c>
      <c r="D429" s="9" t="s">
        <v>125</v>
      </c>
      <c r="E429" s="10">
        <v>1.9</v>
      </c>
      <c r="F429" s="11">
        <v>1132</v>
      </c>
      <c r="G429" s="12">
        <v>0.94</v>
      </c>
      <c r="H429" s="13">
        <v>1.2075</v>
      </c>
      <c r="I429" s="14">
        <v>122.99940298507464</v>
      </c>
      <c r="J429" s="15">
        <v>0.48336000000000001</v>
      </c>
      <c r="K429" s="16"/>
    </row>
    <row r="430" spans="1:11" x14ac:dyDescent="0.3">
      <c r="A430" t="str">
        <f t="shared" si="6"/>
        <v>CER-CON_R2_t1_44749</v>
      </c>
      <c r="B430" s="17">
        <v>44749</v>
      </c>
      <c r="C430" s="38" t="s">
        <v>565</v>
      </c>
      <c r="D430" s="38" t="s">
        <v>127</v>
      </c>
      <c r="E430" s="19">
        <v>2.6</v>
      </c>
      <c r="F430" s="20">
        <v>383</v>
      </c>
      <c r="G430" s="21">
        <v>2.4500000000000002</v>
      </c>
      <c r="H430" s="22">
        <v>1.7324999999999999</v>
      </c>
      <c r="I430" s="23">
        <v>41.615522388059709</v>
      </c>
      <c r="J430" s="24">
        <v>1.4437200000000001</v>
      </c>
      <c r="K430" s="25"/>
    </row>
    <row r="431" spans="1:11" x14ac:dyDescent="0.3">
      <c r="A431" t="str">
        <f t="shared" si="6"/>
        <v>CER-CON_R2_t2_44749</v>
      </c>
      <c r="B431" s="17">
        <v>44749</v>
      </c>
      <c r="C431" s="38" t="s">
        <v>566</v>
      </c>
      <c r="D431" s="38" t="s">
        <v>129</v>
      </c>
      <c r="E431" s="19">
        <v>3.4</v>
      </c>
      <c r="F431" s="20">
        <v>400</v>
      </c>
      <c r="G431" s="21">
        <v>0.92</v>
      </c>
      <c r="H431" s="22">
        <v>2.3325</v>
      </c>
      <c r="I431" s="23">
        <v>43.462686567164177</v>
      </c>
      <c r="J431" s="24">
        <v>0.47064</v>
      </c>
      <c r="K431" s="25"/>
    </row>
    <row r="432" spans="1:11" ht="15" thickBot="1" x14ac:dyDescent="0.35">
      <c r="A432" t="str">
        <f t="shared" si="6"/>
        <v>CER-CON_R2_t3_44749</v>
      </c>
      <c r="B432" s="26">
        <v>44749</v>
      </c>
      <c r="C432" s="39" t="s">
        <v>567</v>
      </c>
      <c r="D432" s="39" t="s">
        <v>131</v>
      </c>
      <c r="E432" s="28">
        <v>4.3</v>
      </c>
      <c r="F432" s="29">
        <v>136</v>
      </c>
      <c r="G432" s="30">
        <v>1.07</v>
      </c>
      <c r="H432" s="31">
        <v>3.0074999999999998</v>
      </c>
      <c r="I432" s="32">
        <v>14.777313432835822</v>
      </c>
      <c r="J432" s="33">
        <v>0.5660400000000001</v>
      </c>
      <c r="K432" s="34"/>
    </row>
    <row r="433" spans="1:11" x14ac:dyDescent="0.3">
      <c r="A433" t="str">
        <f t="shared" si="6"/>
        <v>CER-CON_R3_t0_44749</v>
      </c>
      <c r="B433" s="8">
        <v>44749</v>
      </c>
      <c r="C433" s="9" t="s">
        <v>568</v>
      </c>
      <c r="D433" s="9" t="s">
        <v>133</v>
      </c>
      <c r="E433" s="10">
        <v>1.8</v>
      </c>
      <c r="F433" s="11">
        <v>1369</v>
      </c>
      <c r="G433" s="12">
        <v>0.89</v>
      </c>
      <c r="H433" s="13">
        <v>1.1325000000000001</v>
      </c>
      <c r="I433" s="14">
        <v>148.75104477611941</v>
      </c>
      <c r="J433" s="15">
        <v>0.45155999999999996</v>
      </c>
      <c r="K433" s="16"/>
    </row>
    <row r="434" spans="1:11" x14ac:dyDescent="0.3">
      <c r="A434" t="str">
        <f t="shared" si="6"/>
        <v>CER-CON_R3_t1_44749</v>
      </c>
      <c r="B434" s="17">
        <v>44749</v>
      </c>
      <c r="C434" s="38" t="s">
        <v>569</v>
      </c>
      <c r="D434" s="38" t="s">
        <v>135</v>
      </c>
      <c r="E434" s="19">
        <v>2.7</v>
      </c>
      <c r="F434" s="20">
        <v>492</v>
      </c>
      <c r="G434" s="21">
        <v>1.17</v>
      </c>
      <c r="H434" s="22">
        <v>1.8075000000000001</v>
      </c>
      <c r="I434" s="23">
        <v>53.459104477611945</v>
      </c>
      <c r="J434" s="24">
        <v>0.62963999999999998</v>
      </c>
      <c r="K434" s="25"/>
    </row>
    <row r="435" spans="1:11" x14ac:dyDescent="0.3">
      <c r="A435" t="str">
        <f t="shared" si="6"/>
        <v>CER-CON_R3_t2_44749</v>
      </c>
      <c r="B435" s="17">
        <v>44749</v>
      </c>
      <c r="C435" s="38" t="s">
        <v>570</v>
      </c>
      <c r="D435" s="38" t="s">
        <v>137</v>
      </c>
      <c r="E435" s="19">
        <v>3.7</v>
      </c>
      <c r="F435" s="20">
        <v>416</v>
      </c>
      <c r="G435" s="21">
        <v>0.9</v>
      </c>
      <c r="H435" s="22">
        <v>2.5575000000000001</v>
      </c>
      <c r="I435" s="23">
        <v>45.201194029850754</v>
      </c>
      <c r="J435" s="24">
        <v>0.45791999999999999</v>
      </c>
      <c r="K435" s="25"/>
    </row>
    <row r="436" spans="1:11" ht="15" thickBot="1" x14ac:dyDescent="0.35">
      <c r="A436" t="str">
        <f t="shared" si="6"/>
        <v>CER-CON_R3_t3_44749</v>
      </c>
      <c r="B436" s="26">
        <v>44749</v>
      </c>
      <c r="C436" s="39" t="s">
        <v>571</v>
      </c>
      <c r="D436" s="39" t="s">
        <v>139</v>
      </c>
      <c r="E436" s="28">
        <v>4.5999999999999996</v>
      </c>
      <c r="F436" s="29">
        <v>0</v>
      </c>
      <c r="G436" s="30">
        <v>0.95</v>
      </c>
      <c r="H436" s="31">
        <v>3.2324999999999999</v>
      </c>
      <c r="I436" s="32">
        <v>0</v>
      </c>
      <c r="J436" s="33">
        <v>0.48972000000000004</v>
      </c>
      <c r="K436" s="34"/>
    </row>
    <row r="437" spans="1:11" ht="15" thickBot="1" x14ac:dyDescent="0.35">
      <c r="A437" t="str">
        <f t="shared" si="6"/>
        <v>_</v>
      </c>
      <c r="B437" s="35"/>
      <c r="C437" s="41"/>
      <c r="D437" s="36"/>
      <c r="E437" s="36"/>
      <c r="F437" s="36"/>
      <c r="G437" s="36"/>
      <c r="H437" s="36"/>
      <c r="I437" s="36"/>
      <c r="J437" s="36"/>
      <c r="K437" s="37"/>
    </row>
    <row r="438" spans="1:11" x14ac:dyDescent="0.3">
      <c r="A438" t="str">
        <f t="shared" si="6"/>
        <v>CER-AWD_R1_t0_44756</v>
      </c>
      <c r="B438" s="8">
        <v>44756</v>
      </c>
      <c r="C438" s="9" t="s">
        <v>572</v>
      </c>
      <c r="D438" s="9" t="s">
        <v>69</v>
      </c>
      <c r="E438" s="10">
        <v>2.2999999999999998</v>
      </c>
      <c r="F438" s="11">
        <v>1147</v>
      </c>
      <c r="G438" s="12">
        <v>2.06</v>
      </c>
      <c r="H438" s="13">
        <v>1.5074999999999998</v>
      </c>
      <c r="I438" s="14">
        <v>133.41755432466979</v>
      </c>
      <c r="J438" s="15">
        <v>1.1956800000000001</v>
      </c>
      <c r="K438" s="16"/>
    </row>
    <row r="439" spans="1:11" x14ac:dyDescent="0.3">
      <c r="A439" t="str">
        <f t="shared" si="6"/>
        <v>CER-AWD_R1_t1_44756</v>
      </c>
      <c r="B439" s="17">
        <v>44756</v>
      </c>
      <c r="C439" s="38" t="s">
        <v>573</v>
      </c>
      <c r="D439" s="38" t="s">
        <v>71</v>
      </c>
      <c r="E439" s="19">
        <v>2.1</v>
      </c>
      <c r="F439" s="20">
        <v>858</v>
      </c>
      <c r="G439" s="21">
        <v>1.76</v>
      </c>
      <c r="H439" s="22">
        <v>1.3574999999999999</v>
      </c>
      <c r="I439" s="23">
        <v>99.801448657861116</v>
      </c>
      <c r="J439" s="24">
        <v>1.00488</v>
      </c>
      <c r="K439" s="25"/>
    </row>
    <row r="440" spans="1:11" x14ac:dyDescent="0.3">
      <c r="A440" t="str">
        <f t="shared" si="6"/>
        <v>CER-AWD_R1_t2_44756</v>
      </c>
      <c r="B440" s="17">
        <v>44756</v>
      </c>
      <c r="C440" s="38" t="s">
        <v>574</v>
      </c>
      <c r="D440" s="38" t="s">
        <v>73</v>
      </c>
      <c r="E440" s="19">
        <v>2.1</v>
      </c>
      <c r="F440" s="20">
        <v>424</v>
      </c>
      <c r="G440" s="21">
        <v>1.8</v>
      </c>
      <c r="H440" s="22">
        <v>1.3574999999999999</v>
      </c>
      <c r="I440" s="23">
        <v>49.319130805283343</v>
      </c>
      <c r="J440" s="24">
        <v>1.0303200000000001</v>
      </c>
      <c r="K440" s="25"/>
    </row>
    <row r="441" spans="1:11" ht="15" thickBot="1" x14ac:dyDescent="0.35">
      <c r="A441" t="str">
        <f t="shared" si="6"/>
        <v>CER-AWD_R1_t3_44756</v>
      </c>
      <c r="B441" s="26">
        <v>44756</v>
      </c>
      <c r="C441" s="39" t="s">
        <v>575</v>
      </c>
      <c r="D441" s="39" t="s">
        <v>75</v>
      </c>
      <c r="E441" s="28">
        <v>2</v>
      </c>
      <c r="F441" s="29">
        <v>352</v>
      </c>
      <c r="G441" s="30">
        <v>1.83</v>
      </c>
      <c r="H441" s="31">
        <v>1.2825</v>
      </c>
      <c r="I441" s="32">
        <v>40.944184064763533</v>
      </c>
      <c r="J441" s="33">
        <v>1.0494000000000001</v>
      </c>
      <c r="K441" s="34"/>
    </row>
    <row r="442" spans="1:11" x14ac:dyDescent="0.3">
      <c r="A442" t="str">
        <f t="shared" si="6"/>
        <v>CER-AWD_R2_t0_44756</v>
      </c>
      <c r="B442" s="8">
        <v>44756</v>
      </c>
      <c r="C442" s="9" t="s">
        <v>576</v>
      </c>
      <c r="D442" s="9" t="s">
        <v>77</v>
      </c>
      <c r="E442" s="10">
        <v>1.9</v>
      </c>
      <c r="F442" s="11">
        <v>965</v>
      </c>
      <c r="G442" s="12">
        <v>1.78</v>
      </c>
      <c r="H442" s="13">
        <v>1.2075</v>
      </c>
      <c r="I442" s="14">
        <v>112.24755006391139</v>
      </c>
      <c r="J442" s="15">
        <v>1.0176000000000001</v>
      </c>
      <c r="K442" s="16"/>
    </row>
    <row r="443" spans="1:11" x14ac:dyDescent="0.3">
      <c r="A443" t="str">
        <f t="shared" si="6"/>
        <v>CER-AWD_R2_t1_44756</v>
      </c>
      <c r="B443" s="17">
        <v>44756</v>
      </c>
      <c r="C443" s="38" t="s">
        <v>577</v>
      </c>
      <c r="D443" s="38" t="s">
        <v>79</v>
      </c>
      <c r="E443" s="19">
        <v>2</v>
      </c>
      <c r="F443" s="20">
        <v>632</v>
      </c>
      <c r="G443" s="21">
        <v>1.7</v>
      </c>
      <c r="H443" s="22">
        <v>1.2825</v>
      </c>
      <c r="I443" s="23">
        <v>73.513421389007249</v>
      </c>
      <c r="J443" s="24">
        <v>0.96672000000000002</v>
      </c>
      <c r="K443" s="25"/>
    </row>
    <row r="444" spans="1:11" x14ac:dyDescent="0.3">
      <c r="A444" t="str">
        <f t="shared" si="6"/>
        <v>CER-AWD_R2_t2_44756</v>
      </c>
      <c r="B444" s="17">
        <v>44756</v>
      </c>
      <c r="C444" s="38" t="s">
        <v>578</v>
      </c>
      <c r="D444" s="38" t="s">
        <v>81</v>
      </c>
      <c r="E444" s="19">
        <v>2</v>
      </c>
      <c r="F444" s="20">
        <v>295</v>
      </c>
      <c r="G444" s="21">
        <v>1.61</v>
      </c>
      <c r="H444" s="22">
        <v>1.2825</v>
      </c>
      <c r="I444" s="23">
        <v>34.314017895185344</v>
      </c>
      <c r="J444" s="24">
        <v>0.90948000000000007</v>
      </c>
      <c r="K444" s="25"/>
    </row>
    <row r="445" spans="1:11" ht="15" thickBot="1" x14ac:dyDescent="0.35">
      <c r="A445" t="str">
        <f t="shared" si="6"/>
        <v>CER-AWD_R2_t3_44756</v>
      </c>
      <c r="B445" s="26">
        <v>44756</v>
      </c>
      <c r="C445" s="39" t="s">
        <v>579</v>
      </c>
      <c r="D445" s="39" t="s">
        <v>83</v>
      </c>
      <c r="E445" s="28">
        <v>2.1</v>
      </c>
      <c r="F445" s="29">
        <v>182</v>
      </c>
      <c r="G445" s="30">
        <v>1.66</v>
      </c>
      <c r="H445" s="31">
        <v>1.3574999999999999</v>
      </c>
      <c r="I445" s="32">
        <v>21.170004260758418</v>
      </c>
      <c r="J445" s="33">
        <v>0.94128000000000001</v>
      </c>
      <c r="K445" s="34"/>
    </row>
    <row r="446" spans="1:11" x14ac:dyDescent="0.3">
      <c r="A446" t="str">
        <f t="shared" si="6"/>
        <v>CER-AWD_R3_t0_44756</v>
      </c>
      <c r="B446" s="8">
        <v>44756</v>
      </c>
      <c r="C446" s="9" t="s">
        <v>580</v>
      </c>
      <c r="D446" s="9" t="s">
        <v>85</v>
      </c>
      <c r="E446" s="10">
        <v>2</v>
      </c>
      <c r="F446" s="11">
        <v>993</v>
      </c>
      <c r="G446" s="12">
        <v>1.57</v>
      </c>
      <c r="H446" s="13">
        <v>1.2825</v>
      </c>
      <c r="I446" s="14">
        <v>115.50447379633577</v>
      </c>
      <c r="J446" s="15">
        <v>0.88404000000000005</v>
      </c>
      <c r="K446" s="16"/>
    </row>
    <row r="447" spans="1:11" x14ac:dyDescent="0.3">
      <c r="A447" t="str">
        <f t="shared" si="6"/>
        <v>CER-AWD_R3_t1_44756</v>
      </c>
      <c r="B447" s="17">
        <v>44756</v>
      </c>
      <c r="C447" s="38" t="s">
        <v>581</v>
      </c>
      <c r="D447" s="38" t="s">
        <v>87</v>
      </c>
      <c r="E447" s="19">
        <v>2.1</v>
      </c>
      <c r="F447" s="20">
        <v>745</v>
      </c>
      <c r="G447" s="21">
        <v>1.57</v>
      </c>
      <c r="H447" s="22">
        <v>1.3574999999999999</v>
      </c>
      <c r="I447" s="23">
        <v>86.657435023434175</v>
      </c>
      <c r="J447" s="24">
        <v>0.88404000000000005</v>
      </c>
      <c r="K447" s="25"/>
    </row>
    <row r="448" spans="1:11" x14ac:dyDescent="0.3">
      <c r="A448" t="str">
        <f t="shared" si="6"/>
        <v>CER-AWD_R3_t2_44756</v>
      </c>
      <c r="B448" s="17">
        <v>44756</v>
      </c>
      <c r="C448" s="38" t="s">
        <v>582</v>
      </c>
      <c r="D448" s="38" t="s">
        <v>89</v>
      </c>
      <c r="E448" s="19">
        <v>2.1</v>
      </c>
      <c r="F448" s="20">
        <v>537</v>
      </c>
      <c r="G448" s="21">
        <v>2.79</v>
      </c>
      <c r="H448" s="22">
        <v>1.3574999999999999</v>
      </c>
      <c r="I448" s="23">
        <v>62.46314443971027</v>
      </c>
      <c r="J448" s="24">
        <v>1.6599599999999999</v>
      </c>
      <c r="K448" s="25"/>
    </row>
    <row r="449" spans="1:11" ht="15" thickBot="1" x14ac:dyDescent="0.35">
      <c r="A449" t="str">
        <f t="shared" si="6"/>
        <v>CER-AWD_R3_t3_44756</v>
      </c>
      <c r="B449" s="26">
        <v>44756</v>
      </c>
      <c r="C449" s="39" t="s">
        <v>583</v>
      </c>
      <c r="D449" s="39" t="s">
        <v>91</v>
      </c>
      <c r="E449" s="28">
        <v>2.1</v>
      </c>
      <c r="F449" s="29">
        <v>386</v>
      </c>
      <c r="G449" s="30">
        <v>1.63</v>
      </c>
      <c r="H449" s="31">
        <v>1.3574999999999999</v>
      </c>
      <c r="I449" s="32">
        <v>44.899020025564553</v>
      </c>
      <c r="J449" s="33">
        <v>0.92220000000000002</v>
      </c>
      <c r="K449" s="34"/>
    </row>
    <row r="450" spans="1:11" x14ac:dyDescent="0.3">
      <c r="A450" t="str">
        <f t="shared" si="6"/>
        <v>CER-MSD_R1_t0_44756</v>
      </c>
      <c r="B450" s="8">
        <v>44756</v>
      </c>
      <c r="C450" s="9" t="s">
        <v>584</v>
      </c>
      <c r="D450" s="9" t="s">
        <v>93</v>
      </c>
      <c r="E450" s="10">
        <v>2</v>
      </c>
      <c r="F450" s="11">
        <v>1111</v>
      </c>
      <c r="G450" s="12">
        <v>1.62</v>
      </c>
      <c r="H450" s="13">
        <v>1.2825</v>
      </c>
      <c r="I450" s="14">
        <v>129.23008095440991</v>
      </c>
      <c r="J450" s="15">
        <v>0.9158400000000001</v>
      </c>
      <c r="K450" s="16"/>
    </row>
    <row r="451" spans="1:11" x14ac:dyDescent="0.3">
      <c r="A451" t="str">
        <f t="shared" ref="A451:A514" si="7">D451&amp;"_"&amp;B451</f>
        <v>CER-MSD_R1_t1_44756</v>
      </c>
      <c r="B451" s="17">
        <v>44756</v>
      </c>
      <c r="C451" s="38" t="s">
        <v>585</v>
      </c>
      <c r="D451" s="38" t="s">
        <v>95</v>
      </c>
      <c r="E451" s="19">
        <v>2.2999999999999998</v>
      </c>
      <c r="F451" s="20">
        <v>907</v>
      </c>
      <c r="G451" s="21">
        <v>1.53</v>
      </c>
      <c r="H451" s="22">
        <v>1.5074999999999998</v>
      </c>
      <c r="I451" s="23">
        <v>105.50106518960376</v>
      </c>
      <c r="J451" s="24">
        <v>0.85860000000000003</v>
      </c>
      <c r="K451" s="25"/>
    </row>
    <row r="452" spans="1:11" x14ac:dyDescent="0.3">
      <c r="A452" t="str">
        <f t="shared" si="7"/>
        <v>CER-MSD_R1_t2_44756</v>
      </c>
      <c r="B452" s="17">
        <v>44756</v>
      </c>
      <c r="C452" s="38" t="s">
        <v>586</v>
      </c>
      <c r="D452" s="38" t="s">
        <v>97</v>
      </c>
      <c r="E452" s="19">
        <v>2.6</v>
      </c>
      <c r="F452" s="20">
        <v>525</v>
      </c>
      <c r="G452" s="21">
        <v>1.54</v>
      </c>
      <c r="H452" s="22">
        <v>1.7324999999999999</v>
      </c>
      <c r="I452" s="23">
        <v>61.067319982956974</v>
      </c>
      <c r="J452" s="24">
        <v>0.86496000000000006</v>
      </c>
      <c r="K452" s="25"/>
    </row>
    <row r="453" spans="1:11" ht="15" thickBot="1" x14ac:dyDescent="0.35">
      <c r="A453" t="str">
        <f t="shared" si="7"/>
        <v>CER-MSD_R1_t3_44756</v>
      </c>
      <c r="B453" s="26">
        <v>44756</v>
      </c>
      <c r="C453" s="39" t="s">
        <v>587</v>
      </c>
      <c r="D453" s="39" t="s">
        <v>99</v>
      </c>
      <c r="E453" s="28">
        <v>2.7</v>
      </c>
      <c r="F453" s="29">
        <v>400</v>
      </c>
      <c r="G453" s="30">
        <v>1.49</v>
      </c>
      <c r="H453" s="31">
        <v>1.8075000000000001</v>
      </c>
      <c r="I453" s="32">
        <v>46.527481891776745</v>
      </c>
      <c r="J453" s="33">
        <v>0.83316000000000001</v>
      </c>
      <c r="K453" s="34"/>
    </row>
    <row r="454" spans="1:11" x14ac:dyDescent="0.3">
      <c r="A454" t="str">
        <f t="shared" si="7"/>
        <v>CER-MSD_R2_t0_44756</v>
      </c>
      <c r="B454" s="8">
        <v>44756</v>
      </c>
      <c r="C454" s="9" t="s">
        <v>588</v>
      </c>
      <c r="D454" s="9" t="s">
        <v>101</v>
      </c>
      <c r="E454" s="10">
        <v>1.9</v>
      </c>
      <c r="F454" s="11">
        <v>1084</v>
      </c>
      <c r="G454" s="12">
        <v>1.44</v>
      </c>
      <c r="H454" s="13">
        <v>1.2075</v>
      </c>
      <c r="I454" s="14">
        <v>126.08947592671497</v>
      </c>
      <c r="J454" s="15">
        <v>0.80136000000000007</v>
      </c>
      <c r="K454" s="16"/>
    </row>
    <row r="455" spans="1:11" x14ac:dyDescent="0.3">
      <c r="A455" t="str">
        <f t="shared" si="7"/>
        <v>CER-MSD_R2_t1_44756</v>
      </c>
      <c r="B455" s="17">
        <v>44756</v>
      </c>
      <c r="C455" s="38" t="s">
        <v>589</v>
      </c>
      <c r="D455" s="38" t="s">
        <v>103</v>
      </c>
      <c r="E455" s="19">
        <v>1.9</v>
      </c>
      <c r="F455" s="20">
        <v>620</v>
      </c>
      <c r="G455" s="21">
        <v>1.45</v>
      </c>
      <c r="H455" s="22">
        <v>1.2075</v>
      </c>
      <c r="I455" s="23">
        <v>72.11759693225396</v>
      </c>
      <c r="J455" s="24">
        <v>0.80771999999999999</v>
      </c>
      <c r="K455" s="25"/>
    </row>
    <row r="456" spans="1:11" x14ac:dyDescent="0.3">
      <c r="A456" t="str">
        <f t="shared" si="7"/>
        <v>CER-MSD_R2_t2_44756</v>
      </c>
      <c r="B456" s="17">
        <v>44756</v>
      </c>
      <c r="C456" s="38" t="s">
        <v>590</v>
      </c>
      <c r="D456" s="38" t="s">
        <v>105</v>
      </c>
      <c r="E456" s="19">
        <v>2</v>
      </c>
      <c r="F456" s="20">
        <v>369</v>
      </c>
      <c r="G456" s="21">
        <v>1.91</v>
      </c>
      <c r="H456" s="22">
        <v>1.2825</v>
      </c>
      <c r="I456" s="23">
        <v>42.921602045164043</v>
      </c>
      <c r="J456" s="24">
        <v>1.1002799999999999</v>
      </c>
      <c r="K456" s="25"/>
    </row>
    <row r="457" spans="1:11" ht="15" thickBot="1" x14ac:dyDescent="0.35">
      <c r="A457" t="str">
        <f t="shared" si="7"/>
        <v>CER-MSD_R2_t3_44756</v>
      </c>
      <c r="B457" s="26">
        <v>44756</v>
      </c>
      <c r="C457" s="39" t="s">
        <v>591</v>
      </c>
      <c r="D457" s="39" t="s">
        <v>107</v>
      </c>
      <c r="E457" s="28">
        <v>2.1</v>
      </c>
      <c r="F457" s="29">
        <v>222</v>
      </c>
      <c r="G457" s="30">
        <v>1.42</v>
      </c>
      <c r="H457" s="31">
        <v>1.3574999999999999</v>
      </c>
      <c r="I457" s="32">
        <v>25.82275244993609</v>
      </c>
      <c r="J457" s="33">
        <v>0.78864000000000001</v>
      </c>
      <c r="K457" s="34"/>
    </row>
    <row r="458" spans="1:11" x14ac:dyDescent="0.3">
      <c r="A458" t="str">
        <f t="shared" si="7"/>
        <v>CER-MSD_R3_t0_44756</v>
      </c>
      <c r="B458" s="8">
        <v>44756</v>
      </c>
      <c r="C458" s="9" t="s">
        <v>592</v>
      </c>
      <c r="D458" s="9" t="s">
        <v>109</v>
      </c>
      <c r="E458" s="10">
        <v>1.9</v>
      </c>
      <c r="F458" s="11">
        <v>1265</v>
      </c>
      <c r="G458" s="12">
        <v>1.48</v>
      </c>
      <c r="H458" s="13">
        <v>1.2075</v>
      </c>
      <c r="I458" s="14">
        <v>147.14316148274395</v>
      </c>
      <c r="J458" s="15">
        <v>0.82680000000000009</v>
      </c>
      <c r="K458" s="16"/>
    </row>
    <row r="459" spans="1:11" x14ac:dyDescent="0.3">
      <c r="A459" t="str">
        <f t="shared" si="7"/>
        <v>CER-MSD_R3_t1_44756</v>
      </c>
      <c r="B459" s="17">
        <v>44756</v>
      </c>
      <c r="C459" s="38" t="s">
        <v>593</v>
      </c>
      <c r="D459" s="38" t="s">
        <v>111</v>
      </c>
      <c r="E459" s="19">
        <v>2</v>
      </c>
      <c r="F459" s="20">
        <v>961</v>
      </c>
      <c r="G459" s="21">
        <v>1.48</v>
      </c>
      <c r="H459" s="22">
        <v>1.2825</v>
      </c>
      <c r="I459" s="23">
        <v>111.78227524499361</v>
      </c>
      <c r="J459" s="24">
        <v>0.82680000000000009</v>
      </c>
      <c r="K459" s="25"/>
    </row>
    <row r="460" spans="1:11" x14ac:dyDescent="0.3">
      <c r="A460" t="str">
        <f t="shared" si="7"/>
        <v>CER-MSD_R3_t2_44756</v>
      </c>
      <c r="B460" s="17">
        <v>44756</v>
      </c>
      <c r="C460" s="38" t="s">
        <v>594</v>
      </c>
      <c r="D460" s="38" t="s">
        <v>113</v>
      </c>
      <c r="E460" s="19">
        <v>1.9</v>
      </c>
      <c r="F460" s="20">
        <v>661</v>
      </c>
      <c r="G460" s="21">
        <v>1.38</v>
      </c>
      <c r="H460" s="22">
        <v>1.2075</v>
      </c>
      <c r="I460" s="23">
        <v>76.886663826161055</v>
      </c>
      <c r="J460" s="24">
        <v>0.76319999999999999</v>
      </c>
      <c r="K460" s="25"/>
    </row>
    <row r="461" spans="1:11" ht="15" thickBot="1" x14ac:dyDescent="0.35">
      <c r="A461" t="str">
        <f t="shared" si="7"/>
        <v>CER-MSD_R3_t3_44756</v>
      </c>
      <c r="B461" s="26">
        <v>44756</v>
      </c>
      <c r="C461" s="39" t="s">
        <v>595</v>
      </c>
      <c r="D461" s="39" t="s">
        <v>115</v>
      </c>
      <c r="E461" s="28">
        <v>2</v>
      </c>
      <c r="F461" s="29">
        <v>274</v>
      </c>
      <c r="G461" s="30">
        <v>1.4</v>
      </c>
      <c r="H461" s="31">
        <v>1.2825</v>
      </c>
      <c r="I461" s="32">
        <v>31.871325095867068</v>
      </c>
      <c r="J461" s="33">
        <v>0.77591999999999994</v>
      </c>
      <c r="K461" s="34"/>
    </row>
    <row r="462" spans="1:11" x14ac:dyDescent="0.3">
      <c r="A462" t="str">
        <f t="shared" si="7"/>
        <v>CER-CON_R1_t0_44756</v>
      </c>
      <c r="B462" s="8">
        <v>44756</v>
      </c>
      <c r="C462" s="9" t="s">
        <v>596</v>
      </c>
      <c r="D462" s="9" t="s">
        <v>117</v>
      </c>
      <c r="E462" s="10">
        <v>2.4</v>
      </c>
      <c r="F462" s="11">
        <v>927</v>
      </c>
      <c r="G462" s="12">
        <v>2.7</v>
      </c>
      <c r="H462" s="13">
        <v>1.5825</v>
      </c>
      <c r="I462" s="14">
        <v>107.82743928419259</v>
      </c>
      <c r="J462" s="15">
        <v>1.6027200000000001</v>
      </c>
      <c r="K462" s="16"/>
    </row>
    <row r="463" spans="1:11" x14ac:dyDescent="0.3">
      <c r="A463" t="str">
        <f t="shared" si="7"/>
        <v>CER-CON_R1_t1_44756</v>
      </c>
      <c r="B463" s="17">
        <v>44756</v>
      </c>
      <c r="C463" s="38" t="s">
        <v>597</v>
      </c>
      <c r="D463" s="38" t="s">
        <v>119</v>
      </c>
      <c r="E463" s="19">
        <v>6.9</v>
      </c>
      <c r="F463" s="20">
        <v>1081</v>
      </c>
      <c r="G463" s="21">
        <v>1.46</v>
      </c>
      <c r="H463" s="22">
        <v>4.9575000000000005</v>
      </c>
      <c r="I463" s="23">
        <v>125.74051981252664</v>
      </c>
      <c r="J463" s="24">
        <v>0.81408000000000003</v>
      </c>
      <c r="K463" s="25"/>
    </row>
    <row r="464" spans="1:11" x14ac:dyDescent="0.3">
      <c r="A464" t="str">
        <f t="shared" si="7"/>
        <v>CER-CON_R1_t2_44756</v>
      </c>
      <c r="B464" s="17">
        <v>44756</v>
      </c>
      <c r="C464" s="38" t="s">
        <v>598</v>
      </c>
      <c r="D464" s="38" t="s">
        <v>121</v>
      </c>
      <c r="E464" s="19">
        <v>9.8000000000000007</v>
      </c>
      <c r="F464" s="20">
        <v>424</v>
      </c>
      <c r="G464" s="21">
        <v>1.46</v>
      </c>
      <c r="H464" s="22">
        <v>7.1325000000000012</v>
      </c>
      <c r="I464" s="23">
        <v>49.319130805283343</v>
      </c>
      <c r="J464" s="24">
        <v>0.81408000000000003</v>
      </c>
      <c r="K464" s="25"/>
    </row>
    <row r="465" spans="1:11" ht="15" thickBot="1" x14ac:dyDescent="0.35">
      <c r="A465" t="str">
        <f t="shared" si="7"/>
        <v>CER-CON_R1_t3_44756</v>
      </c>
      <c r="B465" s="26">
        <v>44756</v>
      </c>
      <c r="C465" s="39" t="s">
        <v>599</v>
      </c>
      <c r="D465" s="39" t="s">
        <v>123</v>
      </c>
      <c r="E465" s="28">
        <v>12.1</v>
      </c>
      <c r="F465" s="29">
        <v>313</v>
      </c>
      <c r="G465" s="30">
        <v>1.42</v>
      </c>
      <c r="H465" s="31">
        <v>8.8574999999999999</v>
      </c>
      <c r="I465" s="32">
        <v>36.407754580315299</v>
      </c>
      <c r="J465" s="33">
        <v>0.78864000000000001</v>
      </c>
      <c r="K465" s="34"/>
    </row>
    <row r="466" spans="1:11" x14ac:dyDescent="0.3">
      <c r="A466" t="str">
        <f t="shared" si="7"/>
        <v>CER-CON_R2_t0_44756</v>
      </c>
      <c r="B466" s="8">
        <v>44756</v>
      </c>
      <c r="C466" s="9" t="s">
        <v>600</v>
      </c>
      <c r="D466" s="9" t="s">
        <v>125</v>
      </c>
      <c r="E466" s="10">
        <v>2.1</v>
      </c>
      <c r="F466" s="11">
        <v>1095</v>
      </c>
      <c r="G466" s="12">
        <v>1.53</v>
      </c>
      <c r="H466" s="13">
        <v>1.3574999999999999</v>
      </c>
      <c r="I466" s="14">
        <v>127.36898167873883</v>
      </c>
      <c r="J466" s="15">
        <v>0.85860000000000003</v>
      </c>
      <c r="K466" s="16"/>
    </row>
    <row r="467" spans="1:11" x14ac:dyDescent="0.3">
      <c r="A467" t="str">
        <f t="shared" si="7"/>
        <v>CER-CON_R2_t1_44756</v>
      </c>
      <c r="B467" s="17">
        <v>44756</v>
      </c>
      <c r="C467" s="38" t="s">
        <v>601</v>
      </c>
      <c r="D467" s="38" t="s">
        <v>127</v>
      </c>
      <c r="E467" s="19">
        <v>3.4</v>
      </c>
      <c r="F467" s="20">
        <v>705</v>
      </c>
      <c r="G467" s="21">
        <v>1.44</v>
      </c>
      <c r="H467" s="22">
        <v>2.3325</v>
      </c>
      <c r="I467" s="23">
        <v>82.004686834256503</v>
      </c>
      <c r="J467" s="24">
        <v>0.80136000000000007</v>
      </c>
      <c r="K467" s="25"/>
    </row>
    <row r="468" spans="1:11" x14ac:dyDescent="0.3">
      <c r="A468" t="str">
        <f t="shared" si="7"/>
        <v>CER-CON_R2_t2_44756</v>
      </c>
      <c r="B468" s="17">
        <v>44756</v>
      </c>
      <c r="C468" s="38" t="s">
        <v>602</v>
      </c>
      <c r="D468" s="38" t="s">
        <v>129</v>
      </c>
      <c r="E468" s="19">
        <v>4.9000000000000004</v>
      </c>
      <c r="F468" s="20">
        <v>411</v>
      </c>
      <c r="G468" s="21">
        <v>1.37</v>
      </c>
      <c r="H468" s="22">
        <v>3.4575000000000005</v>
      </c>
      <c r="I468" s="23">
        <v>47.806987643800603</v>
      </c>
      <c r="J468" s="24">
        <v>0.75684000000000007</v>
      </c>
      <c r="K468" s="25"/>
    </row>
    <row r="469" spans="1:11" ht="15" thickBot="1" x14ac:dyDescent="0.35">
      <c r="A469" t="str">
        <f t="shared" si="7"/>
        <v>CER-CON_R2_t3_44756</v>
      </c>
      <c r="B469" s="26">
        <v>44756</v>
      </c>
      <c r="C469" s="39" t="s">
        <v>603</v>
      </c>
      <c r="D469" s="39" t="s">
        <v>131</v>
      </c>
      <c r="E469" s="28">
        <v>6.3</v>
      </c>
      <c r="F469" s="29">
        <v>293</v>
      </c>
      <c r="G469" s="30">
        <v>1.36</v>
      </c>
      <c r="H469" s="31">
        <v>4.5075000000000003</v>
      </c>
      <c r="I469" s="32">
        <v>34.081380485726463</v>
      </c>
      <c r="J469" s="33">
        <v>0.75048000000000015</v>
      </c>
      <c r="K469" s="34"/>
    </row>
    <row r="470" spans="1:11" x14ac:dyDescent="0.3">
      <c r="A470" t="str">
        <f t="shared" si="7"/>
        <v>CER-CON_R3_t0_44756</v>
      </c>
      <c r="B470" s="8">
        <v>44756</v>
      </c>
      <c r="C470" s="9" t="s">
        <v>604</v>
      </c>
      <c r="D470" s="9" t="s">
        <v>133</v>
      </c>
      <c r="E470" s="10">
        <v>1.9</v>
      </c>
      <c r="F470" s="11">
        <v>1117</v>
      </c>
      <c r="G470" s="12">
        <v>1.39</v>
      </c>
      <c r="H470" s="13">
        <v>1.2075</v>
      </c>
      <c r="I470" s="14">
        <v>129.92799318278657</v>
      </c>
      <c r="J470" s="15">
        <v>0.76956000000000002</v>
      </c>
      <c r="K470" s="16"/>
    </row>
    <row r="471" spans="1:11" x14ac:dyDescent="0.3">
      <c r="A471" t="str">
        <f t="shared" si="7"/>
        <v>CER-CON_R3_t1_44756</v>
      </c>
      <c r="B471" s="17">
        <v>44756</v>
      </c>
      <c r="C471" s="38" t="s">
        <v>605</v>
      </c>
      <c r="D471" s="38" t="s">
        <v>135</v>
      </c>
      <c r="E471" s="19">
        <v>3.5</v>
      </c>
      <c r="F471" s="20">
        <v>810</v>
      </c>
      <c r="G471" s="21">
        <v>1.33</v>
      </c>
      <c r="H471" s="22">
        <v>2.4074999999999998</v>
      </c>
      <c r="I471" s="23">
        <v>94.21815083084789</v>
      </c>
      <c r="J471" s="24">
        <v>0.73140000000000005</v>
      </c>
      <c r="K471" s="25"/>
    </row>
    <row r="472" spans="1:11" x14ac:dyDescent="0.3">
      <c r="A472" t="str">
        <f t="shared" si="7"/>
        <v>CER-CON_R3_t2_44756</v>
      </c>
      <c r="B472" s="17">
        <v>44756</v>
      </c>
      <c r="C472" s="38" t="s">
        <v>606</v>
      </c>
      <c r="D472" s="38" t="s">
        <v>137</v>
      </c>
      <c r="E472" s="19">
        <v>4.3</v>
      </c>
      <c r="F472" s="20">
        <v>580</v>
      </c>
      <c r="G472" s="21">
        <v>1.4</v>
      </c>
      <c r="H472" s="22">
        <v>3.0074999999999998</v>
      </c>
      <c r="I472" s="23">
        <v>67.464848743076274</v>
      </c>
      <c r="J472" s="24">
        <v>0.77591999999999994</v>
      </c>
      <c r="K472" s="25"/>
    </row>
    <row r="473" spans="1:11" ht="15" thickBot="1" x14ac:dyDescent="0.35">
      <c r="A473" t="str">
        <f t="shared" si="7"/>
        <v>CER-CON_R3_t3_44756</v>
      </c>
      <c r="B473" s="26">
        <v>44756</v>
      </c>
      <c r="C473" s="39" t="s">
        <v>607</v>
      </c>
      <c r="D473" s="39" t="s">
        <v>139</v>
      </c>
      <c r="E473" s="28">
        <v>4.9000000000000004</v>
      </c>
      <c r="F473" s="29">
        <v>406</v>
      </c>
      <c r="G473" s="30">
        <v>1.35</v>
      </c>
      <c r="H473" s="31">
        <v>3.4575000000000005</v>
      </c>
      <c r="I473" s="32">
        <v>47.225394120153389</v>
      </c>
      <c r="J473" s="33">
        <v>0.74412000000000011</v>
      </c>
      <c r="K473" s="34"/>
    </row>
    <row r="474" spans="1:11" ht="15" thickBot="1" x14ac:dyDescent="0.35">
      <c r="A474" t="str">
        <f t="shared" si="7"/>
        <v>_</v>
      </c>
      <c r="B474" s="35"/>
      <c r="C474" s="41"/>
      <c r="D474" s="36"/>
      <c r="E474" s="36"/>
      <c r="F474" s="36"/>
      <c r="G474" s="36"/>
      <c r="H474" s="36"/>
      <c r="I474" s="36"/>
      <c r="J474" s="36"/>
      <c r="K474" s="37"/>
    </row>
    <row r="475" spans="1:11" x14ac:dyDescent="0.3">
      <c r="A475" t="str">
        <f t="shared" si="7"/>
        <v>CER-AWD_R1_t0_44761</v>
      </c>
      <c r="B475" s="8">
        <v>44761</v>
      </c>
      <c r="C475" s="9" t="s">
        <v>608</v>
      </c>
      <c r="D475" s="9" t="s">
        <v>69</v>
      </c>
      <c r="E475" s="10">
        <v>2.2000000000000002</v>
      </c>
      <c r="F475" s="11">
        <v>953</v>
      </c>
      <c r="G475" s="12">
        <v>2.8</v>
      </c>
      <c r="H475" s="13">
        <v>1.4325000000000001</v>
      </c>
      <c r="I475" s="14">
        <v>87.880087823002881</v>
      </c>
      <c r="J475" s="15">
        <v>1.6663199999999998</v>
      </c>
      <c r="K475" s="16"/>
    </row>
    <row r="476" spans="1:11" x14ac:dyDescent="0.3">
      <c r="A476" t="str">
        <f t="shared" si="7"/>
        <v>CER-AWD_R1_t1_44761</v>
      </c>
      <c r="B476" s="17">
        <v>44761</v>
      </c>
      <c r="C476" s="38" t="s">
        <v>609</v>
      </c>
      <c r="D476" s="38" t="s">
        <v>71</v>
      </c>
      <c r="E476" s="19">
        <v>2.2000000000000002</v>
      </c>
      <c r="F476" s="20">
        <v>539</v>
      </c>
      <c r="G476" s="21">
        <v>2.68</v>
      </c>
      <c r="H476" s="22">
        <v>1.4325000000000001</v>
      </c>
      <c r="I476" s="23">
        <v>49.703428474919782</v>
      </c>
      <c r="J476" s="24">
        <v>1.59</v>
      </c>
      <c r="K476" s="25"/>
    </row>
    <row r="477" spans="1:11" x14ac:dyDescent="0.3">
      <c r="A477" t="str">
        <f t="shared" si="7"/>
        <v>CER-AWD_R1_t2_44761</v>
      </c>
      <c r="B477" s="17">
        <v>44761</v>
      </c>
      <c r="C477" s="38" t="s">
        <v>610</v>
      </c>
      <c r="D477" s="38" t="s">
        <v>73</v>
      </c>
      <c r="E477" s="19">
        <v>2.2999999999999998</v>
      </c>
      <c r="F477" s="20">
        <v>353</v>
      </c>
      <c r="G477" s="21">
        <v>2.48</v>
      </c>
      <c r="H477" s="22">
        <v>1.5074999999999998</v>
      </c>
      <c r="I477" s="23">
        <v>32.551596014186792</v>
      </c>
      <c r="J477" s="24">
        <v>1.4627999999999999</v>
      </c>
      <c r="K477" s="25"/>
    </row>
    <row r="478" spans="1:11" ht="15" thickBot="1" x14ac:dyDescent="0.35">
      <c r="A478" t="str">
        <f t="shared" si="7"/>
        <v>CER-AWD_R1_t3_44761</v>
      </c>
      <c r="B478" s="26">
        <v>44761</v>
      </c>
      <c r="C478" s="39" t="s">
        <v>611</v>
      </c>
      <c r="D478" s="39" t="s">
        <v>75</v>
      </c>
      <c r="E478" s="28">
        <v>2.4</v>
      </c>
      <c r="F478" s="29">
        <v>85</v>
      </c>
      <c r="G478" s="30">
        <v>3.97</v>
      </c>
      <c r="H478" s="31">
        <v>1.5825</v>
      </c>
      <c r="I478" s="32">
        <v>7.8382030062489445</v>
      </c>
      <c r="J478" s="33">
        <v>2.4104399999999999</v>
      </c>
      <c r="K478" s="34"/>
    </row>
    <row r="479" spans="1:11" x14ac:dyDescent="0.3">
      <c r="A479" t="str">
        <f t="shared" si="7"/>
        <v>CER-AWD_R2_t0_44761</v>
      </c>
      <c r="B479" s="8">
        <v>44761</v>
      </c>
      <c r="C479" s="9" t="s">
        <v>612</v>
      </c>
      <c r="D479" s="9" t="s">
        <v>77</v>
      </c>
      <c r="E479" s="10">
        <v>2.2000000000000002</v>
      </c>
      <c r="F479" s="11">
        <v>894</v>
      </c>
      <c r="G479" s="12">
        <v>2.44</v>
      </c>
      <c r="H479" s="13">
        <v>1.4325000000000001</v>
      </c>
      <c r="I479" s="14">
        <v>82.439452795135963</v>
      </c>
      <c r="J479" s="15">
        <v>1.43736</v>
      </c>
      <c r="K479" s="16"/>
    </row>
    <row r="480" spans="1:11" x14ac:dyDescent="0.3">
      <c r="A480" t="str">
        <f t="shared" si="7"/>
        <v>CER-AWD_R2_t1_44761</v>
      </c>
      <c r="B480" s="17">
        <v>44761</v>
      </c>
      <c r="C480" s="38" t="s">
        <v>613</v>
      </c>
      <c r="D480" s="38" t="s">
        <v>79</v>
      </c>
      <c r="E480" s="19">
        <v>2.2000000000000002</v>
      </c>
      <c r="F480" s="20">
        <v>411</v>
      </c>
      <c r="G480" s="21">
        <v>2.73</v>
      </c>
      <c r="H480" s="22">
        <v>1.4325000000000001</v>
      </c>
      <c r="I480" s="23">
        <v>37.900016889039016</v>
      </c>
      <c r="J480" s="24">
        <v>1.6217999999999999</v>
      </c>
      <c r="K480" s="25"/>
    </row>
    <row r="481" spans="1:11" x14ac:dyDescent="0.3">
      <c r="A481" t="str">
        <f t="shared" si="7"/>
        <v>CER-AWD_R2_t2_44761</v>
      </c>
      <c r="B481" s="17">
        <v>44761</v>
      </c>
      <c r="C481" s="38" t="s">
        <v>614</v>
      </c>
      <c r="D481" s="38" t="s">
        <v>81</v>
      </c>
      <c r="E481" s="19">
        <v>2.2999999999999998</v>
      </c>
      <c r="F481" s="20">
        <v>340</v>
      </c>
      <c r="G481" s="21">
        <v>2.66</v>
      </c>
      <c r="H481" s="22">
        <v>1.5074999999999998</v>
      </c>
      <c r="I481" s="23">
        <v>31.352812024995778</v>
      </c>
      <c r="J481" s="24">
        <v>1.57728</v>
      </c>
      <c r="K481" s="25"/>
    </row>
    <row r="482" spans="1:11" ht="15" thickBot="1" x14ac:dyDescent="0.35">
      <c r="A482" t="str">
        <f t="shared" si="7"/>
        <v>CER-AWD_R2_t3_44761</v>
      </c>
      <c r="B482" s="26">
        <v>44761</v>
      </c>
      <c r="C482" s="39" t="s">
        <v>615</v>
      </c>
      <c r="D482" s="39" t="s">
        <v>83</v>
      </c>
      <c r="E482" s="28">
        <v>2.4</v>
      </c>
      <c r="F482" s="29">
        <v>250</v>
      </c>
      <c r="G482" s="30">
        <v>2.62</v>
      </c>
      <c r="H482" s="31">
        <v>1.5825</v>
      </c>
      <c r="I482" s="32">
        <v>23.053538253673366</v>
      </c>
      <c r="J482" s="33">
        <v>1.5518399999999999</v>
      </c>
      <c r="K482" s="34"/>
    </row>
    <row r="483" spans="1:11" x14ac:dyDescent="0.3">
      <c r="A483" t="str">
        <f t="shared" si="7"/>
        <v>CER-AWD_R3_t0_44761</v>
      </c>
      <c r="B483" s="8">
        <v>44761</v>
      </c>
      <c r="C483" s="9" t="s">
        <v>616</v>
      </c>
      <c r="D483" s="9" t="s">
        <v>85</v>
      </c>
      <c r="E483" s="10">
        <v>2.2000000000000002</v>
      </c>
      <c r="F483" s="11">
        <v>1088</v>
      </c>
      <c r="G483" s="12">
        <v>2.31</v>
      </c>
      <c r="H483" s="13">
        <v>1.4325000000000001</v>
      </c>
      <c r="I483" s="14">
        <v>100.3289984799865</v>
      </c>
      <c r="J483" s="15">
        <v>1.3546799999999999</v>
      </c>
      <c r="K483" s="16"/>
    </row>
    <row r="484" spans="1:11" x14ac:dyDescent="0.3">
      <c r="A484" t="str">
        <f t="shared" si="7"/>
        <v>CER-AWD_R3_t1_44761</v>
      </c>
      <c r="B484" s="17">
        <v>44761</v>
      </c>
      <c r="C484" s="38" t="s">
        <v>617</v>
      </c>
      <c r="D484" s="38" t="s">
        <v>87</v>
      </c>
      <c r="E484" s="19">
        <v>2.2000000000000002</v>
      </c>
      <c r="F484" s="20">
        <v>535</v>
      </c>
      <c r="G484" s="21">
        <v>2.2400000000000002</v>
      </c>
      <c r="H484" s="22">
        <v>1.4325000000000001</v>
      </c>
      <c r="I484" s="23">
        <v>49.334571862861004</v>
      </c>
      <c r="J484" s="24">
        <v>1.31016</v>
      </c>
      <c r="K484" s="25"/>
    </row>
    <row r="485" spans="1:11" x14ac:dyDescent="0.3">
      <c r="A485" t="str">
        <f t="shared" si="7"/>
        <v>CER-AWD_R3_t2_44761</v>
      </c>
      <c r="B485" s="17">
        <v>44761</v>
      </c>
      <c r="C485" s="38" t="s">
        <v>618</v>
      </c>
      <c r="D485" s="38" t="s">
        <v>89</v>
      </c>
      <c r="E485" s="19">
        <v>2.5</v>
      </c>
      <c r="F485" s="20">
        <v>336</v>
      </c>
      <c r="G485" s="21">
        <v>2.09</v>
      </c>
      <c r="H485" s="22">
        <v>1.6575</v>
      </c>
      <c r="I485" s="23">
        <v>30.983955412937004</v>
      </c>
      <c r="J485" s="24">
        <v>1.2147600000000001</v>
      </c>
      <c r="K485" s="25"/>
    </row>
    <row r="486" spans="1:11" ht="15" thickBot="1" x14ac:dyDescent="0.35">
      <c r="A486" t="str">
        <f t="shared" si="7"/>
        <v>CER-AWD_R3_t3_44761</v>
      </c>
      <c r="B486" s="26">
        <v>44761</v>
      </c>
      <c r="C486" s="39" t="s">
        <v>619</v>
      </c>
      <c r="D486" s="39" t="s">
        <v>91</v>
      </c>
      <c r="E486" s="28">
        <v>2.7</v>
      </c>
      <c r="F486" s="29">
        <v>108</v>
      </c>
      <c r="G486" s="30">
        <v>3.15</v>
      </c>
      <c r="H486" s="31">
        <v>1.8075000000000001</v>
      </c>
      <c r="I486" s="32">
        <v>9.9591285255868929</v>
      </c>
      <c r="J486" s="33">
        <v>1.8889199999999999</v>
      </c>
      <c r="K486" s="34"/>
    </row>
    <row r="487" spans="1:11" x14ac:dyDescent="0.3">
      <c r="A487" t="str">
        <f t="shared" si="7"/>
        <v>CER-CON_R1_t0_44761</v>
      </c>
      <c r="B487" s="8">
        <v>44761</v>
      </c>
      <c r="C487" s="9" t="s">
        <v>620</v>
      </c>
      <c r="D487" s="9" t="s">
        <v>117</v>
      </c>
      <c r="E487" s="10">
        <v>3.7</v>
      </c>
      <c r="F487" s="11">
        <v>982</v>
      </c>
      <c r="G487" s="12">
        <v>2.0699999999999998</v>
      </c>
      <c r="H487" s="13">
        <v>2.5575000000000001</v>
      </c>
      <c r="I487" s="14">
        <v>90.554298260428993</v>
      </c>
      <c r="J487" s="15">
        <v>1.20204</v>
      </c>
      <c r="K487" s="16"/>
    </row>
    <row r="488" spans="1:11" x14ac:dyDescent="0.3">
      <c r="A488" t="str">
        <f t="shared" si="7"/>
        <v>CER-CON_R1_t1_44761</v>
      </c>
      <c r="B488" s="17">
        <v>44761</v>
      </c>
      <c r="C488" s="38" t="s">
        <v>621</v>
      </c>
      <c r="D488" s="38" t="s">
        <v>119</v>
      </c>
      <c r="E488" s="19">
        <v>8.4</v>
      </c>
      <c r="F488" s="20">
        <v>618</v>
      </c>
      <c r="G488" s="21">
        <v>2.5499999999999998</v>
      </c>
      <c r="H488" s="22">
        <v>6.0825000000000014</v>
      </c>
      <c r="I488" s="23">
        <v>56.988346563080562</v>
      </c>
      <c r="J488" s="24">
        <v>1.5073199999999998</v>
      </c>
      <c r="K488" s="25"/>
    </row>
    <row r="489" spans="1:11" x14ac:dyDescent="0.3">
      <c r="A489" t="str">
        <f t="shared" si="7"/>
        <v>CER-CON_R1_t2_44761</v>
      </c>
      <c r="B489" s="17">
        <v>44761</v>
      </c>
      <c r="C489" s="38" t="s">
        <v>622</v>
      </c>
      <c r="D489" s="38" t="s">
        <v>121</v>
      </c>
      <c r="E489" s="19">
        <v>12.6</v>
      </c>
      <c r="F489" s="20">
        <v>392</v>
      </c>
      <c r="G489" s="21">
        <v>2.65</v>
      </c>
      <c r="H489" s="22">
        <v>9.2324999999999999</v>
      </c>
      <c r="I489" s="23">
        <v>36.147947981759835</v>
      </c>
      <c r="J489" s="24">
        <v>1.5709199999999999</v>
      </c>
      <c r="K489" s="25"/>
    </row>
    <row r="490" spans="1:11" ht="15" thickBot="1" x14ac:dyDescent="0.35">
      <c r="A490" t="str">
        <f t="shared" si="7"/>
        <v>CER-CON_R1_t3_44761</v>
      </c>
      <c r="B490" s="26">
        <v>44761</v>
      </c>
      <c r="C490" s="39" t="s">
        <v>623</v>
      </c>
      <c r="D490" s="39" t="s">
        <v>123</v>
      </c>
      <c r="E490" s="28">
        <v>16.8</v>
      </c>
      <c r="F490" s="29">
        <v>97</v>
      </c>
      <c r="G490" s="30">
        <v>2.44</v>
      </c>
      <c r="H490" s="31">
        <v>12.3825</v>
      </c>
      <c r="I490" s="32">
        <v>8.9447728424252659</v>
      </c>
      <c r="J490" s="33">
        <v>1.43736</v>
      </c>
      <c r="K490" s="34"/>
    </row>
    <row r="491" spans="1:11" x14ac:dyDescent="0.3">
      <c r="A491" t="str">
        <f t="shared" si="7"/>
        <v>CER-CON_R2_t0_44761</v>
      </c>
      <c r="B491" s="8">
        <v>44761</v>
      </c>
      <c r="C491" s="9" t="s">
        <v>624</v>
      </c>
      <c r="D491" s="9" t="s">
        <v>125</v>
      </c>
      <c r="E491" s="10">
        <v>2.5</v>
      </c>
      <c r="F491" s="11">
        <v>1020</v>
      </c>
      <c r="G491" s="12">
        <v>2.41</v>
      </c>
      <c r="H491" s="13">
        <v>1.6575</v>
      </c>
      <c r="I491" s="14">
        <v>94.058436074987341</v>
      </c>
      <c r="J491" s="15">
        <v>1.41828</v>
      </c>
      <c r="K491" s="16"/>
    </row>
    <row r="492" spans="1:11" x14ac:dyDescent="0.3">
      <c r="A492" t="str">
        <f t="shared" si="7"/>
        <v>CER-CON_R2_t1_44761</v>
      </c>
      <c r="B492" s="17">
        <v>44761</v>
      </c>
      <c r="C492" s="38" t="s">
        <v>625</v>
      </c>
      <c r="D492" s="38" t="s">
        <v>127</v>
      </c>
      <c r="E492" s="19">
        <v>4.3</v>
      </c>
      <c r="F492" s="20">
        <v>658</v>
      </c>
      <c r="G492" s="21">
        <v>2.99</v>
      </c>
      <c r="H492" s="22">
        <v>3.0074999999999998</v>
      </c>
      <c r="I492" s="23">
        <v>60.676912683668299</v>
      </c>
      <c r="J492" s="24">
        <v>1.7871600000000001</v>
      </c>
      <c r="K492" s="25"/>
    </row>
    <row r="493" spans="1:11" x14ac:dyDescent="0.3">
      <c r="A493" t="str">
        <f t="shared" si="7"/>
        <v>CER-CON_R2_t2_44761</v>
      </c>
      <c r="B493" s="17">
        <v>44761</v>
      </c>
      <c r="C493" s="38" t="s">
        <v>626</v>
      </c>
      <c r="D493" s="38" t="s">
        <v>129</v>
      </c>
      <c r="E493" s="19">
        <v>6.7</v>
      </c>
      <c r="F493" s="20">
        <v>438</v>
      </c>
      <c r="G493" s="21">
        <v>1.96</v>
      </c>
      <c r="H493" s="22">
        <v>4.8075000000000001</v>
      </c>
      <c r="I493" s="23">
        <v>40.389799020435738</v>
      </c>
      <c r="J493" s="24">
        <v>1.13208</v>
      </c>
      <c r="K493" s="25"/>
    </row>
    <row r="494" spans="1:11" ht="15" thickBot="1" x14ac:dyDescent="0.35">
      <c r="A494" t="str">
        <f t="shared" si="7"/>
        <v>CER-CON_R2_t3_44761</v>
      </c>
      <c r="B494" s="26">
        <v>44761</v>
      </c>
      <c r="C494" s="39" t="s">
        <v>627</v>
      </c>
      <c r="D494" s="39" t="s">
        <v>131</v>
      </c>
      <c r="E494" s="28">
        <v>9.5</v>
      </c>
      <c r="F494" s="29">
        <v>194</v>
      </c>
      <c r="G494" s="30">
        <v>2.42</v>
      </c>
      <c r="H494" s="31">
        <v>6.9075000000000006</v>
      </c>
      <c r="I494" s="32">
        <v>17.889545684850532</v>
      </c>
      <c r="J494" s="33">
        <v>1.4246399999999999</v>
      </c>
      <c r="K494" s="34"/>
    </row>
    <row r="495" spans="1:11" x14ac:dyDescent="0.3">
      <c r="A495" t="str">
        <f t="shared" si="7"/>
        <v>CER-CON_R3_t0_44761</v>
      </c>
      <c r="B495" s="8">
        <v>44761</v>
      </c>
      <c r="C495" s="9" t="s">
        <v>628</v>
      </c>
      <c r="D495" s="9" t="s">
        <v>133</v>
      </c>
      <c r="E495" s="10">
        <v>2.2999999999999998</v>
      </c>
      <c r="F495" s="11">
        <v>855</v>
      </c>
      <c r="G495" s="12">
        <v>2.2000000000000002</v>
      </c>
      <c r="H495" s="13">
        <v>1.5074999999999998</v>
      </c>
      <c r="I495" s="14">
        <v>78.843100827562907</v>
      </c>
      <c r="J495" s="15">
        <v>1.2847200000000001</v>
      </c>
      <c r="K495" s="16"/>
    </row>
    <row r="496" spans="1:11" x14ac:dyDescent="0.3">
      <c r="A496" t="str">
        <f t="shared" si="7"/>
        <v>CER-CON_R3_t1_44761</v>
      </c>
      <c r="B496" s="17">
        <v>44761</v>
      </c>
      <c r="C496" s="38" t="s">
        <v>629</v>
      </c>
      <c r="D496" s="38" t="s">
        <v>135</v>
      </c>
      <c r="E496" s="19">
        <v>4.3</v>
      </c>
      <c r="F496" s="20">
        <v>567</v>
      </c>
      <c r="G496" s="21">
        <v>1.79</v>
      </c>
      <c r="H496" s="22">
        <v>3.0074999999999998</v>
      </c>
      <c r="I496" s="23">
        <v>52.2854247593312</v>
      </c>
      <c r="J496" s="24">
        <v>1.02396</v>
      </c>
      <c r="K496" s="25"/>
    </row>
    <row r="497" spans="1:11" x14ac:dyDescent="0.3">
      <c r="A497" t="str">
        <f t="shared" si="7"/>
        <v>CER-CON_R3_t2_44761</v>
      </c>
      <c r="B497" s="17">
        <v>44761</v>
      </c>
      <c r="C497" s="38" t="s">
        <v>630</v>
      </c>
      <c r="D497" s="38" t="s">
        <v>137</v>
      </c>
      <c r="E497" s="19">
        <v>6.3</v>
      </c>
      <c r="F497" s="20">
        <v>459</v>
      </c>
      <c r="G497" s="21">
        <v>1.95</v>
      </c>
      <c r="H497" s="22">
        <v>4.5075000000000003</v>
      </c>
      <c r="I497" s="23">
        <v>42.326296233744301</v>
      </c>
      <c r="J497" s="24">
        <v>1.1257200000000001</v>
      </c>
      <c r="K497" s="25"/>
    </row>
    <row r="498" spans="1:11" ht="15" thickBot="1" x14ac:dyDescent="0.35">
      <c r="A498" t="str">
        <f t="shared" si="7"/>
        <v>CER-CON_R3_t3_44761</v>
      </c>
      <c r="B498" s="26">
        <v>44761</v>
      </c>
      <c r="C498" s="39" t="s">
        <v>631</v>
      </c>
      <c r="D498" s="39" t="s">
        <v>139</v>
      </c>
      <c r="E498" s="28">
        <v>8.6999999999999993</v>
      </c>
      <c r="F498" s="29">
        <v>56</v>
      </c>
      <c r="G498" s="30">
        <v>1.79</v>
      </c>
      <c r="H498" s="31">
        <v>6.3075000000000001</v>
      </c>
      <c r="I498" s="32">
        <v>5.1639925688228336</v>
      </c>
      <c r="J498" s="33">
        <v>1.02396</v>
      </c>
      <c r="K498" s="34"/>
    </row>
    <row r="499" spans="1:11" x14ac:dyDescent="0.3">
      <c r="A499" t="str">
        <f t="shared" si="7"/>
        <v>CER-MSD_R1_t0_44761</v>
      </c>
      <c r="B499" s="8">
        <v>44761</v>
      </c>
      <c r="C499" s="9" t="s">
        <v>632</v>
      </c>
      <c r="D499" s="9" t="s">
        <v>93</v>
      </c>
      <c r="E499" s="10">
        <v>2.2000000000000002</v>
      </c>
      <c r="F499" s="11">
        <v>906</v>
      </c>
      <c r="G499" s="12">
        <v>1.78</v>
      </c>
      <c r="H499" s="13">
        <v>1.4325000000000001</v>
      </c>
      <c r="I499" s="14">
        <v>83.546022631312269</v>
      </c>
      <c r="J499" s="15">
        <v>1.0176000000000001</v>
      </c>
      <c r="K499" s="16"/>
    </row>
    <row r="500" spans="1:11" x14ac:dyDescent="0.3">
      <c r="A500" t="str">
        <f t="shared" si="7"/>
        <v>CER-MSD_R1_t1_44761</v>
      </c>
      <c r="B500" s="17">
        <v>44761</v>
      </c>
      <c r="C500" s="38" t="s">
        <v>633</v>
      </c>
      <c r="D500" s="38" t="s">
        <v>95</v>
      </c>
      <c r="E500" s="19">
        <v>2.7</v>
      </c>
      <c r="F500" s="20">
        <v>418</v>
      </c>
      <c r="G500" s="21">
        <v>1.68</v>
      </c>
      <c r="H500" s="22">
        <v>1.8075000000000001</v>
      </c>
      <c r="I500" s="23">
        <v>38.545515960141863</v>
      </c>
      <c r="J500" s="24">
        <v>0.95399999999999996</v>
      </c>
      <c r="K500" s="25"/>
    </row>
    <row r="501" spans="1:11" x14ac:dyDescent="0.3">
      <c r="A501" t="str">
        <f t="shared" si="7"/>
        <v>CER-MSD_R1_t2_44761</v>
      </c>
      <c r="B501" s="17">
        <v>44761</v>
      </c>
      <c r="C501" s="38" t="s">
        <v>634</v>
      </c>
      <c r="D501" s="38" t="s">
        <v>97</v>
      </c>
      <c r="E501" s="19">
        <v>3.5</v>
      </c>
      <c r="F501" s="20">
        <v>439</v>
      </c>
      <c r="G501" s="21">
        <v>1.75</v>
      </c>
      <c r="H501" s="22">
        <v>2.4074999999999998</v>
      </c>
      <c r="I501" s="23">
        <v>40.482013173450426</v>
      </c>
      <c r="J501" s="24">
        <v>0.99852000000000007</v>
      </c>
      <c r="K501" s="25"/>
    </row>
    <row r="502" spans="1:11" ht="15" thickBot="1" x14ac:dyDescent="0.35">
      <c r="A502" t="str">
        <f t="shared" si="7"/>
        <v>CER-MSD_R1_t3_44761</v>
      </c>
      <c r="B502" s="26">
        <v>44761</v>
      </c>
      <c r="C502" s="39" t="s">
        <v>635</v>
      </c>
      <c r="D502" s="39" t="s">
        <v>99</v>
      </c>
      <c r="E502" s="28">
        <v>4.0999999999999996</v>
      </c>
      <c r="F502" s="29">
        <v>77</v>
      </c>
      <c r="G502" s="30">
        <v>1.66</v>
      </c>
      <c r="H502" s="31">
        <v>2.8574999999999999</v>
      </c>
      <c r="I502" s="32">
        <v>7.1004897821313975</v>
      </c>
      <c r="J502" s="33">
        <v>0.94128000000000001</v>
      </c>
      <c r="K502" s="34"/>
    </row>
    <row r="503" spans="1:11" x14ac:dyDescent="0.3">
      <c r="A503" t="str">
        <f t="shared" si="7"/>
        <v>CER-MSD_R2_t0_44761</v>
      </c>
      <c r="B503" s="8">
        <v>44761</v>
      </c>
      <c r="C503" s="9" t="s">
        <v>636</v>
      </c>
      <c r="D503" s="9" t="s">
        <v>101</v>
      </c>
      <c r="E503" s="10">
        <v>2.2999999999999998</v>
      </c>
      <c r="F503" s="11">
        <v>1088</v>
      </c>
      <c r="G503" s="12">
        <v>1.64</v>
      </c>
      <c r="H503" s="13">
        <v>1.5074999999999998</v>
      </c>
      <c r="I503" s="14">
        <v>100.3289984799865</v>
      </c>
      <c r="J503" s="15">
        <v>0.92855999999999994</v>
      </c>
      <c r="K503" s="16"/>
    </row>
    <row r="504" spans="1:11" x14ac:dyDescent="0.3">
      <c r="A504" t="str">
        <f t="shared" si="7"/>
        <v>CER-MSD_R2_t1_44761</v>
      </c>
      <c r="B504" s="17">
        <v>44761</v>
      </c>
      <c r="C504" s="38" t="s">
        <v>637</v>
      </c>
      <c r="D504" s="38" t="s">
        <v>103</v>
      </c>
      <c r="E504" s="19">
        <v>2.5</v>
      </c>
      <c r="F504" s="20">
        <v>762</v>
      </c>
      <c r="G504" s="21">
        <v>1.94</v>
      </c>
      <c r="H504" s="22">
        <v>1.6575</v>
      </c>
      <c r="I504" s="23">
        <v>70.267184597196419</v>
      </c>
      <c r="J504" s="24">
        <v>1.1193600000000001</v>
      </c>
      <c r="K504" s="25"/>
    </row>
    <row r="505" spans="1:11" x14ac:dyDescent="0.3">
      <c r="A505" t="str">
        <f t="shared" si="7"/>
        <v>CER-MSD_R2_t2_44761</v>
      </c>
      <c r="B505" s="17">
        <v>44761</v>
      </c>
      <c r="C505" s="38" t="s">
        <v>638</v>
      </c>
      <c r="D505" s="38" t="s">
        <v>105</v>
      </c>
      <c r="E505" s="19">
        <v>2.7</v>
      </c>
      <c r="F505" s="20">
        <v>451</v>
      </c>
      <c r="G505" s="21">
        <v>1.65</v>
      </c>
      <c r="H505" s="22">
        <v>1.8075000000000001</v>
      </c>
      <c r="I505" s="23">
        <v>41.58858300962676</v>
      </c>
      <c r="J505" s="24">
        <v>0.93491999999999997</v>
      </c>
      <c r="K505" s="25"/>
    </row>
    <row r="506" spans="1:11" ht="15" thickBot="1" x14ac:dyDescent="0.35">
      <c r="A506" t="str">
        <f t="shared" si="7"/>
        <v>CER-MSD_R2_t3_44761</v>
      </c>
      <c r="B506" s="26">
        <v>44761</v>
      </c>
      <c r="C506" s="39" t="s">
        <v>639</v>
      </c>
      <c r="D506" s="39" t="s">
        <v>107</v>
      </c>
      <c r="E506" s="28">
        <v>3</v>
      </c>
      <c r="F506" s="29">
        <v>281</v>
      </c>
      <c r="G506" s="30">
        <v>1.68</v>
      </c>
      <c r="H506" s="31">
        <v>2.0324999999999998</v>
      </c>
      <c r="I506" s="32">
        <v>25.912176997128867</v>
      </c>
      <c r="J506" s="33">
        <v>0.95399999999999996</v>
      </c>
      <c r="K506" s="34"/>
    </row>
    <row r="507" spans="1:11" x14ac:dyDescent="0.3">
      <c r="A507" t="str">
        <f t="shared" si="7"/>
        <v>CER-MSD_R3_t0_44761</v>
      </c>
      <c r="B507" s="8">
        <v>44761</v>
      </c>
      <c r="C507" s="9" t="s">
        <v>640</v>
      </c>
      <c r="D507" s="9" t="s">
        <v>109</v>
      </c>
      <c r="E507" s="10">
        <v>2.2999999999999998</v>
      </c>
      <c r="F507" s="11">
        <v>1021</v>
      </c>
      <c r="G507" s="12">
        <v>1.73</v>
      </c>
      <c r="H507" s="13">
        <v>1.5074999999999998</v>
      </c>
      <c r="I507" s="14">
        <v>94.150650228002021</v>
      </c>
      <c r="J507" s="15">
        <v>0.98580000000000001</v>
      </c>
      <c r="K507" s="16"/>
    </row>
    <row r="508" spans="1:11" x14ac:dyDescent="0.3">
      <c r="A508" t="str">
        <f t="shared" si="7"/>
        <v>CER-MSD_R3_t1_44761</v>
      </c>
      <c r="B508" s="17">
        <v>44761</v>
      </c>
      <c r="C508" s="38" t="s">
        <v>641</v>
      </c>
      <c r="D508" s="38" t="s">
        <v>111</v>
      </c>
      <c r="E508" s="19">
        <v>2.4</v>
      </c>
      <c r="F508" s="20">
        <v>390</v>
      </c>
      <c r="G508" s="21">
        <v>3.03</v>
      </c>
      <c r="H508" s="22">
        <v>1.5825</v>
      </c>
      <c r="I508" s="23">
        <v>35.963519675730453</v>
      </c>
      <c r="J508" s="24">
        <v>1.8125999999999998</v>
      </c>
      <c r="K508" s="25"/>
    </row>
    <row r="509" spans="1:11" x14ac:dyDescent="0.3">
      <c r="A509" t="str">
        <f t="shared" si="7"/>
        <v>CER-MSD_R3_t2_44761</v>
      </c>
      <c r="B509" s="17">
        <v>44761</v>
      </c>
      <c r="C509" s="38" t="s">
        <v>642</v>
      </c>
      <c r="D509" s="38" t="s">
        <v>113</v>
      </c>
      <c r="E509" s="19">
        <v>2.4</v>
      </c>
      <c r="F509" s="20">
        <v>418</v>
      </c>
      <c r="G509" s="21">
        <v>1.78</v>
      </c>
      <c r="H509" s="22">
        <v>1.5825</v>
      </c>
      <c r="I509" s="23">
        <v>38.545515960141863</v>
      </c>
      <c r="J509" s="24">
        <v>1.0176000000000001</v>
      </c>
      <c r="K509" s="25"/>
    </row>
    <row r="510" spans="1:11" ht="15" thickBot="1" x14ac:dyDescent="0.35">
      <c r="A510" t="str">
        <f t="shared" si="7"/>
        <v>CER-MSD_R3_t3_44761</v>
      </c>
      <c r="B510" s="26">
        <v>44761</v>
      </c>
      <c r="C510" s="39" t="s">
        <v>643</v>
      </c>
      <c r="D510" s="39" t="s">
        <v>115</v>
      </c>
      <c r="E510" s="28">
        <v>2.5</v>
      </c>
      <c r="F510" s="29">
        <v>334</v>
      </c>
      <c r="G510" s="30">
        <v>1.62</v>
      </c>
      <c r="H510" s="31">
        <v>1.6575</v>
      </c>
      <c r="I510" s="32">
        <v>30.799527106907618</v>
      </c>
      <c r="J510" s="33">
        <v>0.9158400000000001</v>
      </c>
      <c r="K510" s="34"/>
    </row>
    <row r="511" spans="1:11" x14ac:dyDescent="0.3">
      <c r="A511" t="str">
        <f t="shared" si="7"/>
        <v>CER-AWD_R1_t0_44763</v>
      </c>
      <c r="B511" s="8">
        <v>44763</v>
      </c>
      <c r="C511" s="9" t="s">
        <v>644</v>
      </c>
      <c r="D511" s="9" t="s">
        <v>69</v>
      </c>
      <c r="E511" s="10">
        <v>2.1</v>
      </c>
      <c r="F511" s="11">
        <v>1142</v>
      </c>
      <c r="G511" s="12">
        <v>1.61</v>
      </c>
      <c r="H511" s="13">
        <v>1.3574999999999999</v>
      </c>
      <c r="I511" s="14">
        <v>105.30856274277993</v>
      </c>
      <c r="J511" s="15">
        <v>0.90948000000000007</v>
      </c>
      <c r="K511" s="16"/>
    </row>
    <row r="512" spans="1:11" x14ac:dyDescent="0.3">
      <c r="A512" t="str">
        <f t="shared" si="7"/>
        <v>CER-AWD_R1_t1_44763</v>
      </c>
      <c r="B512" s="17">
        <v>44763</v>
      </c>
      <c r="C512" s="38" t="s">
        <v>645</v>
      </c>
      <c r="D512" s="38" t="s">
        <v>71</v>
      </c>
      <c r="E512" s="19">
        <v>2.2000000000000002</v>
      </c>
      <c r="F512" s="20">
        <v>980</v>
      </c>
      <c r="G512" s="21">
        <v>2.64</v>
      </c>
      <c r="H512" s="22">
        <v>1.4325000000000001</v>
      </c>
      <c r="I512" s="23">
        <v>90.36986995439959</v>
      </c>
      <c r="J512" s="24">
        <v>1.56456</v>
      </c>
      <c r="K512" s="25"/>
    </row>
    <row r="513" spans="1:11" x14ac:dyDescent="0.3">
      <c r="A513" t="str">
        <f t="shared" si="7"/>
        <v>CER-AWD_R1_t2_44763</v>
      </c>
      <c r="B513" s="17">
        <v>44763</v>
      </c>
      <c r="C513" s="38" t="s">
        <v>646</v>
      </c>
      <c r="D513" s="38" t="s">
        <v>73</v>
      </c>
      <c r="E513" s="19">
        <v>2.1</v>
      </c>
      <c r="F513" s="20">
        <v>420</v>
      </c>
      <c r="G513" s="21">
        <v>1.58</v>
      </c>
      <c r="H513" s="22">
        <v>1.3574999999999999</v>
      </c>
      <c r="I513" s="23">
        <v>38.729944266171252</v>
      </c>
      <c r="J513" s="24">
        <v>0.89040000000000008</v>
      </c>
      <c r="K513" s="25"/>
    </row>
    <row r="514" spans="1:11" ht="15" thickBot="1" x14ac:dyDescent="0.35">
      <c r="A514" t="str">
        <f t="shared" si="7"/>
        <v>CER-AWD_R1_t3_44763</v>
      </c>
      <c r="B514" s="26">
        <v>44763</v>
      </c>
      <c r="C514" s="39" t="s">
        <v>647</v>
      </c>
      <c r="D514" s="39" t="s">
        <v>75</v>
      </c>
      <c r="E514" s="28">
        <v>2.2000000000000002</v>
      </c>
      <c r="F514" s="29">
        <v>471</v>
      </c>
      <c r="G514" s="30">
        <v>1.72</v>
      </c>
      <c r="H514" s="31">
        <v>1.4325000000000001</v>
      </c>
      <c r="I514" s="32">
        <v>43.432866069920621</v>
      </c>
      <c r="J514" s="33">
        <v>0.97944000000000009</v>
      </c>
      <c r="K514" s="34"/>
    </row>
    <row r="515" spans="1:11" x14ac:dyDescent="0.3">
      <c r="A515" t="str">
        <f t="shared" ref="A515:A578" si="8">D515&amp;"_"&amp;B515</f>
        <v>CER-AWD_R2_t0_44763</v>
      </c>
      <c r="B515" s="8">
        <v>44763</v>
      </c>
      <c r="C515" s="9" t="s">
        <v>648</v>
      </c>
      <c r="D515" s="9" t="s">
        <v>77</v>
      </c>
      <c r="E515" s="10">
        <v>2.1</v>
      </c>
      <c r="F515" s="11">
        <v>1337</v>
      </c>
      <c r="G515" s="12">
        <v>1.51</v>
      </c>
      <c r="H515" s="13">
        <v>1.3574999999999999</v>
      </c>
      <c r="I515" s="14">
        <v>123.29032258064517</v>
      </c>
      <c r="J515" s="15">
        <v>0.84588000000000008</v>
      </c>
      <c r="K515" s="16"/>
    </row>
    <row r="516" spans="1:11" x14ac:dyDescent="0.3">
      <c r="A516" t="str">
        <f t="shared" si="8"/>
        <v>CER-AWD_R2_t1_44763</v>
      </c>
      <c r="B516" s="17">
        <v>44763</v>
      </c>
      <c r="C516" s="38" t="s">
        <v>649</v>
      </c>
      <c r="D516" s="38" t="s">
        <v>79</v>
      </c>
      <c r="E516" s="19">
        <v>2.2999999999999998</v>
      </c>
      <c r="F516" s="20">
        <v>739</v>
      </c>
      <c r="G516" s="21">
        <v>1.56</v>
      </c>
      <c r="H516" s="22">
        <v>1.5074999999999998</v>
      </c>
      <c r="I516" s="23">
        <v>68.146259077858474</v>
      </c>
      <c r="J516" s="24">
        <v>0.87768000000000013</v>
      </c>
      <c r="K516" s="25"/>
    </row>
    <row r="517" spans="1:11" x14ac:dyDescent="0.3">
      <c r="A517" t="str">
        <f t="shared" si="8"/>
        <v>CER-AWD_R2_t2_44763</v>
      </c>
      <c r="B517" s="17">
        <v>44763</v>
      </c>
      <c r="C517" s="38" t="s">
        <v>650</v>
      </c>
      <c r="D517" s="38" t="s">
        <v>81</v>
      </c>
      <c r="E517" s="19">
        <v>2.4</v>
      </c>
      <c r="F517" s="20">
        <v>498</v>
      </c>
      <c r="G517" s="21">
        <v>1.59</v>
      </c>
      <c r="H517" s="22">
        <v>1.5825</v>
      </c>
      <c r="I517" s="23">
        <v>45.922648201317344</v>
      </c>
      <c r="J517" s="24">
        <v>0.89676000000000011</v>
      </c>
      <c r="K517" s="25"/>
    </row>
    <row r="518" spans="1:11" ht="15" thickBot="1" x14ac:dyDescent="0.35">
      <c r="A518" t="str">
        <f t="shared" si="8"/>
        <v>CER-AWD_R2_t3_44763</v>
      </c>
      <c r="B518" s="26">
        <v>44763</v>
      </c>
      <c r="C518" s="39" t="s">
        <v>651</v>
      </c>
      <c r="D518" s="39" t="s">
        <v>83</v>
      </c>
      <c r="E518" s="28">
        <v>2.4</v>
      </c>
      <c r="F518" s="29">
        <v>218</v>
      </c>
      <c r="G518" s="30">
        <v>1.51</v>
      </c>
      <c r="H518" s="31">
        <v>1.5825</v>
      </c>
      <c r="I518" s="32">
        <v>20.102685357203175</v>
      </c>
      <c r="J518" s="33">
        <v>0.84588000000000008</v>
      </c>
      <c r="K518" s="34"/>
    </row>
    <row r="519" spans="1:11" x14ac:dyDescent="0.3">
      <c r="A519" t="str">
        <f t="shared" si="8"/>
        <v>CER-AWD_R3_t0_44763</v>
      </c>
      <c r="B519" s="8">
        <v>44763</v>
      </c>
      <c r="C519" s="9" t="s">
        <v>652</v>
      </c>
      <c r="D519" s="9" t="s">
        <v>85</v>
      </c>
      <c r="E519" s="10">
        <v>2.2000000000000002</v>
      </c>
      <c r="F519" s="11">
        <v>1026</v>
      </c>
      <c r="G519" s="12">
        <v>1.84</v>
      </c>
      <c r="H519" s="13">
        <v>1.4325000000000001</v>
      </c>
      <c r="I519" s="14">
        <v>94.611720993075494</v>
      </c>
      <c r="J519" s="15">
        <v>1.05576</v>
      </c>
      <c r="K519" s="16"/>
    </row>
    <row r="520" spans="1:11" x14ac:dyDescent="0.3">
      <c r="A520" t="str">
        <f t="shared" si="8"/>
        <v>CER-AWD_R3_t1_44763</v>
      </c>
      <c r="B520" s="17">
        <v>44763</v>
      </c>
      <c r="C520" s="38" t="s">
        <v>653</v>
      </c>
      <c r="D520" s="38" t="s">
        <v>87</v>
      </c>
      <c r="E520" s="19">
        <v>2.5</v>
      </c>
      <c r="F520" s="20">
        <v>916</v>
      </c>
      <c r="G520" s="21">
        <v>1.54</v>
      </c>
      <c r="H520" s="22">
        <v>1.6575</v>
      </c>
      <c r="I520" s="23">
        <v>84.468164161459228</v>
      </c>
      <c r="J520" s="24">
        <v>0.86496000000000006</v>
      </c>
      <c r="K520" s="25"/>
    </row>
    <row r="521" spans="1:11" x14ac:dyDescent="0.3">
      <c r="A521" t="str">
        <f t="shared" si="8"/>
        <v>CER-AWD_R3_t2_44763</v>
      </c>
      <c r="B521" s="17">
        <v>44763</v>
      </c>
      <c r="C521" s="38" t="s">
        <v>654</v>
      </c>
      <c r="D521" s="38" t="s">
        <v>89</v>
      </c>
      <c r="E521" s="19">
        <v>2.6</v>
      </c>
      <c r="F521" s="20">
        <v>336</v>
      </c>
      <c r="G521" s="21">
        <v>2.9</v>
      </c>
      <c r="H521" s="22">
        <v>1.7324999999999999</v>
      </c>
      <c r="I521" s="23">
        <v>30.983955412937004</v>
      </c>
      <c r="J521" s="24">
        <v>1.7299199999999999</v>
      </c>
      <c r="K521" s="25"/>
    </row>
    <row r="522" spans="1:11" ht="15" thickBot="1" x14ac:dyDescent="0.35">
      <c r="A522" t="str">
        <f t="shared" si="8"/>
        <v>CER-AWD_R3_t3_44763</v>
      </c>
      <c r="B522" s="26">
        <v>44763</v>
      </c>
      <c r="C522" s="39" t="s">
        <v>655</v>
      </c>
      <c r="D522" s="39" t="s">
        <v>91</v>
      </c>
      <c r="E522" s="28">
        <v>2.9</v>
      </c>
      <c r="F522" s="29">
        <v>96</v>
      </c>
      <c r="G522" s="30">
        <v>1.52</v>
      </c>
      <c r="H522" s="31">
        <v>1.9575</v>
      </c>
      <c r="I522" s="32">
        <v>8.8525586894105732</v>
      </c>
      <c r="J522" s="33">
        <v>0.85224000000000011</v>
      </c>
      <c r="K522" s="34"/>
    </row>
    <row r="523" spans="1:11" x14ac:dyDescent="0.3">
      <c r="A523" t="str">
        <f t="shared" si="8"/>
        <v>CER-CON_R1_t0_44763</v>
      </c>
      <c r="B523" s="8">
        <v>44763</v>
      </c>
      <c r="C523" s="9" t="s">
        <v>656</v>
      </c>
      <c r="D523" s="9" t="s">
        <v>117</v>
      </c>
      <c r="E523" s="10">
        <v>2.8</v>
      </c>
      <c r="F523" s="11">
        <v>1328</v>
      </c>
      <c r="G523" s="12">
        <v>1.4</v>
      </c>
      <c r="H523" s="13">
        <v>1.8824999999999998</v>
      </c>
      <c r="I523" s="14">
        <v>122.46039520351293</v>
      </c>
      <c r="J523" s="15">
        <v>0.77591999999999994</v>
      </c>
      <c r="K523" s="16"/>
    </row>
    <row r="524" spans="1:11" x14ac:dyDescent="0.3">
      <c r="A524" t="str">
        <f t="shared" si="8"/>
        <v>CER-CON_R1_t1_44763</v>
      </c>
      <c r="B524" s="17">
        <v>44763</v>
      </c>
      <c r="C524" s="38" t="s">
        <v>657</v>
      </c>
      <c r="D524" s="38" t="s">
        <v>119</v>
      </c>
      <c r="E524" s="19">
        <v>8.8000000000000007</v>
      </c>
      <c r="F524" s="20">
        <v>872</v>
      </c>
      <c r="G524" s="21">
        <v>2.02</v>
      </c>
      <c r="H524" s="22">
        <v>6.3825000000000012</v>
      </c>
      <c r="I524" s="23">
        <v>80.410741428812699</v>
      </c>
      <c r="J524" s="24">
        <v>1.1702400000000002</v>
      </c>
      <c r="K524" s="25"/>
    </row>
    <row r="525" spans="1:11" x14ac:dyDescent="0.3">
      <c r="A525" t="str">
        <f t="shared" si="8"/>
        <v>CER-CON_R1_t2_44763</v>
      </c>
      <c r="B525" s="17">
        <v>44763</v>
      </c>
      <c r="C525" s="38" t="s">
        <v>658</v>
      </c>
      <c r="D525" s="38" t="s">
        <v>121</v>
      </c>
      <c r="E525" s="19">
        <v>18.7</v>
      </c>
      <c r="F525" s="20">
        <v>817</v>
      </c>
      <c r="G525" s="21">
        <v>1.72</v>
      </c>
      <c r="H525" s="22">
        <v>13.807500000000001</v>
      </c>
      <c r="I525" s="23">
        <v>75.338963013004559</v>
      </c>
      <c r="J525" s="24">
        <v>0.97944000000000009</v>
      </c>
      <c r="K525" s="25"/>
    </row>
    <row r="526" spans="1:11" ht="15" thickBot="1" x14ac:dyDescent="0.35">
      <c r="A526" t="str">
        <f t="shared" si="8"/>
        <v>CER-CON_R1_t3_44763</v>
      </c>
      <c r="B526" s="26">
        <v>44763</v>
      </c>
      <c r="C526" s="39" t="s">
        <v>659</v>
      </c>
      <c r="D526" s="39" t="s">
        <v>123</v>
      </c>
      <c r="E526" s="28">
        <v>13.7</v>
      </c>
      <c r="F526" s="29">
        <v>0</v>
      </c>
      <c r="G526" s="30">
        <v>1.47</v>
      </c>
      <c r="H526" s="31">
        <v>10.057500000000001</v>
      </c>
      <c r="I526" s="32">
        <v>0</v>
      </c>
      <c r="J526" s="33">
        <v>0.82044000000000006</v>
      </c>
      <c r="K526" s="34"/>
    </row>
    <row r="527" spans="1:11" x14ac:dyDescent="0.3">
      <c r="A527" t="str">
        <f t="shared" si="8"/>
        <v>CER-CON_R2_t0_44763</v>
      </c>
      <c r="B527" s="8">
        <v>44763</v>
      </c>
      <c r="C527" s="9" t="s">
        <v>660</v>
      </c>
      <c r="D527" s="9" t="s">
        <v>125</v>
      </c>
      <c r="E527" s="10">
        <v>2.4</v>
      </c>
      <c r="F527" s="11">
        <v>1231</v>
      </c>
      <c r="G527" s="12">
        <v>1.41</v>
      </c>
      <c r="H527" s="13">
        <v>1.5825</v>
      </c>
      <c r="I527" s="14">
        <v>113.51562236108767</v>
      </c>
      <c r="J527" s="15">
        <v>0.78227999999999998</v>
      </c>
      <c r="K527" s="16"/>
    </row>
    <row r="528" spans="1:11" x14ac:dyDescent="0.3">
      <c r="A528" t="str">
        <f t="shared" si="8"/>
        <v>CER-CON_R2_t1_44763</v>
      </c>
      <c r="B528" s="17">
        <v>44763</v>
      </c>
      <c r="C528" s="38" t="s">
        <v>661</v>
      </c>
      <c r="D528" s="38" t="s">
        <v>127</v>
      </c>
      <c r="E528" s="19">
        <v>5</v>
      </c>
      <c r="F528" s="20">
        <v>331</v>
      </c>
      <c r="G528" s="21">
        <v>1.45</v>
      </c>
      <c r="H528" s="22">
        <v>3.5324999999999998</v>
      </c>
      <c r="I528" s="23">
        <v>30.522884647863538</v>
      </c>
      <c r="J528" s="24">
        <v>0.80771999999999999</v>
      </c>
      <c r="K528" s="25"/>
    </row>
    <row r="529" spans="1:11" x14ac:dyDescent="0.3">
      <c r="A529" t="str">
        <f t="shared" si="8"/>
        <v>CER-CON_R2_t2_44763</v>
      </c>
      <c r="B529" s="17">
        <v>44763</v>
      </c>
      <c r="C529" s="38" t="s">
        <v>662</v>
      </c>
      <c r="D529" s="38" t="s">
        <v>129</v>
      </c>
      <c r="E529" s="19">
        <v>7.7</v>
      </c>
      <c r="F529" s="20">
        <v>469</v>
      </c>
      <c r="G529" s="21">
        <v>1.48</v>
      </c>
      <c r="H529" s="22">
        <v>5.5575000000000001</v>
      </c>
      <c r="I529" s="23">
        <v>43.248437763891232</v>
      </c>
      <c r="J529" s="24">
        <v>0.82680000000000009</v>
      </c>
      <c r="K529" s="25"/>
    </row>
    <row r="530" spans="1:11" ht="15" thickBot="1" x14ac:dyDescent="0.35">
      <c r="A530" t="str">
        <f t="shared" si="8"/>
        <v>CER-CON_R2_t3_44763</v>
      </c>
      <c r="B530" s="26">
        <v>44763</v>
      </c>
      <c r="C530" s="39" t="s">
        <v>663</v>
      </c>
      <c r="D530" s="39" t="s">
        <v>131</v>
      </c>
      <c r="E530" s="28">
        <v>11.1</v>
      </c>
      <c r="F530" s="29">
        <v>113</v>
      </c>
      <c r="G530" s="30">
        <v>1.45</v>
      </c>
      <c r="H530" s="31">
        <v>8.1074999999999999</v>
      </c>
      <c r="I530" s="32">
        <v>10.420199290660362</v>
      </c>
      <c r="J530" s="33">
        <v>0.80771999999999999</v>
      </c>
      <c r="K530" s="34"/>
    </row>
    <row r="531" spans="1:11" x14ac:dyDescent="0.3">
      <c r="A531" t="str">
        <f t="shared" si="8"/>
        <v>CER-CON_R3_t0_44763</v>
      </c>
      <c r="B531" s="8">
        <v>44763</v>
      </c>
      <c r="C531" s="9" t="s">
        <v>664</v>
      </c>
      <c r="D531" s="9" t="s">
        <v>133</v>
      </c>
      <c r="E531" s="10">
        <v>2.2999999999999998</v>
      </c>
      <c r="F531" s="11">
        <v>1133</v>
      </c>
      <c r="G531" s="12">
        <v>1.47</v>
      </c>
      <c r="H531" s="13">
        <v>1.5074999999999998</v>
      </c>
      <c r="I531" s="14">
        <v>104.47863536564769</v>
      </c>
      <c r="J531" s="15">
        <v>0.82044000000000006</v>
      </c>
      <c r="K531" s="16"/>
    </row>
    <row r="532" spans="1:11" x14ac:dyDescent="0.3">
      <c r="A532" t="str">
        <f t="shared" si="8"/>
        <v>CER-CON_R3_t1_44763</v>
      </c>
      <c r="B532" s="17">
        <v>44763</v>
      </c>
      <c r="C532" s="38" t="s">
        <v>665</v>
      </c>
      <c r="D532" s="38" t="s">
        <v>135</v>
      </c>
      <c r="E532" s="19">
        <v>4.3</v>
      </c>
      <c r="F532" s="20">
        <v>803</v>
      </c>
      <c r="G532" s="21">
        <v>1.49</v>
      </c>
      <c r="H532" s="22">
        <v>3.0074999999999998</v>
      </c>
      <c r="I532" s="23">
        <v>74.04796487079885</v>
      </c>
      <c r="J532" s="24">
        <v>0.83316000000000001</v>
      </c>
      <c r="K532" s="25"/>
    </row>
    <row r="533" spans="1:11" x14ac:dyDescent="0.3">
      <c r="A533" t="str">
        <f t="shared" si="8"/>
        <v>CER-CON_R3_t2_44763</v>
      </c>
      <c r="B533" s="17">
        <v>44763</v>
      </c>
      <c r="C533" s="38" t="s">
        <v>666</v>
      </c>
      <c r="D533" s="38" t="s">
        <v>137</v>
      </c>
      <c r="E533" s="19">
        <v>6.8</v>
      </c>
      <c r="F533" s="20">
        <v>251</v>
      </c>
      <c r="G533" s="21">
        <v>1.45</v>
      </c>
      <c r="H533" s="22">
        <v>4.8825000000000003</v>
      </c>
      <c r="I533" s="23">
        <v>23.145752406688061</v>
      </c>
      <c r="J533" s="24">
        <v>0.80771999999999999</v>
      </c>
      <c r="K533" s="25"/>
    </row>
    <row r="534" spans="1:11" ht="15" thickBot="1" x14ac:dyDescent="0.35">
      <c r="A534" t="str">
        <f t="shared" si="8"/>
        <v>CER-CON_R3_t3_44763</v>
      </c>
      <c r="B534" s="26">
        <v>44763</v>
      </c>
      <c r="C534" s="39" t="s">
        <v>667</v>
      </c>
      <c r="D534" s="39" t="s">
        <v>139</v>
      </c>
      <c r="E534" s="28">
        <v>10.1</v>
      </c>
      <c r="F534" s="29">
        <v>10</v>
      </c>
      <c r="G534" s="30">
        <v>2.0699999999999998</v>
      </c>
      <c r="H534" s="31">
        <v>7.3574999999999999</v>
      </c>
      <c r="I534" s="32">
        <v>0.92214153014693467</v>
      </c>
      <c r="J534" s="33">
        <v>1.20204</v>
      </c>
      <c r="K534" s="34"/>
    </row>
    <row r="535" spans="1:11" x14ac:dyDescent="0.3">
      <c r="A535" t="str">
        <f t="shared" si="8"/>
        <v>CER-MSD_R1_t0_44763</v>
      </c>
      <c r="B535" s="8">
        <v>44763</v>
      </c>
      <c r="C535" s="9" t="s">
        <v>668</v>
      </c>
      <c r="D535" s="9" t="s">
        <v>93</v>
      </c>
      <c r="E535" s="10">
        <v>2</v>
      </c>
      <c r="F535" s="11">
        <v>1119</v>
      </c>
      <c r="G535" s="12">
        <v>1.64</v>
      </c>
      <c r="H535" s="13">
        <v>1.2825</v>
      </c>
      <c r="I535" s="14">
        <v>103.18763722344198</v>
      </c>
      <c r="J535" s="15">
        <v>0.92855999999999994</v>
      </c>
      <c r="K535" s="16"/>
    </row>
    <row r="536" spans="1:11" x14ac:dyDescent="0.3">
      <c r="A536" t="str">
        <f t="shared" si="8"/>
        <v>CER-MSD_R1_t1_44763</v>
      </c>
      <c r="B536" s="17">
        <v>44763</v>
      </c>
      <c r="C536" s="38" t="s">
        <v>669</v>
      </c>
      <c r="D536" s="38" t="s">
        <v>95</v>
      </c>
      <c r="E536" s="19">
        <v>3</v>
      </c>
      <c r="F536" s="20">
        <v>605</v>
      </c>
      <c r="G536" s="21">
        <v>1.57</v>
      </c>
      <c r="H536" s="22">
        <v>2.0324999999999998</v>
      </c>
      <c r="I536" s="23">
        <v>55.789562573889548</v>
      </c>
      <c r="J536" s="24">
        <v>0.88404000000000005</v>
      </c>
      <c r="K536" s="25"/>
    </row>
    <row r="537" spans="1:11" x14ac:dyDescent="0.3">
      <c r="A537" t="str">
        <f t="shared" si="8"/>
        <v>CER-MSD_R1_t2_44763</v>
      </c>
      <c r="B537" s="17">
        <v>44763</v>
      </c>
      <c r="C537" s="38" t="s">
        <v>670</v>
      </c>
      <c r="D537" s="38" t="s">
        <v>97</v>
      </c>
      <c r="E537" s="19">
        <v>4</v>
      </c>
      <c r="F537" s="20">
        <v>488</v>
      </c>
      <c r="G537" s="21">
        <v>1.49</v>
      </c>
      <c r="H537" s="22">
        <v>2.7824999999999998</v>
      </c>
      <c r="I537" s="23">
        <v>45.000506671170413</v>
      </c>
      <c r="J537" s="24">
        <v>0.83316000000000001</v>
      </c>
      <c r="K537" s="25"/>
    </row>
    <row r="538" spans="1:11" ht="15" thickBot="1" x14ac:dyDescent="0.35">
      <c r="A538" t="str">
        <f t="shared" si="8"/>
        <v>CER-MSD_R1_t3_44763</v>
      </c>
      <c r="B538" s="26">
        <v>44763</v>
      </c>
      <c r="C538" s="39" t="s">
        <v>671</v>
      </c>
      <c r="D538" s="39" t="s">
        <v>99</v>
      </c>
      <c r="E538" s="28">
        <v>5.0999999999999996</v>
      </c>
      <c r="F538" s="29">
        <v>442</v>
      </c>
      <c r="G538" s="30">
        <v>1.42</v>
      </c>
      <c r="H538" s="31">
        <v>3.6074999999999999</v>
      </c>
      <c r="I538" s="32">
        <v>40.758655632494516</v>
      </c>
      <c r="J538" s="33">
        <v>0.78864000000000001</v>
      </c>
      <c r="K538" s="34"/>
    </row>
    <row r="539" spans="1:11" x14ac:dyDescent="0.3">
      <c r="A539" t="str">
        <f t="shared" si="8"/>
        <v>CER-MSD_R2_t0_44763</v>
      </c>
      <c r="B539" s="8">
        <v>44763</v>
      </c>
      <c r="C539" s="9" t="s">
        <v>672</v>
      </c>
      <c r="D539" s="9" t="s">
        <v>101</v>
      </c>
      <c r="E539" s="10">
        <v>2.2000000000000002</v>
      </c>
      <c r="F539" s="11">
        <v>999</v>
      </c>
      <c r="G539" s="12">
        <v>1.33</v>
      </c>
      <c r="H539" s="13">
        <v>1.4325000000000001</v>
      </c>
      <c r="I539" s="14">
        <v>92.121938861678785</v>
      </c>
      <c r="J539" s="15">
        <v>0.73140000000000005</v>
      </c>
      <c r="K539" s="16"/>
    </row>
    <row r="540" spans="1:11" x14ac:dyDescent="0.3">
      <c r="A540" t="str">
        <f t="shared" si="8"/>
        <v>CER-MSD_R2_t1_44763</v>
      </c>
      <c r="B540" s="17">
        <v>44763</v>
      </c>
      <c r="C540" s="38" t="s">
        <v>673</v>
      </c>
      <c r="D540" s="38" t="s">
        <v>103</v>
      </c>
      <c r="E540" s="19">
        <v>2.2999999999999998</v>
      </c>
      <c r="F540" s="20">
        <v>414</v>
      </c>
      <c r="G540" s="21">
        <v>1.38</v>
      </c>
      <c r="H540" s="22">
        <v>1.5074999999999998</v>
      </c>
      <c r="I540" s="23">
        <v>38.176659348083099</v>
      </c>
      <c r="J540" s="24">
        <v>0.76319999999999999</v>
      </c>
      <c r="K540" s="25"/>
    </row>
    <row r="541" spans="1:11" x14ac:dyDescent="0.3">
      <c r="A541" t="str">
        <f t="shared" si="8"/>
        <v>CER-MSD_R2_t2_44763</v>
      </c>
      <c r="B541" s="17">
        <v>44763</v>
      </c>
      <c r="C541" s="38" t="s">
        <v>674</v>
      </c>
      <c r="D541" s="38" t="s">
        <v>105</v>
      </c>
      <c r="E541" s="19">
        <v>2.7</v>
      </c>
      <c r="F541" s="20">
        <v>253</v>
      </c>
      <c r="G541" s="21">
        <v>1.28</v>
      </c>
      <c r="H541" s="22">
        <v>1.8075000000000001</v>
      </c>
      <c r="I541" s="23">
        <v>23.330180712717446</v>
      </c>
      <c r="J541" s="24">
        <v>0.69960000000000011</v>
      </c>
      <c r="K541" s="25"/>
    </row>
    <row r="542" spans="1:11" ht="15" thickBot="1" x14ac:dyDescent="0.35">
      <c r="A542" t="str">
        <f t="shared" si="8"/>
        <v>CER-MSD_R2_t3_44763</v>
      </c>
      <c r="B542" s="26">
        <v>44763</v>
      </c>
      <c r="C542" s="39" t="s">
        <v>675</v>
      </c>
      <c r="D542" s="39" t="s">
        <v>107</v>
      </c>
      <c r="E542" s="28">
        <v>3</v>
      </c>
      <c r="F542" s="29">
        <v>227</v>
      </c>
      <c r="G542" s="30">
        <v>1.31</v>
      </c>
      <c r="H542" s="31">
        <v>2.0324999999999998</v>
      </c>
      <c r="I542" s="32">
        <v>20.932612734335418</v>
      </c>
      <c r="J542" s="33">
        <v>0.7186800000000001</v>
      </c>
      <c r="K542" s="34"/>
    </row>
    <row r="543" spans="1:11" x14ac:dyDescent="0.3">
      <c r="A543" t="str">
        <f t="shared" si="8"/>
        <v>CER-MSD_R3_t0_44763</v>
      </c>
      <c r="B543" s="8">
        <v>44763</v>
      </c>
      <c r="C543" s="9" t="s">
        <v>676</v>
      </c>
      <c r="D543" s="9" t="s">
        <v>109</v>
      </c>
      <c r="E543" s="10">
        <v>2.1</v>
      </c>
      <c r="F543" s="11">
        <v>1404</v>
      </c>
      <c r="G543" s="12">
        <v>1.32</v>
      </c>
      <c r="H543" s="13">
        <v>1.3574999999999999</v>
      </c>
      <c r="I543" s="14">
        <v>129.46867083262964</v>
      </c>
      <c r="J543" s="15">
        <v>0.72504000000000013</v>
      </c>
      <c r="K543" s="16"/>
    </row>
    <row r="544" spans="1:11" x14ac:dyDescent="0.3">
      <c r="A544" t="str">
        <f t="shared" si="8"/>
        <v>CER-MSD_R3_t1_44763</v>
      </c>
      <c r="B544" s="17">
        <v>44763</v>
      </c>
      <c r="C544" s="38" t="s">
        <v>677</v>
      </c>
      <c r="D544" s="38" t="s">
        <v>111</v>
      </c>
      <c r="E544" s="19">
        <v>2.2000000000000002</v>
      </c>
      <c r="F544" s="20">
        <v>765</v>
      </c>
      <c r="G544" s="21">
        <v>1.42</v>
      </c>
      <c r="H544" s="22">
        <v>1.4325000000000001</v>
      </c>
      <c r="I544" s="23">
        <v>70.543827056240502</v>
      </c>
      <c r="J544" s="24">
        <v>0.78864000000000001</v>
      </c>
      <c r="K544" s="25"/>
    </row>
    <row r="545" spans="1:11" x14ac:dyDescent="0.3">
      <c r="A545" t="str">
        <f t="shared" si="8"/>
        <v>CER-MSD_R3_t2_44763</v>
      </c>
      <c r="B545" s="17">
        <v>44763</v>
      </c>
      <c r="C545" s="38" t="s">
        <v>678</v>
      </c>
      <c r="D545" s="38" t="s">
        <v>113</v>
      </c>
      <c r="E545" s="19">
        <v>2.2999999999999998</v>
      </c>
      <c r="F545" s="20">
        <v>420</v>
      </c>
      <c r="G545" s="21">
        <v>1.3</v>
      </c>
      <c r="H545" s="22">
        <v>1.5074999999999998</v>
      </c>
      <c r="I545" s="23">
        <v>38.729944266171252</v>
      </c>
      <c r="J545" s="24">
        <v>0.71232000000000006</v>
      </c>
      <c r="K545" s="25"/>
    </row>
    <row r="546" spans="1:11" ht="15" thickBot="1" x14ac:dyDescent="0.35">
      <c r="A546" t="str">
        <f t="shared" si="8"/>
        <v>CER-MSD_R3_t3_44763</v>
      </c>
      <c r="B546" s="26">
        <v>44763</v>
      </c>
      <c r="C546" s="39" t="s">
        <v>679</v>
      </c>
      <c r="D546" s="39" t="s">
        <v>115</v>
      </c>
      <c r="E546" s="28">
        <v>2.2999999999999998</v>
      </c>
      <c r="F546" s="29">
        <v>291</v>
      </c>
      <c r="G546" s="30">
        <v>1.38</v>
      </c>
      <c r="H546" s="31">
        <v>1.5074999999999998</v>
      </c>
      <c r="I546" s="32">
        <v>26.834318527275798</v>
      </c>
      <c r="J546" s="33">
        <v>0.76319999999999999</v>
      </c>
      <c r="K546" s="34"/>
    </row>
    <row r="547" spans="1:11" x14ac:dyDescent="0.3">
      <c r="A547" t="str">
        <f t="shared" si="8"/>
        <v>CER-AWD_R1_t0_44769</v>
      </c>
      <c r="B547" s="8">
        <v>44769</v>
      </c>
      <c r="C547" s="9" t="s">
        <v>680</v>
      </c>
      <c r="D547" s="9" t="s">
        <v>69</v>
      </c>
      <c r="E547" s="10">
        <v>2.2000000000000002</v>
      </c>
      <c r="F547" s="11">
        <v>952</v>
      </c>
      <c r="G547" s="12">
        <v>2.0299999999999998</v>
      </c>
      <c r="H547" s="13">
        <v>1.4325000000000001</v>
      </c>
      <c r="I547" s="14">
        <v>87.787873669988173</v>
      </c>
      <c r="J547" s="15">
        <v>1.1765999999999999</v>
      </c>
      <c r="K547" s="16"/>
    </row>
    <row r="548" spans="1:11" x14ac:dyDescent="0.3">
      <c r="A548" t="str">
        <f t="shared" si="8"/>
        <v>CER-AWD_R1_t1_44769</v>
      </c>
      <c r="B548" s="17">
        <v>44769</v>
      </c>
      <c r="C548" s="38" t="s">
        <v>681</v>
      </c>
      <c r="D548" s="38" t="s">
        <v>71</v>
      </c>
      <c r="E548" s="19">
        <v>2.2000000000000002</v>
      </c>
      <c r="F548" s="20">
        <v>887</v>
      </c>
      <c r="G548" s="21">
        <v>2.34</v>
      </c>
      <c r="H548" s="22">
        <v>1.4325000000000001</v>
      </c>
      <c r="I548" s="23">
        <v>81.793953724033102</v>
      </c>
      <c r="J548" s="24">
        <v>1.3737599999999999</v>
      </c>
      <c r="K548" s="25"/>
    </row>
    <row r="549" spans="1:11" x14ac:dyDescent="0.3">
      <c r="A549" t="str">
        <f t="shared" si="8"/>
        <v>CER-AWD_R1_t2_44769</v>
      </c>
      <c r="B549" s="17">
        <v>44769</v>
      </c>
      <c r="C549" s="38" t="s">
        <v>682</v>
      </c>
      <c r="D549" s="38" t="s">
        <v>73</v>
      </c>
      <c r="E549" s="19">
        <v>2.2000000000000002</v>
      </c>
      <c r="F549" s="20">
        <v>733</v>
      </c>
      <c r="G549" s="21">
        <v>1.29</v>
      </c>
      <c r="H549" s="22">
        <v>1.4325000000000001</v>
      </c>
      <c r="I549" s="23">
        <v>67.592974159770307</v>
      </c>
      <c r="J549" s="24">
        <v>0.70596000000000003</v>
      </c>
      <c r="K549" s="25"/>
    </row>
    <row r="550" spans="1:11" ht="15" thickBot="1" x14ac:dyDescent="0.35">
      <c r="A550" t="str">
        <f t="shared" si="8"/>
        <v>CER-AWD_R1_t3_44769</v>
      </c>
      <c r="B550" s="26">
        <v>44769</v>
      </c>
      <c r="C550" s="39" t="s">
        <v>683</v>
      </c>
      <c r="D550" s="39" t="s">
        <v>75</v>
      </c>
      <c r="E550" s="28">
        <v>2.2999999999999998</v>
      </c>
      <c r="F550" s="29">
        <v>619</v>
      </c>
      <c r="G550" s="30">
        <v>1.36</v>
      </c>
      <c r="H550" s="31">
        <v>1.5074999999999998</v>
      </c>
      <c r="I550" s="32">
        <v>57.080560716095256</v>
      </c>
      <c r="J550" s="33">
        <v>0.75048000000000015</v>
      </c>
      <c r="K550" s="34"/>
    </row>
    <row r="551" spans="1:11" x14ac:dyDescent="0.3">
      <c r="A551" t="str">
        <f t="shared" si="8"/>
        <v>CER-AWD_R2_t0_44769</v>
      </c>
      <c r="B551" s="8">
        <v>44769</v>
      </c>
      <c r="C551" s="9" t="s">
        <v>684</v>
      </c>
      <c r="D551" s="9" t="s">
        <v>77</v>
      </c>
      <c r="E551" s="10">
        <v>2.2000000000000002</v>
      </c>
      <c r="F551" s="11">
        <v>1217</v>
      </c>
      <c r="G551" s="12">
        <v>1.35</v>
      </c>
      <c r="H551" s="13">
        <v>1.4325000000000001</v>
      </c>
      <c r="I551" s="14">
        <v>112.22462421888196</v>
      </c>
      <c r="J551" s="15">
        <v>0.74412000000000011</v>
      </c>
      <c r="K551" s="16"/>
    </row>
    <row r="552" spans="1:11" x14ac:dyDescent="0.3">
      <c r="A552" t="str">
        <f t="shared" si="8"/>
        <v>CER-AWD_R2_t1_44769</v>
      </c>
      <c r="B552" s="17">
        <v>44769</v>
      </c>
      <c r="C552" s="38" t="s">
        <v>685</v>
      </c>
      <c r="D552" s="38" t="s">
        <v>79</v>
      </c>
      <c r="E552" s="19">
        <v>2.2000000000000002</v>
      </c>
      <c r="F552" s="20">
        <v>645</v>
      </c>
      <c r="G552" s="21">
        <v>1.37</v>
      </c>
      <c r="H552" s="22">
        <v>1.4325000000000001</v>
      </c>
      <c r="I552" s="23">
        <v>59.478128694477284</v>
      </c>
      <c r="J552" s="24">
        <v>0.75684000000000007</v>
      </c>
      <c r="K552" s="25"/>
    </row>
    <row r="553" spans="1:11" x14ac:dyDescent="0.3">
      <c r="A553" t="str">
        <f t="shared" si="8"/>
        <v>CER-AWD_R2_t2_44769</v>
      </c>
      <c r="B553" s="17">
        <v>44769</v>
      </c>
      <c r="C553" s="38" t="s">
        <v>686</v>
      </c>
      <c r="D553" s="38" t="s">
        <v>81</v>
      </c>
      <c r="E553" s="19">
        <v>2.2999999999999998</v>
      </c>
      <c r="F553" s="20">
        <v>755</v>
      </c>
      <c r="G553" s="21">
        <v>1.39</v>
      </c>
      <c r="H553" s="22">
        <v>1.5074999999999998</v>
      </c>
      <c r="I553" s="23">
        <v>69.621685526093572</v>
      </c>
      <c r="J553" s="24">
        <v>0.76956000000000002</v>
      </c>
      <c r="K553" s="25"/>
    </row>
    <row r="554" spans="1:11" ht="15" thickBot="1" x14ac:dyDescent="0.35">
      <c r="A554" t="str">
        <f t="shared" si="8"/>
        <v>CER-AWD_R2_t3_44769</v>
      </c>
      <c r="B554" s="26">
        <v>44769</v>
      </c>
      <c r="C554" s="39" t="s">
        <v>687</v>
      </c>
      <c r="D554" s="39" t="s">
        <v>83</v>
      </c>
      <c r="E554" s="28">
        <v>2.2999999999999998</v>
      </c>
      <c r="F554" s="29">
        <v>760</v>
      </c>
      <c r="G554" s="30">
        <v>1.31</v>
      </c>
      <c r="H554" s="31">
        <v>1.5074999999999998</v>
      </c>
      <c r="I554" s="32">
        <v>70.08275629116703</v>
      </c>
      <c r="J554" s="33">
        <v>0.7186800000000001</v>
      </c>
      <c r="K554" s="34"/>
    </row>
    <row r="555" spans="1:11" x14ac:dyDescent="0.3">
      <c r="A555" t="str">
        <f t="shared" si="8"/>
        <v>CER-AWD_R3_t0_44769</v>
      </c>
      <c r="B555" s="8">
        <v>44769</v>
      </c>
      <c r="C555" s="9" t="s">
        <v>688</v>
      </c>
      <c r="D555" s="9" t="s">
        <v>85</v>
      </c>
      <c r="E555" s="10">
        <v>2.2000000000000002</v>
      </c>
      <c r="F555" s="11">
        <v>1147</v>
      </c>
      <c r="G555" s="12">
        <v>1.76</v>
      </c>
      <c r="H555" s="13">
        <v>1.4325000000000001</v>
      </c>
      <c r="I555" s="14">
        <v>105.76963350785341</v>
      </c>
      <c r="J555" s="15">
        <v>1.00488</v>
      </c>
      <c r="K555" s="16"/>
    </row>
    <row r="556" spans="1:11" x14ac:dyDescent="0.3">
      <c r="A556" t="str">
        <f t="shared" si="8"/>
        <v>CER-AWD_R3_t1_44769</v>
      </c>
      <c r="B556" s="17">
        <v>44769</v>
      </c>
      <c r="C556" s="38" t="s">
        <v>689</v>
      </c>
      <c r="D556" s="38" t="s">
        <v>87</v>
      </c>
      <c r="E556" s="19">
        <v>2.2999999999999998</v>
      </c>
      <c r="F556" s="20">
        <v>500</v>
      </c>
      <c r="G556" s="21">
        <v>1.32</v>
      </c>
      <c r="H556" s="22">
        <v>1.5074999999999998</v>
      </c>
      <c r="I556" s="23">
        <v>46.107076507346733</v>
      </c>
      <c r="J556" s="24">
        <v>0.72504000000000013</v>
      </c>
      <c r="K556" s="25"/>
    </row>
    <row r="557" spans="1:11" x14ac:dyDescent="0.3">
      <c r="A557" t="str">
        <f t="shared" si="8"/>
        <v>CER-AWD_R3_t2_44769</v>
      </c>
      <c r="B557" s="17">
        <v>44769</v>
      </c>
      <c r="C557" s="38" t="s">
        <v>690</v>
      </c>
      <c r="D557" s="38" t="s">
        <v>89</v>
      </c>
      <c r="E557" s="19">
        <v>2.2999999999999998</v>
      </c>
      <c r="F557" s="20">
        <v>405</v>
      </c>
      <c r="G557" s="21">
        <v>1.4</v>
      </c>
      <c r="H557" s="22">
        <v>1.5074999999999998</v>
      </c>
      <c r="I557" s="23">
        <v>37.346731970950856</v>
      </c>
      <c r="J557" s="24">
        <v>0.77591999999999994</v>
      </c>
      <c r="K557" s="25"/>
    </row>
    <row r="558" spans="1:11" ht="15" thickBot="1" x14ac:dyDescent="0.35">
      <c r="A558" t="str">
        <f t="shared" si="8"/>
        <v>CER-AWD_R3_t3_44769</v>
      </c>
      <c r="B558" s="26">
        <v>44769</v>
      </c>
      <c r="C558" s="39" t="s">
        <v>691</v>
      </c>
      <c r="D558" s="39" t="s">
        <v>91</v>
      </c>
      <c r="E558" s="28">
        <v>2.5</v>
      </c>
      <c r="F558" s="29">
        <v>311</v>
      </c>
      <c r="G558" s="30">
        <v>1.26</v>
      </c>
      <c r="H558" s="31">
        <v>1.6575</v>
      </c>
      <c r="I558" s="32">
        <v>28.678601587569666</v>
      </c>
      <c r="J558" s="33">
        <v>0.68688000000000005</v>
      </c>
      <c r="K558" s="34"/>
    </row>
    <row r="559" spans="1:11" x14ac:dyDescent="0.3">
      <c r="A559" t="str">
        <f t="shared" si="8"/>
        <v>CER-CON_R1_t0_44769</v>
      </c>
      <c r="B559" s="8">
        <v>44769</v>
      </c>
      <c r="C559" s="9" t="s">
        <v>692</v>
      </c>
      <c r="D559" s="9" t="s">
        <v>117</v>
      </c>
      <c r="E559" s="10">
        <v>5.4</v>
      </c>
      <c r="F559" s="11">
        <v>936</v>
      </c>
      <c r="G559" s="12">
        <v>1.26</v>
      </c>
      <c r="H559" s="13">
        <v>3.8325000000000005</v>
      </c>
      <c r="I559" s="14">
        <v>86.312447221753089</v>
      </c>
      <c r="J559" s="15">
        <v>0.68688000000000005</v>
      </c>
      <c r="K559" s="16"/>
    </row>
    <row r="560" spans="1:11" x14ac:dyDescent="0.3">
      <c r="A560" t="str">
        <f t="shared" si="8"/>
        <v>CER-CON_R1_t1_44769</v>
      </c>
      <c r="B560" s="17">
        <v>44769</v>
      </c>
      <c r="C560" s="38" t="s">
        <v>693</v>
      </c>
      <c r="D560" s="38" t="s">
        <v>119</v>
      </c>
      <c r="E560" s="19">
        <v>12</v>
      </c>
      <c r="F560" s="20">
        <v>1167</v>
      </c>
      <c r="G560" s="21">
        <v>1.24</v>
      </c>
      <c r="H560" s="22">
        <v>8.7825000000000006</v>
      </c>
      <c r="I560" s="23">
        <v>107.61391656814727</v>
      </c>
      <c r="J560" s="24">
        <v>0.67416000000000009</v>
      </c>
      <c r="K560" s="25"/>
    </row>
    <row r="561" spans="1:11" x14ac:dyDescent="0.3">
      <c r="A561" t="str">
        <f t="shared" si="8"/>
        <v>CER-CON_R1_t2_44769</v>
      </c>
      <c r="B561" s="17">
        <v>44769</v>
      </c>
      <c r="C561" s="38" t="s">
        <v>694</v>
      </c>
      <c r="D561" s="38" t="s">
        <v>121</v>
      </c>
      <c r="E561" s="19">
        <v>15.7</v>
      </c>
      <c r="F561" s="20">
        <v>391</v>
      </c>
      <c r="G561" s="21">
        <v>1.26</v>
      </c>
      <c r="H561" s="22">
        <v>11.557500000000001</v>
      </c>
      <c r="I561" s="23">
        <v>36.055733828745147</v>
      </c>
      <c r="J561" s="24">
        <v>0.68688000000000005</v>
      </c>
      <c r="K561" s="25"/>
    </row>
    <row r="562" spans="1:11" ht="15" thickBot="1" x14ac:dyDescent="0.35">
      <c r="A562" t="str">
        <f t="shared" si="8"/>
        <v>CER-CON_R1_t3_44769</v>
      </c>
      <c r="B562" s="26">
        <v>44769</v>
      </c>
      <c r="C562" s="39" t="s">
        <v>695</v>
      </c>
      <c r="D562" s="39" t="s">
        <v>123</v>
      </c>
      <c r="E562" s="28">
        <v>21.3</v>
      </c>
      <c r="F562" s="29">
        <v>315</v>
      </c>
      <c r="G562" s="30">
        <v>1.37</v>
      </c>
      <c r="H562" s="31">
        <v>15.7575</v>
      </c>
      <c r="I562" s="32">
        <v>29.047458199628444</v>
      </c>
      <c r="J562" s="33">
        <v>0.75684000000000007</v>
      </c>
      <c r="K562" s="34"/>
    </row>
    <row r="563" spans="1:11" x14ac:dyDescent="0.3">
      <c r="A563" t="str">
        <f t="shared" si="8"/>
        <v>CER-CON_R2_t0_44769</v>
      </c>
      <c r="B563" s="8">
        <v>44769</v>
      </c>
      <c r="C563" s="9" t="s">
        <v>696</v>
      </c>
      <c r="D563" s="9" t="s">
        <v>125</v>
      </c>
      <c r="E563" s="10">
        <v>2.7</v>
      </c>
      <c r="F563" s="11">
        <v>1014</v>
      </c>
      <c r="G563" s="12">
        <v>1.25</v>
      </c>
      <c r="H563" s="13">
        <v>1.8075000000000001</v>
      </c>
      <c r="I563" s="14">
        <v>93.505151156899174</v>
      </c>
      <c r="J563" s="15">
        <v>0.68052000000000001</v>
      </c>
      <c r="K563" s="16"/>
    </row>
    <row r="564" spans="1:11" x14ac:dyDescent="0.3">
      <c r="A564" t="str">
        <f t="shared" si="8"/>
        <v>CER-CON_R2_t1_44769</v>
      </c>
      <c r="B564" s="17">
        <v>44769</v>
      </c>
      <c r="C564" s="38" t="s">
        <v>697</v>
      </c>
      <c r="D564" s="38" t="s">
        <v>127</v>
      </c>
      <c r="E564" s="19">
        <v>5.9</v>
      </c>
      <c r="F564" s="20">
        <v>903</v>
      </c>
      <c r="G564" s="21">
        <v>1.29</v>
      </c>
      <c r="H564" s="22">
        <v>4.2075000000000005</v>
      </c>
      <c r="I564" s="23">
        <v>83.2693801722682</v>
      </c>
      <c r="J564" s="24">
        <v>0.70596000000000003</v>
      </c>
      <c r="K564" s="25"/>
    </row>
    <row r="565" spans="1:11" x14ac:dyDescent="0.3">
      <c r="A565" t="str">
        <f t="shared" si="8"/>
        <v>CER-CON_R2_t2_44769</v>
      </c>
      <c r="B565" s="17">
        <v>44769</v>
      </c>
      <c r="C565" s="38" t="s">
        <v>698</v>
      </c>
      <c r="D565" s="38" t="s">
        <v>129</v>
      </c>
      <c r="E565" s="19">
        <v>8.1999999999999993</v>
      </c>
      <c r="F565" s="20">
        <v>539</v>
      </c>
      <c r="G565" s="21">
        <v>1.43</v>
      </c>
      <c r="H565" s="22">
        <v>5.9324999999999992</v>
      </c>
      <c r="I565" s="23">
        <v>49.703428474919782</v>
      </c>
      <c r="J565" s="24">
        <v>0.79500000000000004</v>
      </c>
      <c r="K565" s="25"/>
    </row>
    <row r="566" spans="1:11" ht="15" thickBot="1" x14ac:dyDescent="0.35">
      <c r="A566" t="str">
        <f t="shared" si="8"/>
        <v>CER-CON_R2_t3_44769</v>
      </c>
      <c r="B566" s="26">
        <v>44769</v>
      </c>
      <c r="C566" s="39" t="s">
        <v>699</v>
      </c>
      <c r="D566" s="39" t="s">
        <v>131</v>
      </c>
      <c r="E566" s="28">
        <v>11.3</v>
      </c>
      <c r="F566" s="29">
        <v>158</v>
      </c>
      <c r="G566" s="30">
        <v>2.27</v>
      </c>
      <c r="H566" s="31">
        <v>8.2575000000000003</v>
      </c>
      <c r="I566" s="32">
        <v>14.569836176321568</v>
      </c>
      <c r="J566" s="33">
        <v>1.32924</v>
      </c>
      <c r="K566" s="34"/>
    </row>
    <row r="567" spans="1:11" x14ac:dyDescent="0.3">
      <c r="A567" t="str">
        <f t="shared" si="8"/>
        <v>CER-CON_R3_t0_44769</v>
      </c>
      <c r="B567" s="8">
        <v>44769</v>
      </c>
      <c r="C567" s="9" t="s">
        <v>700</v>
      </c>
      <c r="D567" s="9" t="s">
        <v>133</v>
      </c>
      <c r="E567" s="10">
        <v>8.5</v>
      </c>
      <c r="F567" s="11">
        <v>906</v>
      </c>
      <c r="G567" s="12">
        <v>1.61</v>
      </c>
      <c r="H567" s="13">
        <v>6.1575000000000006</v>
      </c>
      <c r="I567" s="14">
        <v>83.546022631312269</v>
      </c>
      <c r="J567" s="15">
        <v>0.90948000000000007</v>
      </c>
      <c r="K567" s="16"/>
    </row>
    <row r="568" spans="1:11" x14ac:dyDescent="0.3">
      <c r="A568" t="str">
        <f t="shared" si="8"/>
        <v>CER-CON_R3_t1_44769</v>
      </c>
      <c r="B568" s="17">
        <v>44769</v>
      </c>
      <c r="C568" s="38" t="s">
        <v>701</v>
      </c>
      <c r="D568" s="38" t="s">
        <v>135</v>
      </c>
      <c r="E568" s="19">
        <v>13.1</v>
      </c>
      <c r="F568" s="20">
        <v>896</v>
      </c>
      <c r="G568" s="21">
        <v>1.32</v>
      </c>
      <c r="H568" s="22">
        <v>9.6074999999999999</v>
      </c>
      <c r="I568" s="23">
        <v>82.623881101165338</v>
      </c>
      <c r="J568" s="24">
        <v>0.72504000000000013</v>
      </c>
      <c r="K568" s="25"/>
    </row>
    <row r="569" spans="1:11" x14ac:dyDescent="0.3">
      <c r="A569" t="str">
        <f t="shared" si="8"/>
        <v>CER-CON_R3_t2_44769</v>
      </c>
      <c r="B569" s="17">
        <v>44769</v>
      </c>
      <c r="C569" s="38" t="s">
        <v>702</v>
      </c>
      <c r="D569" s="38" t="s">
        <v>137</v>
      </c>
      <c r="E569" s="19">
        <v>15.7</v>
      </c>
      <c r="F569" s="20">
        <v>715</v>
      </c>
      <c r="G569" s="21">
        <v>1.27</v>
      </c>
      <c r="H569" s="22">
        <v>11.557500000000001</v>
      </c>
      <c r="I569" s="23">
        <v>65.933119405505835</v>
      </c>
      <c r="J569" s="24">
        <v>0.69324000000000008</v>
      </c>
      <c r="K569" s="25"/>
    </row>
    <row r="570" spans="1:11" ht="15" thickBot="1" x14ac:dyDescent="0.35">
      <c r="A570" t="str">
        <f t="shared" si="8"/>
        <v>CER-CON_R3_t3_44769</v>
      </c>
      <c r="B570" s="26">
        <v>44769</v>
      </c>
      <c r="C570" s="39" t="s">
        <v>703</v>
      </c>
      <c r="D570" s="39" t="s">
        <v>139</v>
      </c>
      <c r="E570" s="28">
        <v>18.2</v>
      </c>
      <c r="F570" s="29">
        <v>447</v>
      </c>
      <c r="G570" s="30">
        <v>1.24</v>
      </c>
      <c r="H570" s="31">
        <v>13.432500000000001</v>
      </c>
      <c r="I570" s="32">
        <v>41.219726397567982</v>
      </c>
      <c r="J570" s="33">
        <v>0.67416000000000009</v>
      </c>
      <c r="K570" s="34"/>
    </row>
    <row r="571" spans="1:11" x14ac:dyDescent="0.3">
      <c r="A571" t="str">
        <f t="shared" si="8"/>
        <v>CER-MSD_R1_t0_44769</v>
      </c>
      <c r="B571" s="8">
        <v>44769</v>
      </c>
      <c r="C571" s="9" t="s">
        <v>704</v>
      </c>
      <c r="D571" s="9" t="s">
        <v>93</v>
      </c>
      <c r="E571" s="10">
        <v>2.5</v>
      </c>
      <c r="F571" s="11">
        <v>1053</v>
      </c>
      <c r="G571" s="12">
        <v>1.29</v>
      </c>
      <c r="H571" s="13">
        <v>1.6575</v>
      </c>
      <c r="I571" s="14">
        <v>97.101503124472217</v>
      </c>
      <c r="J571" s="15">
        <v>0.70596000000000003</v>
      </c>
      <c r="K571" s="16"/>
    </row>
    <row r="572" spans="1:11" x14ac:dyDescent="0.3">
      <c r="A572" t="str">
        <f t="shared" si="8"/>
        <v>CER-MSD_R1_t1_44769</v>
      </c>
      <c r="B572" s="17">
        <v>44769</v>
      </c>
      <c r="C572" s="38" t="s">
        <v>705</v>
      </c>
      <c r="D572" s="38" t="s">
        <v>95</v>
      </c>
      <c r="E572" s="19">
        <v>4.2</v>
      </c>
      <c r="F572" s="20">
        <v>951</v>
      </c>
      <c r="G572" s="21">
        <v>1.19</v>
      </c>
      <c r="H572" s="22">
        <v>2.9325000000000001</v>
      </c>
      <c r="I572" s="23">
        <v>87.695659516973478</v>
      </c>
      <c r="J572" s="24">
        <v>0.64236000000000004</v>
      </c>
      <c r="K572" s="25"/>
    </row>
    <row r="573" spans="1:11" x14ac:dyDescent="0.3">
      <c r="A573" t="str">
        <f t="shared" si="8"/>
        <v>CER-MSD_R1_t2_44769</v>
      </c>
      <c r="B573" s="17">
        <v>44769</v>
      </c>
      <c r="C573" s="38" t="s">
        <v>706</v>
      </c>
      <c r="D573" s="38" t="s">
        <v>97</v>
      </c>
      <c r="E573" s="19">
        <v>6.1</v>
      </c>
      <c r="F573" s="20">
        <v>441</v>
      </c>
      <c r="G573" s="21">
        <v>1.36</v>
      </c>
      <c r="H573" s="22">
        <v>4.3574999999999999</v>
      </c>
      <c r="I573" s="23">
        <v>40.666441479479815</v>
      </c>
      <c r="J573" s="24">
        <v>0.75048000000000015</v>
      </c>
      <c r="K573" s="25"/>
    </row>
    <row r="574" spans="1:11" ht="15" thickBot="1" x14ac:dyDescent="0.35">
      <c r="A574" t="str">
        <f t="shared" si="8"/>
        <v>CER-MSD_R1_t3_44769</v>
      </c>
      <c r="B574" s="26">
        <v>44769</v>
      </c>
      <c r="C574" s="39" t="s">
        <v>707</v>
      </c>
      <c r="D574" s="39" t="s">
        <v>99</v>
      </c>
      <c r="E574" s="28">
        <v>8</v>
      </c>
      <c r="F574" s="29">
        <v>62</v>
      </c>
      <c r="G574" s="30">
        <v>1.28</v>
      </c>
      <c r="H574" s="31">
        <v>5.7824999999999998</v>
      </c>
      <c r="I574" s="32">
        <v>5.7172774869109952</v>
      </c>
      <c r="J574" s="33">
        <v>0.69960000000000011</v>
      </c>
      <c r="K574" s="34"/>
    </row>
    <row r="575" spans="1:11" x14ac:dyDescent="0.3">
      <c r="A575" t="str">
        <f t="shared" si="8"/>
        <v>CER-MSD_R2_t0_44769</v>
      </c>
      <c r="B575" s="8">
        <v>44769</v>
      </c>
      <c r="C575" s="9" t="s">
        <v>708</v>
      </c>
      <c r="D575" s="9" t="s">
        <v>101</v>
      </c>
      <c r="E575" s="10">
        <v>2.2000000000000002</v>
      </c>
      <c r="F575" s="11">
        <v>884</v>
      </c>
      <c r="G575" s="12">
        <v>1.19</v>
      </c>
      <c r="H575" s="13">
        <v>1.4325000000000001</v>
      </c>
      <c r="I575" s="14">
        <v>81.517311264989033</v>
      </c>
      <c r="J575" s="15">
        <v>0.64236000000000004</v>
      </c>
      <c r="K575" s="16"/>
    </row>
    <row r="576" spans="1:11" x14ac:dyDescent="0.3">
      <c r="A576" t="str">
        <f t="shared" si="8"/>
        <v>CER-MSD_R2_t1_44769</v>
      </c>
      <c r="B576" s="17">
        <v>44769</v>
      </c>
      <c r="C576" s="38" t="s">
        <v>709</v>
      </c>
      <c r="D576" s="38" t="s">
        <v>103</v>
      </c>
      <c r="E576" s="19">
        <v>2.9</v>
      </c>
      <c r="F576" s="20">
        <v>710</v>
      </c>
      <c r="G576" s="21">
        <v>1.22</v>
      </c>
      <c r="H576" s="22">
        <v>1.9575</v>
      </c>
      <c r="I576" s="23">
        <v>65.472048640432362</v>
      </c>
      <c r="J576" s="24">
        <v>0.66144000000000003</v>
      </c>
      <c r="K576" s="25"/>
    </row>
    <row r="577" spans="1:11" x14ac:dyDescent="0.3">
      <c r="A577" t="str">
        <f t="shared" si="8"/>
        <v>CER-MSD_R2_t2_44769</v>
      </c>
      <c r="B577" s="17">
        <v>44769</v>
      </c>
      <c r="C577" s="38" t="s">
        <v>710</v>
      </c>
      <c r="D577" s="38" t="s">
        <v>105</v>
      </c>
      <c r="E577" s="19">
        <v>3.7</v>
      </c>
      <c r="F577" s="20">
        <v>753</v>
      </c>
      <c r="G577" s="21">
        <v>1.51</v>
      </c>
      <c r="H577" s="22">
        <v>2.5575000000000001</v>
      </c>
      <c r="I577" s="23">
        <v>69.437257220064183</v>
      </c>
      <c r="J577" s="24">
        <v>0.84588000000000008</v>
      </c>
      <c r="K577" s="25"/>
    </row>
    <row r="578" spans="1:11" ht="15" thickBot="1" x14ac:dyDescent="0.35">
      <c r="A578" t="str">
        <f t="shared" si="8"/>
        <v>CER-MSD_R2_t3_44769</v>
      </c>
      <c r="B578" s="26">
        <v>44769</v>
      </c>
      <c r="C578" s="39" t="s">
        <v>711</v>
      </c>
      <c r="D578" s="39" t="s">
        <v>107</v>
      </c>
      <c r="E578" s="28">
        <v>4.3</v>
      </c>
      <c r="F578" s="29">
        <v>589</v>
      </c>
      <c r="G578" s="30">
        <v>1.34</v>
      </c>
      <c r="H578" s="31">
        <v>3.0074999999999998</v>
      </c>
      <c r="I578" s="32">
        <v>54.31413612565445</v>
      </c>
      <c r="J578" s="33">
        <v>0.73776000000000008</v>
      </c>
      <c r="K578" s="34"/>
    </row>
    <row r="579" spans="1:11" x14ac:dyDescent="0.3">
      <c r="A579" t="str">
        <f t="shared" ref="A579:A642" si="9">D579&amp;"_"&amp;B579</f>
        <v>CER-MSD_R3_t0_44769</v>
      </c>
      <c r="B579" s="8">
        <v>44769</v>
      </c>
      <c r="C579" s="9" t="s">
        <v>712</v>
      </c>
      <c r="D579" s="9" t="s">
        <v>109</v>
      </c>
      <c r="E579" s="10">
        <v>2.2999999999999998</v>
      </c>
      <c r="F579" s="11">
        <v>786</v>
      </c>
      <c r="G579" s="12">
        <v>2.2000000000000002</v>
      </c>
      <c r="H579" s="13">
        <v>1.5074999999999998</v>
      </c>
      <c r="I579" s="14">
        <v>72.480324269549072</v>
      </c>
      <c r="J579" s="15">
        <v>1.2847200000000001</v>
      </c>
      <c r="K579" s="16"/>
    </row>
    <row r="580" spans="1:11" x14ac:dyDescent="0.3">
      <c r="A580" t="str">
        <f t="shared" si="9"/>
        <v>CER-MSD_R3_t1_44769</v>
      </c>
      <c r="B580" s="17">
        <v>44769</v>
      </c>
      <c r="C580" s="38" t="s">
        <v>713</v>
      </c>
      <c r="D580" s="38" t="s">
        <v>111</v>
      </c>
      <c r="E580" s="19">
        <v>2.2999999999999998</v>
      </c>
      <c r="F580" s="20">
        <v>804</v>
      </c>
      <c r="G580" s="21">
        <v>1.22</v>
      </c>
      <c r="H580" s="22">
        <v>1.5074999999999998</v>
      </c>
      <c r="I580" s="23">
        <v>74.140179023813545</v>
      </c>
      <c r="J580" s="24">
        <v>0.66144000000000003</v>
      </c>
      <c r="K580" s="25"/>
    </row>
    <row r="581" spans="1:11" x14ac:dyDescent="0.3">
      <c r="A581" t="str">
        <f t="shared" si="9"/>
        <v>CER-MSD_R3_t2_44769</v>
      </c>
      <c r="B581" s="17">
        <v>44769</v>
      </c>
      <c r="C581" s="38" t="s">
        <v>714</v>
      </c>
      <c r="D581" s="38" t="s">
        <v>113</v>
      </c>
      <c r="E581" s="19">
        <v>2.4</v>
      </c>
      <c r="F581" s="20">
        <v>374</v>
      </c>
      <c r="G581" s="21">
        <v>1.22</v>
      </c>
      <c r="H581" s="22">
        <v>1.5825</v>
      </c>
      <c r="I581" s="23">
        <v>34.488093227495355</v>
      </c>
      <c r="J581" s="24">
        <v>0.66144000000000003</v>
      </c>
      <c r="K581" s="25"/>
    </row>
    <row r="582" spans="1:11" ht="15" thickBot="1" x14ac:dyDescent="0.35">
      <c r="A582" t="str">
        <f t="shared" si="9"/>
        <v>CER-MSD_R3_t3_44769</v>
      </c>
      <c r="B582" s="26">
        <v>44769</v>
      </c>
      <c r="C582" s="39" t="s">
        <v>715</v>
      </c>
      <c r="D582" s="39" t="s">
        <v>115</v>
      </c>
      <c r="E582" s="28">
        <v>2.4</v>
      </c>
      <c r="F582" s="29">
        <v>408</v>
      </c>
      <c r="G582" s="30">
        <v>1.21</v>
      </c>
      <c r="H582" s="31">
        <v>1.5825</v>
      </c>
      <c r="I582" s="32">
        <v>37.623374429994932</v>
      </c>
      <c r="J582" s="33">
        <v>0.65508</v>
      </c>
      <c r="K582" s="34"/>
    </row>
    <row r="583" spans="1:11" x14ac:dyDescent="0.3">
      <c r="A583" t="str">
        <f t="shared" si="9"/>
        <v>CER-AWD_R1_t0_44771</v>
      </c>
      <c r="B583" s="8">
        <v>44771</v>
      </c>
      <c r="C583" s="9" t="s">
        <v>716</v>
      </c>
      <c r="D583" s="9" t="s">
        <v>69</v>
      </c>
      <c r="E583" s="10">
        <v>2.2000000000000002</v>
      </c>
      <c r="F583" s="11">
        <v>1326</v>
      </c>
      <c r="G583" s="12">
        <v>1.26</v>
      </c>
      <c r="H583" s="13">
        <v>1.4325000000000001</v>
      </c>
      <c r="I583" s="14">
        <v>122.27596689748354</v>
      </c>
      <c r="J583" s="15">
        <v>0.68688000000000005</v>
      </c>
      <c r="K583" s="16"/>
    </row>
    <row r="584" spans="1:11" x14ac:dyDescent="0.3">
      <c r="A584" t="str">
        <f t="shared" si="9"/>
        <v>CER-AWD_R1_t1_44771</v>
      </c>
      <c r="B584" s="17">
        <v>44771</v>
      </c>
      <c r="C584" s="38" t="s">
        <v>717</v>
      </c>
      <c r="D584" s="38" t="s">
        <v>71</v>
      </c>
      <c r="E584" s="19">
        <v>2.2999999999999998</v>
      </c>
      <c r="F584" s="20">
        <v>911</v>
      </c>
      <c r="G584" s="21">
        <v>1.17</v>
      </c>
      <c r="H584" s="22">
        <v>1.5074999999999998</v>
      </c>
      <c r="I584" s="23">
        <v>84.007093396385756</v>
      </c>
      <c r="J584" s="24">
        <v>0.62963999999999998</v>
      </c>
      <c r="K584" s="25"/>
    </row>
    <row r="585" spans="1:11" x14ac:dyDescent="0.3">
      <c r="A585" t="str">
        <f t="shared" si="9"/>
        <v>CER-AWD_R1_t2_44771</v>
      </c>
      <c r="B585" s="17">
        <v>44771</v>
      </c>
      <c r="C585" s="38" t="s">
        <v>718</v>
      </c>
      <c r="D585" s="38" t="s">
        <v>73</v>
      </c>
      <c r="E585" s="19">
        <v>2.2999999999999998</v>
      </c>
      <c r="F585" s="20">
        <v>1115</v>
      </c>
      <c r="G585" s="21">
        <v>1.24</v>
      </c>
      <c r="H585" s="22">
        <v>1.5074999999999998</v>
      </c>
      <c r="I585" s="23">
        <v>102.81878061138322</v>
      </c>
      <c r="J585" s="24">
        <v>0.67416000000000009</v>
      </c>
      <c r="K585" s="25"/>
    </row>
    <row r="586" spans="1:11" ht="15" thickBot="1" x14ac:dyDescent="0.35">
      <c r="A586" t="str">
        <f t="shared" si="9"/>
        <v>CER-AWD_R1_t3_44771</v>
      </c>
      <c r="B586" s="26">
        <v>44771</v>
      </c>
      <c r="C586" s="39" t="s">
        <v>719</v>
      </c>
      <c r="D586" s="39" t="s">
        <v>75</v>
      </c>
      <c r="E586" s="28">
        <v>2.2999999999999998</v>
      </c>
      <c r="F586" s="29">
        <v>872</v>
      </c>
      <c r="G586" s="30">
        <v>1.19</v>
      </c>
      <c r="H586" s="31">
        <v>1.5074999999999998</v>
      </c>
      <c r="I586" s="32">
        <v>80.410741428812699</v>
      </c>
      <c r="J586" s="33">
        <v>0.64236000000000004</v>
      </c>
      <c r="K586" s="34"/>
    </row>
    <row r="587" spans="1:11" x14ac:dyDescent="0.3">
      <c r="A587" t="str">
        <f t="shared" si="9"/>
        <v>CER-AWD_R2_t0_44771</v>
      </c>
      <c r="B587" s="8">
        <v>44771</v>
      </c>
      <c r="C587" s="9" t="s">
        <v>720</v>
      </c>
      <c r="D587" s="9" t="s">
        <v>77</v>
      </c>
      <c r="E587" s="10">
        <v>2.2999999999999998</v>
      </c>
      <c r="F587" s="11">
        <v>1101</v>
      </c>
      <c r="G587" s="12">
        <v>1.22</v>
      </c>
      <c r="H587" s="13">
        <v>1.5074999999999998</v>
      </c>
      <c r="I587" s="14">
        <v>101.52778246917751</v>
      </c>
      <c r="J587" s="15">
        <v>0.66144000000000003</v>
      </c>
      <c r="K587" s="16"/>
    </row>
    <row r="588" spans="1:11" x14ac:dyDescent="0.3">
      <c r="A588" t="str">
        <f t="shared" si="9"/>
        <v>CER-AWD_R2_t1_44771</v>
      </c>
      <c r="B588" s="17">
        <v>44771</v>
      </c>
      <c r="C588" s="38" t="s">
        <v>721</v>
      </c>
      <c r="D588" s="38" t="s">
        <v>79</v>
      </c>
      <c r="E588" s="19">
        <v>2.2000000000000002</v>
      </c>
      <c r="F588" s="20">
        <v>907</v>
      </c>
      <c r="G588" s="21">
        <v>1.2</v>
      </c>
      <c r="H588" s="22">
        <v>1.4325000000000001</v>
      </c>
      <c r="I588" s="23">
        <v>83.638236784326978</v>
      </c>
      <c r="J588" s="24">
        <v>0.64872000000000007</v>
      </c>
      <c r="K588" s="25"/>
    </row>
    <row r="589" spans="1:11" x14ac:dyDescent="0.3">
      <c r="A589" t="str">
        <f t="shared" si="9"/>
        <v>CER-AWD_R2_t2_44771</v>
      </c>
      <c r="B589" s="17">
        <v>44771</v>
      </c>
      <c r="C589" s="38" t="s">
        <v>722</v>
      </c>
      <c r="D589" s="38" t="s">
        <v>81</v>
      </c>
      <c r="E589" s="19">
        <v>2.2000000000000002</v>
      </c>
      <c r="F589" s="20">
        <v>896</v>
      </c>
      <c r="G589" s="21">
        <v>1.33</v>
      </c>
      <c r="H589" s="22">
        <v>1.4325000000000001</v>
      </c>
      <c r="I589" s="23">
        <v>82.623881101165338</v>
      </c>
      <c r="J589" s="24">
        <v>0.73140000000000005</v>
      </c>
      <c r="K589" s="25"/>
    </row>
    <row r="590" spans="1:11" ht="15" thickBot="1" x14ac:dyDescent="0.35">
      <c r="A590" t="str">
        <f t="shared" si="9"/>
        <v>CER-AWD_R2_t3_44771</v>
      </c>
      <c r="B590" s="26">
        <v>44771</v>
      </c>
      <c r="C590" s="39" t="s">
        <v>723</v>
      </c>
      <c r="D590" s="39" t="s">
        <v>83</v>
      </c>
      <c r="E590" s="28">
        <v>2.2000000000000002</v>
      </c>
      <c r="F590" s="29">
        <v>752</v>
      </c>
      <c r="G590" s="30">
        <v>1.24</v>
      </c>
      <c r="H590" s="31">
        <v>1.4325000000000001</v>
      </c>
      <c r="I590" s="32">
        <v>69.345043067049488</v>
      </c>
      <c r="J590" s="33">
        <v>0.67416000000000009</v>
      </c>
      <c r="K590" s="34"/>
    </row>
    <row r="591" spans="1:11" x14ac:dyDescent="0.3">
      <c r="A591" t="str">
        <f t="shared" si="9"/>
        <v>CER-AWD_R3_t0_44771</v>
      </c>
      <c r="B591" s="8">
        <v>44771</v>
      </c>
      <c r="C591" s="9" t="s">
        <v>724</v>
      </c>
      <c r="D591" s="9" t="s">
        <v>85</v>
      </c>
      <c r="E591" s="10">
        <v>2.5</v>
      </c>
      <c r="F591" s="11">
        <v>1098</v>
      </c>
      <c r="G591" s="12">
        <v>1.23</v>
      </c>
      <c r="H591" s="13">
        <v>1.6575</v>
      </c>
      <c r="I591" s="14">
        <v>101.25114001013343</v>
      </c>
      <c r="J591" s="15">
        <v>0.66780000000000006</v>
      </c>
      <c r="K591" s="16"/>
    </row>
    <row r="592" spans="1:11" x14ac:dyDescent="0.3">
      <c r="A592" t="str">
        <f t="shared" si="9"/>
        <v>CER-AWD_R3_t1_44771</v>
      </c>
      <c r="B592" s="17">
        <v>44771</v>
      </c>
      <c r="C592" s="38" t="s">
        <v>725</v>
      </c>
      <c r="D592" s="38" t="s">
        <v>87</v>
      </c>
      <c r="E592" s="19">
        <v>2.6</v>
      </c>
      <c r="F592" s="20">
        <v>764</v>
      </c>
      <c r="G592" s="21">
        <v>1.28</v>
      </c>
      <c r="H592" s="22">
        <v>1.7324999999999999</v>
      </c>
      <c r="I592" s="23">
        <v>70.451612903225808</v>
      </c>
      <c r="J592" s="24">
        <v>0.69960000000000011</v>
      </c>
      <c r="K592" s="25"/>
    </row>
    <row r="593" spans="1:11" x14ac:dyDescent="0.3">
      <c r="A593" t="str">
        <f t="shared" si="9"/>
        <v>CER-AWD_R3_t2_44771</v>
      </c>
      <c r="B593" s="17">
        <v>44771</v>
      </c>
      <c r="C593" s="38" t="s">
        <v>726</v>
      </c>
      <c r="D593" s="38" t="s">
        <v>89</v>
      </c>
      <c r="E593" s="19">
        <v>2.6</v>
      </c>
      <c r="F593" s="20">
        <v>744</v>
      </c>
      <c r="G593" s="21">
        <v>1.28</v>
      </c>
      <c r="H593" s="22">
        <v>1.7324999999999999</v>
      </c>
      <c r="I593" s="23">
        <v>68.607329842931932</v>
      </c>
      <c r="J593" s="24">
        <v>0.69960000000000011</v>
      </c>
      <c r="K593" s="25"/>
    </row>
    <row r="594" spans="1:11" ht="15" thickBot="1" x14ac:dyDescent="0.35">
      <c r="A594" t="str">
        <f t="shared" si="9"/>
        <v>CER-AWD_R3_t3_44771</v>
      </c>
      <c r="B594" s="26">
        <v>44771</v>
      </c>
      <c r="C594" s="39" t="s">
        <v>727</v>
      </c>
      <c r="D594" s="39" t="s">
        <v>91</v>
      </c>
      <c r="E594" s="28">
        <v>2.6</v>
      </c>
      <c r="F594" s="29">
        <v>829</v>
      </c>
      <c r="G594" s="30">
        <v>1.21</v>
      </c>
      <c r="H594" s="31">
        <v>1.7324999999999999</v>
      </c>
      <c r="I594" s="32">
        <v>76.445532849180893</v>
      </c>
      <c r="J594" s="33">
        <v>0.65508</v>
      </c>
      <c r="K594" s="34"/>
    </row>
    <row r="595" spans="1:11" x14ac:dyDescent="0.3">
      <c r="A595" t="str">
        <f t="shared" si="9"/>
        <v>CER-CON_R1_t0_44771</v>
      </c>
      <c r="B595" s="8">
        <v>44771</v>
      </c>
      <c r="C595" s="9" t="s">
        <v>728</v>
      </c>
      <c r="D595" s="9" t="s">
        <v>117</v>
      </c>
      <c r="E595" s="10">
        <v>8.9</v>
      </c>
      <c r="F595" s="11">
        <v>1026</v>
      </c>
      <c r="G595" s="12">
        <v>1.24</v>
      </c>
      <c r="H595" s="13">
        <v>6.4575000000000014</v>
      </c>
      <c r="I595" s="14">
        <v>94.611720993075494</v>
      </c>
      <c r="J595" s="15">
        <v>0.67416000000000009</v>
      </c>
      <c r="K595" s="16"/>
    </row>
    <row r="596" spans="1:11" x14ac:dyDescent="0.3">
      <c r="A596" t="str">
        <f t="shared" si="9"/>
        <v>CER-CON_R1_t1_44771</v>
      </c>
      <c r="B596" s="17">
        <v>44771</v>
      </c>
      <c r="C596" s="38" t="s">
        <v>729</v>
      </c>
      <c r="D596" s="38" t="s">
        <v>119</v>
      </c>
      <c r="E596" s="19">
        <v>17.899999999999999</v>
      </c>
      <c r="F596" s="20">
        <v>1069</v>
      </c>
      <c r="G596" s="21">
        <v>1.21</v>
      </c>
      <c r="H596" s="22">
        <v>13.2075</v>
      </c>
      <c r="I596" s="23">
        <v>98.576929572707328</v>
      </c>
      <c r="J596" s="24">
        <v>0.65508</v>
      </c>
      <c r="K596" s="25"/>
    </row>
    <row r="597" spans="1:11" x14ac:dyDescent="0.3">
      <c r="A597" t="str">
        <f t="shared" si="9"/>
        <v>CER-CON_R1_t2_44771</v>
      </c>
      <c r="B597" s="17">
        <v>44771</v>
      </c>
      <c r="C597" s="38" t="s">
        <v>730</v>
      </c>
      <c r="D597" s="38" t="s">
        <v>121</v>
      </c>
      <c r="E597" s="19">
        <v>22.8</v>
      </c>
      <c r="F597" s="20">
        <v>869</v>
      </c>
      <c r="G597" s="21">
        <v>1.19</v>
      </c>
      <c r="H597" s="22">
        <v>16.8825</v>
      </c>
      <c r="I597" s="23">
        <v>80.13409896976863</v>
      </c>
      <c r="J597" s="24">
        <v>0.64236000000000004</v>
      </c>
      <c r="K597" s="25"/>
    </row>
    <row r="598" spans="1:11" ht="15" thickBot="1" x14ac:dyDescent="0.35">
      <c r="A598" t="str">
        <f t="shared" si="9"/>
        <v>CER-CON_R1_t3_44771</v>
      </c>
      <c r="B598" s="26">
        <v>44771</v>
      </c>
      <c r="C598" s="39" t="s">
        <v>731</v>
      </c>
      <c r="D598" s="39" t="s">
        <v>123</v>
      </c>
      <c r="E598" s="28">
        <v>28.6</v>
      </c>
      <c r="F598" s="29">
        <v>1009</v>
      </c>
      <c r="G598" s="30">
        <v>1.21</v>
      </c>
      <c r="H598" s="31">
        <v>21.232500000000002</v>
      </c>
      <c r="I598" s="32">
        <v>93.044080391825716</v>
      </c>
      <c r="J598" s="33">
        <v>0.65508</v>
      </c>
      <c r="K598" s="34"/>
    </row>
    <row r="599" spans="1:11" x14ac:dyDescent="0.3">
      <c r="A599" t="str">
        <f t="shared" si="9"/>
        <v>CER-CON_R2_t0_44771</v>
      </c>
      <c r="B599" s="8">
        <v>44771</v>
      </c>
      <c r="C599" s="9" t="s">
        <v>732</v>
      </c>
      <c r="D599" s="9" t="s">
        <v>125</v>
      </c>
      <c r="E599" s="10">
        <v>9.3000000000000007</v>
      </c>
      <c r="F599" s="11">
        <v>1285</v>
      </c>
      <c r="G599" s="12">
        <v>1.31</v>
      </c>
      <c r="H599" s="13">
        <v>6.7575000000000012</v>
      </c>
      <c r="I599" s="14">
        <v>118.4951866238811</v>
      </c>
      <c r="J599" s="15">
        <v>0.7186800000000001</v>
      </c>
      <c r="K599" s="16"/>
    </row>
    <row r="600" spans="1:11" x14ac:dyDescent="0.3">
      <c r="A600" t="str">
        <f t="shared" si="9"/>
        <v>CER-CON_R2_t1_44771</v>
      </c>
      <c r="B600" s="17">
        <v>44771</v>
      </c>
      <c r="C600" s="38" t="s">
        <v>733</v>
      </c>
      <c r="D600" s="38" t="s">
        <v>127</v>
      </c>
      <c r="E600" s="19">
        <v>8.9</v>
      </c>
      <c r="F600" s="20">
        <v>1175</v>
      </c>
      <c r="G600" s="21">
        <v>1.22</v>
      </c>
      <c r="H600" s="22">
        <v>6.4575000000000014</v>
      </c>
      <c r="I600" s="23">
        <v>108.35162979226483</v>
      </c>
      <c r="J600" s="24">
        <v>0.66144000000000003</v>
      </c>
      <c r="K600" s="25"/>
    </row>
    <row r="601" spans="1:11" x14ac:dyDescent="0.3">
      <c r="A601" t="str">
        <f t="shared" si="9"/>
        <v>CER-CON_R2_t2_44771</v>
      </c>
      <c r="B601" s="17">
        <v>44771</v>
      </c>
      <c r="C601" s="38" t="s">
        <v>734</v>
      </c>
      <c r="D601" s="38" t="s">
        <v>129</v>
      </c>
      <c r="E601" s="19">
        <v>10.7</v>
      </c>
      <c r="F601" s="20">
        <v>949</v>
      </c>
      <c r="G601" s="21">
        <v>1.21</v>
      </c>
      <c r="H601" s="22">
        <v>7.8075000000000001</v>
      </c>
      <c r="I601" s="23">
        <v>87.511231210944104</v>
      </c>
      <c r="J601" s="24">
        <v>0.65508</v>
      </c>
      <c r="K601" s="25"/>
    </row>
    <row r="602" spans="1:11" ht="15" thickBot="1" x14ac:dyDescent="0.35">
      <c r="A602" t="str">
        <f t="shared" si="9"/>
        <v>CER-CON_R2_t3_44771</v>
      </c>
      <c r="B602" s="26">
        <v>44771</v>
      </c>
      <c r="C602" s="39" t="s">
        <v>735</v>
      </c>
      <c r="D602" s="39" t="s">
        <v>131</v>
      </c>
      <c r="E602" s="28">
        <v>12.9</v>
      </c>
      <c r="F602" s="29">
        <v>835</v>
      </c>
      <c r="G602" s="30">
        <v>1.26</v>
      </c>
      <c r="H602" s="31">
        <v>9.4575000000000014</v>
      </c>
      <c r="I602" s="32">
        <v>76.998817767269045</v>
      </c>
      <c r="J602" s="33">
        <v>0.68688000000000005</v>
      </c>
      <c r="K602" s="34"/>
    </row>
    <row r="603" spans="1:11" x14ac:dyDescent="0.3">
      <c r="A603" t="str">
        <f t="shared" si="9"/>
        <v>CER-CON_R3_t0_44771</v>
      </c>
      <c r="B603" s="8">
        <v>44771</v>
      </c>
      <c r="C603" s="9" t="s">
        <v>736</v>
      </c>
      <c r="D603" s="9" t="s">
        <v>133</v>
      </c>
      <c r="E603" s="10">
        <v>7.2</v>
      </c>
      <c r="F603" s="11">
        <v>1133</v>
      </c>
      <c r="G603" s="12">
        <v>1.18</v>
      </c>
      <c r="H603" s="13">
        <v>5.1825000000000001</v>
      </c>
      <c r="I603" s="14">
        <v>104.47863536564769</v>
      </c>
      <c r="J603" s="15">
        <v>0.63600000000000001</v>
      </c>
      <c r="K603" s="16"/>
    </row>
    <row r="604" spans="1:11" x14ac:dyDescent="0.3">
      <c r="A604" t="str">
        <f t="shared" si="9"/>
        <v>CER-CON_R3_t1_44771</v>
      </c>
      <c r="B604" s="17">
        <v>44771</v>
      </c>
      <c r="C604" s="38" t="s">
        <v>737</v>
      </c>
      <c r="D604" s="38" t="s">
        <v>135</v>
      </c>
      <c r="E604" s="19">
        <v>11.1</v>
      </c>
      <c r="F604" s="20">
        <v>909</v>
      </c>
      <c r="G604" s="21">
        <v>1.1499999999999999</v>
      </c>
      <c r="H604" s="22">
        <v>8.1074999999999999</v>
      </c>
      <c r="I604" s="23">
        <v>83.822665090356367</v>
      </c>
      <c r="J604" s="24">
        <v>0.61692000000000002</v>
      </c>
      <c r="K604" s="25"/>
    </row>
    <row r="605" spans="1:11" x14ac:dyDescent="0.3">
      <c r="A605" t="str">
        <f t="shared" si="9"/>
        <v>CER-CON_R3_t2_44771</v>
      </c>
      <c r="B605" s="17">
        <v>44771</v>
      </c>
      <c r="C605" s="38" t="s">
        <v>738</v>
      </c>
      <c r="D605" s="38" t="s">
        <v>137</v>
      </c>
      <c r="E605" s="19">
        <v>13.6</v>
      </c>
      <c r="F605" s="20">
        <v>1096</v>
      </c>
      <c r="G605" s="21">
        <v>1.19</v>
      </c>
      <c r="H605" s="22">
        <v>9.9824999999999999</v>
      </c>
      <c r="I605" s="23">
        <v>101.06671170410404</v>
      </c>
      <c r="J605" s="24">
        <v>0.64236000000000004</v>
      </c>
      <c r="K605" s="25"/>
    </row>
    <row r="606" spans="1:11" ht="15" thickBot="1" x14ac:dyDescent="0.35">
      <c r="A606" t="str">
        <f t="shared" si="9"/>
        <v>CER-CON_R3_t3_44771</v>
      </c>
      <c r="B606" s="26">
        <v>44771</v>
      </c>
      <c r="C606" s="39" t="s">
        <v>739</v>
      </c>
      <c r="D606" s="39" t="s">
        <v>139</v>
      </c>
      <c r="E606" s="28">
        <v>15.7</v>
      </c>
      <c r="F606" s="29">
        <v>985</v>
      </c>
      <c r="G606" s="30">
        <v>1.19</v>
      </c>
      <c r="H606" s="31">
        <v>11.557500000000001</v>
      </c>
      <c r="I606" s="32">
        <v>90.830940719473077</v>
      </c>
      <c r="J606" s="33">
        <v>0.64236000000000004</v>
      </c>
      <c r="K606" s="34"/>
    </row>
    <row r="607" spans="1:11" x14ac:dyDescent="0.3">
      <c r="A607" t="str">
        <f t="shared" si="9"/>
        <v>CER-MSD_R1_t0_44771</v>
      </c>
      <c r="B607" s="8">
        <v>44771</v>
      </c>
      <c r="C607" s="9" t="s">
        <v>740</v>
      </c>
      <c r="D607" s="9" t="s">
        <v>93</v>
      </c>
      <c r="E607" s="10">
        <v>2.9</v>
      </c>
      <c r="F607" s="11">
        <v>1473</v>
      </c>
      <c r="G607" s="12">
        <v>1.3</v>
      </c>
      <c r="H607" s="13">
        <v>1.9575</v>
      </c>
      <c r="I607" s="14">
        <v>135.83144739064349</v>
      </c>
      <c r="J607" s="15">
        <v>0.71232000000000006</v>
      </c>
      <c r="K607" s="16"/>
    </row>
    <row r="608" spans="1:11" x14ac:dyDescent="0.3">
      <c r="A608" t="str">
        <f t="shared" si="9"/>
        <v>CER-MSD_R1_t1_44771</v>
      </c>
      <c r="B608" s="17">
        <v>44771</v>
      </c>
      <c r="C608" s="38" t="s">
        <v>741</v>
      </c>
      <c r="D608" s="38" t="s">
        <v>95</v>
      </c>
      <c r="E608" s="19">
        <v>4</v>
      </c>
      <c r="F608" s="20">
        <v>1209</v>
      </c>
      <c r="G608" s="21">
        <v>1.22</v>
      </c>
      <c r="H608" s="22">
        <v>2.7824999999999998</v>
      </c>
      <c r="I608" s="23">
        <v>111.4869109947644</v>
      </c>
      <c r="J608" s="24">
        <v>0.66144000000000003</v>
      </c>
      <c r="K608" s="25"/>
    </row>
    <row r="609" spans="1:11" x14ac:dyDescent="0.3">
      <c r="A609" t="str">
        <f t="shared" si="9"/>
        <v>CER-MSD_R1_t2_44771</v>
      </c>
      <c r="B609" s="17">
        <v>44771</v>
      </c>
      <c r="C609" s="38" t="s">
        <v>742</v>
      </c>
      <c r="D609" s="38" t="s">
        <v>97</v>
      </c>
      <c r="E609" s="19">
        <v>6.8</v>
      </c>
      <c r="F609" s="20">
        <v>874</v>
      </c>
      <c r="G609" s="21">
        <v>1.26</v>
      </c>
      <c r="H609" s="22">
        <v>4.8825000000000003</v>
      </c>
      <c r="I609" s="23">
        <v>80.595169734842102</v>
      </c>
      <c r="J609" s="24">
        <v>0.68688000000000005</v>
      </c>
      <c r="K609" s="25"/>
    </row>
    <row r="610" spans="1:11" ht="15" thickBot="1" x14ac:dyDescent="0.35">
      <c r="A610" t="str">
        <f t="shared" si="9"/>
        <v>CER-MSD_R1_t3_44771</v>
      </c>
      <c r="B610" s="26">
        <v>44771</v>
      </c>
      <c r="C610" s="39" t="s">
        <v>743</v>
      </c>
      <c r="D610" s="39" t="s">
        <v>99</v>
      </c>
      <c r="E610" s="28">
        <v>9.1</v>
      </c>
      <c r="F610" s="29">
        <v>954</v>
      </c>
      <c r="G610" s="30">
        <v>1.24</v>
      </c>
      <c r="H610" s="31">
        <v>6.6074999999999999</v>
      </c>
      <c r="I610" s="32">
        <v>87.972301976017576</v>
      </c>
      <c r="J610" s="33">
        <v>0.67416000000000009</v>
      </c>
      <c r="K610" s="34"/>
    </row>
    <row r="611" spans="1:11" x14ac:dyDescent="0.3">
      <c r="A611" t="str">
        <f t="shared" si="9"/>
        <v>CER-MSD_R2_t0_44771</v>
      </c>
      <c r="B611" s="8">
        <v>44771</v>
      </c>
      <c r="C611" s="9" t="s">
        <v>744</v>
      </c>
      <c r="D611" s="9" t="s">
        <v>101</v>
      </c>
      <c r="E611" s="10">
        <v>2.52</v>
      </c>
      <c r="F611" s="11">
        <v>1122</v>
      </c>
      <c r="G611" s="12">
        <v>1.1200000000000001</v>
      </c>
      <c r="H611" s="13">
        <v>1.6724999999999999</v>
      </c>
      <c r="I611" s="14">
        <v>103.46427968248607</v>
      </c>
      <c r="J611" s="15">
        <v>0.59784000000000015</v>
      </c>
      <c r="K611" s="16"/>
    </row>
    <row r="612" spans="1:11" x14ac:dyDescent="0.3">
      <c r="A612" t="str">
        <f t="shared" si="9"/>
        <v>CER-MSD_R2_t1_44771</v>
      </c>
      <c r="B612" s="17">
        <v>44771</v>
      </c>
      <c r="C612" s="38" t="s">
        <v>745</v>
      </c>
      <c r="D612" s="38" t="s">
        <v>103</v>
      </c>
      <c r="E612" s="19">
        <v>3.6</v>
      </c>
      <c r="F612" s="20">
        <v>981</v>
      </c>
      <c r="G612" s="21">
        <v>1.1499999999999999</v>
      </c>
      <c r="H612" s="22">
        <v>2.4824999999999999</v>
      </c>
      <c r="I612" s="23">
        <v>90.462084107414299</v>
      </c>
      <c r="J612" s="24">
        <v>0.61692000000000002</v>
      </c>
      <c r="K612" s="25"/>
    </row>
    <row r="613" spans="1:11" x14ac:dyDescent="0.3">
      <c r="A613" t="str">
        <f t="shared" si="9"/>
        <v>CER-MSD_R2_t2_44771</v>
      </c>
      <c r="B613" s="17">
        <v>44771</v>
      </c>
      <c r="C613" s="38" t="s">
        <v>746</v>
      </c>
      <c r="D613" s="38" t="s">
        <v>105</v>
      </c>
      <c r="E613" s="19">
        <v>4.5</v>
      </c>
      <c r="F613" s="20">
        <v>1045</v>
      </c>
      <c r="G613" s="21">
        <v>1.1599999999999999</v>
      </c>
      <c r="H613" s="22">
        <v>3.1574999999999998</v>
      </c>
      <c r="I613" s="23">
        <v>96.363789900354661</v>
      </c>
      <c r="J613" s="24">
        <v>0.62327999999999995</v>
      </c>
      <c r="K613" s="25"/>
    </row>
    <row r="614" spans="1:11" ht="15" thickBot="1" x14ac:dyDescent="0.35">
      <c r="A614" t="str">
        <f t="shared" si="9"/>
        <v>CER-MSD_R2_t3_44771</v>
      </c>
      <c r="B614" s="26">
        <v>44771</v>
      </c>
      <c r="C614" s="39" t="s">
        <v>747</v>
      </c>
      <c r="D614" s="39" t="s">
        <v>107</v>
      </c>
      <c r="E614" s="28">
        <v>5.3</v>
      </c>
      <c r="F614" s="29">
        <v>1058</v>
      </c>
      <c r="G614" s="30">
        <v>1.1299999999999999</v>
      </c>
      <c r="H614" s="31">
        <v>3.7574999999999998</v>
      </c>
      <c r="I614" s="32">
        <v>97.562573889545689</v>
      </c>
      <c r="J614" s="33">
        <v>0.60419999999999996</v>
      </c>
      <c r="K614" s="34"/>
    </row>
    <row r="615" spans="1:11" x14ac:dyDescent="0.3">
      <c r="A615" t="str">
        <f t="shared" si="9"/>
        <v>CER-MSD_R3_t0_44771</v>
      </c>
      <c r="B615" s="8">
        <v>44771</v>
      </c>
      <c r="C615" s="9" t="s">
        <v>748</v>
      </c>
      <c r="D615" s="9" t="s">
        <v>109</v>
      </c>
      <c r="E615" s="10">
        <v>2.2000000000000002</v>
      </c>
      <c r="F615" s="11">
        <v>1188</v>
      </c>
      <c r="G615" s="12">
        <v>1.18</v>
      </c>
      <c r="H615" s="13">
        <v>1.4325000000000001</v>
      </c>
      <c r="I615" s="14">
        <v>109.55041378145583</v>
      </c>
      <c r="J615" s="15">
        <v>0.63600000000000001</v>
      </c>
      <c r="K615" s="16"/>
    </row>
    <row r="616" spans="1:11" x14ac:dyDescent="0.3">
      <c r="A616" t="str">
        <f t="shared" si="9"/>
        <v>CER-MSD_R3_t1_44771</v>
      </c>
      <c r="B616" s="17">
        <v>44771</v>
      </c>
      <c r="C616" s="38" t="s">
        <v>749</v>
      </c>
      <c r="D616" s="38" t="s">
        <v>111</v>
      </c>
      <c r="E616" s="19">
        <v>2.2999999999999998</v>
      </c>
      <c r="F616" s="20">
        <v>1029</v>
      </c>
      <c r="G616" s="21">
        <v>1.22</v>
      </c>
      <c r="H616" s="22">
        <v>1.5074999999999998</v>
      </c>
      <c r="I616" s="23">
        <v>94.888363452119577</v>
      </c>
      <c r="J616" s="24">
        <v>0.66144000000000003</v>
      </c>
      <c r="K616" s="25"/>
    </row>
    <row r="617" spans="1:11" x14ac:dyDescent="0.3">
      <c r="A617" t="str">
        <f t="shared" si="9"/>
        <v>CER-MSD_R3_t2_44771</v>
      </c>
      <c r="B617" s="17">
        <v>44771</v>
      </c>
      <c r="C617" s="38" t="s">
        <v>750</v>
      </c>
      <c r="D617" s="38" t="s">
        <v>113</v>
      </c>
      <c r="E617" s="19">
        <v>2.2999999999999998</v>
      </c>
      <c r="F617" s="20">
        <v>1034</v>
      </c>
      <c r="G617" s="21">
        <v>1.1399999999999999</v>
      </c>
      <c r="H617" s="22">
        <v>1.5074999999999998</v>
      </c>
      <c r="I617" s="23">
        <v>95.34943421719305</v>
      </c>
      <c r="J617" s="24">
        <v>0.61055999999999999</v>
      </c>
      <c r="K617" s="25"/>
    </row>
    <row r="618" spans="1:11" ht="15" thickBot="1" x14ac:dyDescent="0.35">
      <c r="A618" t="str">
        <f t="shared" si="9"/>
        <v>CER-MSD_R3_t3_44771</v>
      </c>
      <c r="B618" s="26">
        <v>44771</v>
      </c>
      <c r="C618" s="39" t="s">
        <v>751</v>
      </c>
      <c r="D618" s="39" t="s">
        <v>115</v>
      </c>
      <c r="E618" s="28">
        <v>2.5</v>
      </c>
      <c r="F618" s="29">
        <v>1147</v>
      </c>
      <c r="G618" s="30">
        <v>1.1200000000000001</v>
      </c>
      <c r="H618" s="31">
        <v>1.6575</v>
      </c>
      <c r="I618" s="32">
        <v>105.76963350785341</v>
      </c>
      <c r="J618" s="33">
        <v>0.59784000000000015</v>
      </c>
      <c r="K618" s="34"/>
    </row>
    <row r="619" spans="1:11" x14ac:dyDescent="0.3">
      <c r="A619" t="str">
        <f t="shared" si="9"/>
        <v>P1 t0_44777</v>
      </c>
      <c r="B619" s="8">
        <v>44777</v>
      </c>
      <c r="C619" s="9" t="s">
        <v>752</v>
      </c>
      <c r="D619" s="9" t="s">
        <v>753</v>
      </c>
      <c r="E619" s="10">
        <v>2.4</v>
      </c>
      <c r="F619" s="11">
        <v>990</v>
      </c>
      <c r="G619" s="12">
        <v>1.51</v>
      </c>
      <c r="H619" s="13">
        <v>1.5825</v>
      </c>
      <c r="I619" s="14">
        <v>91.292011484546535</v>
      </c>
      <c r="J619" s="15">
        <v>0.84588000000000008</v>
      </c>
      <c r="K619" s="16"/>
    </row>
    <row r="620" spans="1:11" x14ac:dyDescent="0.3">
      <c r="A620" t="str">
        <f t="shared" si="9"/>
        <v>P1 t1_44777</v>
      </c>
      <c r="B620" s="17">
        <v>44777</v>
      </c>
      <c r="C620" s="38" t="s">
        <v>754</v>
      </c>
      <c r="D620" s="38" t="s">
        <v>755</v>
      </c>
      <c r="E620" s="19">
        <v>2.4</v>
      </c>
      <c r="F620" s="20">
        <v>593</v>
      </c>
      <c r="G620" s="21">
        <v>1.35</v>
      </c>
      <c r="H620" s="22">
        <v>1.5825</v>
      </c>
      <c r="I620" s="23">
        <v>54.682992737713228</v>
      </c>
      <c r="J620" s="24">
        <v>0.74412000000000011</v>
      </c>
      <c r="K620" s="25"/>
    </row>
    <row r="621" spans="1:11" x14ac:dyDescent="0.3">
      <c r="A621" t="str">
        <f t="shared" si="9"/>
        <v>P1 t2_44777</v>
      </c>
      <c r="B621" s="17">
        <v>44777</v>
      </c>
      <c r="C621" s="38" t="s">
        <v>756</v>
      </c>
      <c r="D621" s="38" t="s">
        <v>757</v>
      </c>
      <c r="E621" s="19">
        <v>2.4</v>
      </c>
      <c r="F621" s="20">
        <v>595</v>
      </c>
      <c r="G621" s="21">
        <v>1.47</v>
      </c>
      <c r="H621" s="22">
        <v>1.5825</v>
      </c>
      <c r="I621" s="23">
        <v>54.867421043742617</v>
      </c>
      <c r="J621" s="24">
        <v>0.82044000000000006</v>
      </c>
      <c r="K621" s="25"/>
    </row>
    <row r="622" spans="1:11" ht="15" thickBot="1" x14ac:dyDescent="0.35">
      <c r="A622" t="str">
        <f t="shared" si="9"/>
        <v>P1 t3_44777</v>
      </c>
      <c r="B622" s="26">
        <v>44777</v>
      </c>
      <c r="C622" s="39" t="s">
        <v>758</v>
      </c>
      <c r="D622" s="39" t="s">
        <v>759</v>
      </c>
      <c r="E622" s="28">
        <v>2.5</v>
      </c>
      <c r="F622" s="29">
        <v>270</v>
      </c>
      <c r="G622" s="30">
        <v>1.36</v>
      </c>
      <c r="H622" s="31">
        <v>1.6575</v>
      </c>
      <c r="I622" s="32">
        <v>24.897821313967235</v>
      </c>
      <c r="J622" s="33">
        <v>0.75048000000000015</v>
      </c>
      <c r="K622" s="34"/>
    </row>
    <row r="623" spans="1:11" x14ac:dyDescent="0.3">
      <c r="A623" t="str">
        <f t="shared" si="9"/>
        <v>P2 t0_44777</v>
      </c>
      <c r="B623" s="8">
        <v>44777</v>
      </c>
      <c r="C623" s="9" t="s">
        <v>760</v>
      </c>
      <c r="D623" s="9" t="s">
        <v>761</v>
      </c>
      <c r="E623" s="10">
        <v>2.4</v>
      </c>
      <c r="F623" s="11">
        <v>899</v>
      </c>
      <c r="G623" s="12">
        <v>1.33</v>
      </c>
      <c r="H623" s="13">
        <v>1.5825</v>
      </c>
      <c r="I623" s="14">
        <v>82.900523560209422</v>
      </c>
      <c r="J623" s="15">
        <v>0.73140000000000005</v>
      </c>
      <c r="K623" s="16"/>
    </row>
    <row r="624" spans="1:11" x14ac:dyDescent="0.3">
      <c r="A624" t="str">
        <f t="shared" si="9"/>
        <v>P2 t1_44777</v>
      </c>
      <c r="B624" s="17">
        <v>44777</v>
      </c>
      <c r="C624" s="38" t="s">
        <v>762</v>
      </c>
      <c r="D624" s="38" t="s">
        <v>763</v>
      </c>
      <c r="E624" s="19">
        <v>4.7</v>
      </c>
      <c r="F624" s="20">
        <v>527</v>
      </c>
      <c r="G624" s="21">
        <v>1.3</v>
      </c>
      <c r="H624" s="22">
        <v>3.3075000000000001</v>
      </c>
      <c r="I624" s="23">
        <v>48.596858638743456</v>
      </c>
      <c r="J624" s="24">
        <v>0.71232000000000006</v>
      </c>
      <c r="K624" s="25"/>
    </row>
    <row r="625" spans="1:11" x14ac:dyDescent="0.3">
      <c r="A625" t="str">
        <f t="shared" si="9"/>
        <v>P2 t2_44777</v>
      </c>
      <c r="B625" s="17">
        <v>44777</v>
      </c>
      <c r="C625" s="38" t="s">
        <v>764</v>
      </c>
      <c r="D625" s="38" t="s">
        <v>765</v>
      </c>
      <c r="E625" s="19">
        <v>7.4</v>
      </c>
      <c r="F625" s="20">
        <v>499</v>
      </c>
      <c r="G625" s="21">
        <v>1.26</v>
      </c>
      <c r="H625" s="22">
        <v>5.3325000000000005</v>
      </c>
      <c r="I625" s="23">
        <v>46.014862354332038</v>
      </c>
      <c r="J625" s="24">
        <v>0.68688000000000005</v>
      </c>
      <c r="K625" s="25"/>
    </row>
    <row r="626" spans="1:11" ht="15" thickBot="1" x14ac:dyDescent="0.35">
      <c r="A626" t="str">
        <f t="shared" si="9"/>
        <v>P2 t3_44777</v>
      </c>
      <c r="B626" s="26">
        <v>44777</v>
      </c>
      <c r="C626" s="39" t="s">
        <v>766</v>
      </c>
      <c r="D626" s="39" t="s">
        <v>767</v>
      </c>
      <c r="E626" s="28">
        <v>10.1</v>
      </c>
      <c r="F626" s="29">
        <v>489</v>
      </c>
      <c r="G626" s="30">
        <v>1.2</v>
      </c>
      <c r="H626" s="31">
        <v>7.3574999999999999</v>
      </c>
      <c r="I626" s="32">
        <v>45.092720824185108</v>
      </c>
      <c r="J626" s="33">
        <v>0.64872000000000007</v>
      </c>
      <c r="K626" s="34"/>
    </row>
    <row r="627" spans="1:11" x14ac:dyDescent="0.3">
      <c r="A627" t="str">
        <f t="shared" si="9"/>
        <v>P3 t0_44777</v>
      </c>
      <c r="B627" s="8">
        <v>44777</v>
      </c>
      <c r="C627" s="9" t="s">
        <v>768</v>
      </c>
      <c r="D627" s="9" t="s">
        <v>769</v>
      </c>
      <c r="E627" s="10">
        <v>14.8</v>
      </c>
      <c r="F627" s="11">
        <v>886</v>
      </c>
      <c r="G627" s="12">
        <v>1.17</v>
      </c>
      <c r="H627" s="13">
        <v>10.8825</v>
      </c>
      <c r="I627" s="14">
        <v>81.701739571018408</v>
      </c>
      <c r="J627" s="15">
        <v>0.62963999999999998</v>
      </c>
      <c r="K627" s="16"/>
    </row>
    <row r="628" spans="1:11" x14ac:dyDescent="0.3">
      <c r="A628" t="str">
        <f t="shared" si="9"/>
        <v>P3 t1_44777</v>
      </c>
      <c r="B628" s="17">
        <v>44777</v>
      </c>
      <c r="C628" s="38" t="s">
        <v>770</v>
      </c>
      <c r="D628" s="38" t="s">
        <v>771</v>
      </c>
      <c r="E628" s="19">
        <v>15.6</v>
      </c>
      <c r="F628" s="20">
        <v>818</v>
      </c>
      <c r="G628" s="21">
        <v>1.2</v>
      </c>
      <c r="H628" s="22">
        <v>11.4825</v>
      </c>
      <c r="I628" s="23">
        <v>75.431177166019268</v>
      </c>
      <c r="J628" s="24">
        <v>0.64872000000000007</v>
      </c>
      <c r="K628" s="25"/>
    </row>
    <row r="629" spans="1:11" x14ac:dyDescent="0.3">
      <c r="A629" t="str">
        <f t="shared" si="9"/>
        <v>P3 t2_44777</v>
      </c>
      <c r="B629" s="17">
        <v>44777</v>
      </c>
      <c r="C629" s="38" t="s">
        <v>772</v>
      </c>
      <c r="D629" s="38" t="s">
        <v>773</v>
      </c>
      <c r="E629" s="19">
        <v>21</v>
      </c>
      <c r="F629" s="20">
        <v>0</v>
      </c>
      <c r="G629" s="21">
        <v>1.28</v>
      </c>
      <c r="H629" s="22">
        <v>15.532500000000001</v>
      </c>
      <c r="I629" s="23">
        <v>0</v>
      </c>
      <c r="J629" s="24">
        <v>0.69960000000000011</v>
      </c>
      <c r="K629" s="25"/>
    </row>
    <row r="630" spans="1:11" ht="15" thickBot="1" x14ac:dyDescent="0.35">
      <c r="A630" t="str">
        <f t="shared" si="9"/>
        <v>P3 t3_44777</v>
      </c>
      <c r="B630" s="26">
        <v>44777</v>
      </c>
      <c r="C630" s="39" t="s">
        <v>774</v>
      </c>
      <c r="D630" s="39" t="s">
        <v>775</v>
      </c>
      <c r="E630" s="28">
        <v>27</v>
      </c>
      <c r="F630" s="29">
        <v>818</v>
      </c>
      <c r="G630" s="30">
        <v>1.21</v>
      </c>
      <c r="H630" s="31">
        <v>20.032499999999999</v>
      </c>
      <c r="I630" s="32">
        <v>75.431177166019268</v>
      </c>
      <c r="J630" s="33">
        <v>0.65508</v>
      </c>
      <c r="K630" s="34"/>
    </row>
    <row r="631" spans="1:11" x14ac:dyDescent="0.3">
      <c r="A631" t="str">
        <f t="shared" si="9"/>
        <v>P4 t0_44777</v>
      </c>
      <c r="B631" s="8">
        <v>44777</v>
      </c>
      <c r="C631" s="9" t="s">
        <v>776</v>
      </c>
      <c r="D631" s="9" t="s">
        <v>777</v>
      </c>
      <c r="E631" s="10">
        <v>2.2999999999999998</v>
      </c>
      <c r="F631" s="11">
        <v>1053</v>
      </c>
      <c r="G631" s="12">
        <v>1.17</v>
      </c>
      <c r="H631" s="13">
        <v>1.5074999999999998</v>
      </c>
      <c r="I631" s="14">
        <v>97.101503124472217</v>
      </c>
      <c r="J631" s="15">
        <v>0.62963999999999998</v>
      </c>
      <c r="K631" s="16"/>
    </row>
    <row r="632" spans="1:11" x14ac:dyDescent="0.3">
      <c r="A632" t="str">
        <f t="shared" si="9"/>
        <v>P4 t1_44777</v>
      </c>
      <c r="B632" s="17">
        <v>44777</v>
      </c>
      <c r="C632" s="38" t="s">
        <v>778</v>
      </c>
      <c r="D632" s="38" t="s">
        <v>779</v>
      </c>
      <c r="E632" s="19">
        <v>3.3</v>
      </c>
      <c r="F632" s="20">
        <v>777</v>
      </c>
      <c r="G632" s="21">
        <v>1.17</v>
      </c>
      <c r="H632" s="22">
        <v>2.2574999999999998</v>
      </c>
      <c r="I632" s="23">
        <v>71.650396892416836</v>
      </c>
      <c r="J632" s="24">
        <v>0.62963999999999998</v>
      </c>
      <c r="K632" s="25"/>
    </row>
    <row r="633" spans="1:11" x14ac:dyDescent="0.3">
      <c r="A633" t="str">
        <f t="shared" si="9"/>
        <v>P4 t2_44777</v>
      </c>
      <c r="B633" s="17">
        <v>44777</v>
      </c>
      <c r="C633" s="38" t="s">
        <v>780</v>
      </c>
      <c r="D633" s="38" t="s">
        <v>781</v>
      </c>
      <c r="E633" s="19">
        <v>4.5999999999999996</v>
      </c>
      <c r="F633" s="20">
        <v>280</v>
      </c>
      <c r="G633" s="21">
        <v>1.18</v>
      </c>
      <c r="H633" s="22">
        <v>3.2324999999999999</v>
      </c>
      <c r="I633" s="23">
        <v>25.819962844114173</v>
      </c>
      <c r="J633" s="24">
        <v>0.63600000000000001</v>
      </c>
      <c r="K633" s="25"/>
    </row>
    <row r="634" spans="1:11" ht="15" thickBot="1" x14ac:dyDescent="0.35">
      <c r="A634" t="str">
        <f t="shared" si="9"/>
        <v>P4 t3_44777</v>
      </c>
      <c r="B634" s="26">
        <v>44777</v>
      </c>
      <c r="C634" s="39" t="s">
        <v>782</v>
      </c>
      <c r="D634" s="39" t="s">
        <v>783</v>
      </c>
      <c r="E634" s="28">
        <v>5.9</v>
      </c>
      <c r="F634" s="29">
        <v>94</v>
      </c>
      <c r="G634" s="30">
        <v>1.18</v>
      </c>
      <c r="H634" s="31">
        <v>4.2075000000000005</v>
      </c>
      <c r="I634" s="32">
        <v>8.668130383381186</v>
      </c>
      <c r="J634" s="33">
        <v>0.63600000000000001</v>
      </c>
      <c r="K634" s="34"/>
    </row>
    <row r="635" spans="1:11" x14ac:dyDescent="0.3">
      <c r="A635" t="str">
        <f t="shared" si="9"/>
        <v>P5 t0_44777</v>
      </c>
      <c r="B635" s="8">
        <v>44777</v>
      </c>
      <c r="C635" s="9" t="s">
        <v>784</v>
      </c>
      <c r="D635" s="9" t="s">
        <v>785</v>
      </c>
      <c r="E635" s="10">
        <v>2.5</v>
      </c>
      <c r="F635" s="11">
        <v>1177</v>
      </c>
      <c r="G635" s="12">
        <v>1.18</v>
      </c>
      <c r="H635" s="13">
        <v>1.6575</v>
      </c>
      <c r="I635" s="14">
        <v>108.53605809829421</v>
      </c>
      <c r="J635" s="15">
        <v>0.63600000000000001</v>
      </c>
      <c r="K635" s="16"/>
    </row>
    <row r="636" spans="1:11" x14ac:dyDescent="0.3">
      <c r="A636" t="str">
        <f t="shared" si="9"/>
        <v>P5 t1_44777</v>
      </c>
      <c r="B636" s="17">
        <v>44777</v>
      </c>
      <c r="C636" s="38" t="s">
        <v>786</v>
      </c>
      <c r="D636" s="38" t="s">
        <v>787</v>
      </c>
      <c r="E636" s="19">
        <v>2.5</v>
      </c>
      <c r="F636" s="20">
        <v>638</v>
      </c>
      <c r="G636" s="21">
        <v>1.17</v>
      </c>
      <c r="H636" s="22">
        <v>1.6575</v>
      </c>
      <c r="I636" s="23">
        <v>58.83262962337443</v>
      </c>
      <c r="J636" s="24">
        <v>0.62963999999999998</v>
      </c>
      <c r="K636" s="25"/>
    </row>
    <row r="637" spans="1:11" x14ac:dyDescent="0.3">
      <c r="A637" t="str">
        <f t="shared" si="9"/>
        <v>P5 t2_44777</v>
      </c>
      <c r="B637" s="17">
        <v>44777</v>
      </c>
      <c r="C637" s="38" t="s">
        <v>788</v>
      </c>
      <c r="D637" s="38" t="s">
        <v>789</v>
      </c>
      <c r="E637" s="19">
        <v>2.5</v>
      </c>
      <c r="F637" s="20">
        <v>420</v>
      </c>
      <c r="G637" s="21">
        <v>1.17</v>
      </c>
      <c r="H637" s="22">
        <v>1.6575</v>
      </c>
      <c r="I637" s="23">
        <v>38.729944266171252</v>
      </c>
      <c r="J637" s="24">
        <v>0.62963999999999998</v>
      </c>
      <c r="K637" s="25"/>
    </row>
    <row r="638" spans="1:11" ht="15" thickBot="1" x14ac:dyDescent="0.35">
      <c r="A638" t="str">
        <f t="shared" si="9"/>
        <v>P5 t3_44777</v>
      </c>
      <c r="B638" s="26">
        <v>44777</v>
      </c>
      <c r="C638" s="39" t="s">
        <v>790</v>
      </c>
      <c r="D638" s="39" t="s">
        <v>791</v>
      </c>
      <c r="E638" s="28">
        <v>2.6</v>
      </c>
      <c r="F638" s="29">
        <v>578</v>
      </c>
      <c r="G638" s="30">
        <v>1.23</v>
      </c>
      <c r="H638" s="31">
        <v>1.7324999999999999</v>
      </c>
      <c r="I638" s="32">
        <v>53.299780442492818</v>
      </c>
      <c r="J638" s="33">
        <v>0.66780000000000006</v>
      </c>
      <c r="K638" s="34"/>
    </row>
    <row r="639" spans="1:11" x14ac:dyDescent="0.3">
      <c r="A639" t="str">
        <f t="shared" si="9"/>
        <v>P6 t0_44777</v>
      </c>
      <c r="B639" s="8">
        <v>44777</v>
      </c>
      <c r="C639" s="9" t="s">
        <v>792</v>
      </c>
      <c r="D639" s="9" t="s">
        <v>793</v>
      </c>
      <c r="E639" s="10">
        <v>2.2999999999999998</v>
      </c>
      <c r="F639" s="11">
        <v>1025</v>
      </c>
      <c r="G639" s="12">
        <v>1.1200000000000001</v>
      </c>
      <c r="H639" s="13">
        <v>1.5074999999999998</v>
      </c>
      <c r="I639" s="14">
        <v>94.519506840060799</v>
      </c>
      <c r="J639" s="15">
        <v>0.59784000000000015</v>
      </c>
      <c r="K639" s="16"/>
    </row>
    <row r="640" spans="1:11" x14ac:dyDescent="0.3">
      <c r="A640" t="str">
        <f t="shared" si="9"/>
        <v>P6 t1_44777</v>
      </c>
      <c r="B640" s="17">
        <v>44777</v>
      </c>
      <c r="C640" s="38" t="s">
        <v>794</v>
      </c>
      <c r="D640" s="38" t="s">
        <v>795</v>
      </c>
      <c r="E640" s="19">
        <v>5.0999999999999996</v>
      </c>
      <c r="F640" s="20">
        <v>688</v>
      </c>
      <c r="G640" s="21">
        <v>1.19</v>
      </c>
      <c r="H640" s="22">
        <v>3.6074999999999999</v>
      </c>
      <c r="I640" s="23">
        <v>63.443337274109105</v>
      </c>
      <c r="J640" s="24">
        <v>0.64236000000000004</v>
      </c>
      <c r="K640" s="25"/>
    </row>
    <row r="641" spans="1:11" x14ac:dyDescent="0.3">
      <c r="A641" t="str">
        <f t="shared" si="9"/>
        <v>P6 t2_44777</v>
      </c>
      <c r="B641" s="17">
        <v>44777</v>
      </c>
      <c r="C641" s="38" t="s">
        <v>796</v>
      </c>
      <c r="D641" s="38" t="s">
        <v>797</v>
      </c>
      <c r="E641" s="19">
        <v>8.5</v>
      </c>
      <c r="F641" s="20">
        <v>561</v>
      </c>
      <c r="G641" s="21">
        <v>1.1299999999999999</v>
      </c>
      <c r="H641" s="22">
        <v>6.1575000000000006</v>
      </c>
      <c r="I641" s="23">
        <v>51.732139841243033</v>
      </c>
      <c r="J641" s="24">
        <v>0.60419999999999996</v>
      </c>
      <c r="K641" s="25"/>
    </row>
    <row r="642" spans="1:11" ht="15" thickBot="1" x14ac:dyDescent="0.35">
      <c r="A642" t="str">
        <f t="shared" si="9"/>
        <v>P6 t3_44777</v>
      </c>
      <c r="B642" s="26">
        <v>44777</v>
      </c>
      <c r="C642" s="39" t="s">
        <v>798</v>
      </c>
      <c r="D642" s="39" t="s">
        <v>799</v>
      </c>
      <c r="E642" s="28">
        <v>12</v>
      </c>
      <c r="F642" s="29">
        <v>527</v>
      </c>
      <c r="G642" s="30">
        <v>1.18</v>
      </c>
      <c r="H642" s="31">
        <v>8.7825000000000006</v>
      </c>
      <c r="I642" s="32">
        <v>48.596858638743456</v>
      </c>
      <c r="J642" s="33">
        <v>0.63600000000000001</v>
      </c>
      <c r="K642" s="34"/>
    </row>
    <row r="643" spans="1:11" x14ac:dyDescent="0.3">
      <c r="A643" t="str">
        <f t="shared" ref="A643:A706" si="10">D643&amp;"_"&amp;B643</f>
        <v>P7 t0_44777</v>
      </c>
      <c r="B643" s="8">
        <v>44777</v>
      </c>
      <c r="C643" s="9" t="s">
        <v>800</v>
      </c>
      <c r="D643" s="9" t="s">
        <v>801</v>
      </c>
      <c r="E643" s="10">
        <v>2.4</v>
      </c>
      <c r="F643" s="11">
        <v>1115</v>
      </c>
      <c r="G643" s="12">
        <v>1.17</v>
      </c>
      <c r="H643" s="13">
        <v>1.5825</v>
      </c>
      <c r="I643" s="14">
        <v>102.81878061138322</v>
      </c>
      <c r="J643" s="15">
        <v>0.62963999999999998</v>
      </c>
      <c r="K643" s="16"/>
    </row>
    <row r="644" spans="1:11" x14ac:dyDescent="0.3">
      <c r="A644" t="str">
        <f t="shared" si="10"/>
        <v>P7 t1_44777</v>
      </c>
      <c r="B644" s="17">
        <v>44777</v>
      </c>
      <c r="C644" s="38" t="s">
        <v>802</v>
      </c>
      <c r="D644" s="38" t="s">
        <v>803</v>
      </c>
      <c r="E644" s="19">
        <v>2.6</v>
      </c>
      <c r="F644" s="20">
        <v>748</v>
      </c>
      <c r="G644" s="21">
        <v>1.1100000000000001</v>
      </c>
      <c r="H644" s="22">
        <v>1.7324999999999999</v>
      </c>
      <c r="I644" s="23">
        <v>68.97618645499071</v>
      </c>
      <c r="J644" s="24">
        <v>0.59148000000000012</v>
      </c>
      <c r="K644" s="25"/>
    </row>
    <row r="645" spans="1:11" x14ac:dyDescent="0.3">
      <c r="A645" t="str">
        <f t="shared" si="10"/>
        <v>P7 t2_44777</v>
      </c>
      <c r="B645" s="17">
        <v>44777</v>
      </c>
      <c r="C645" s="38" t="s">
        <v>804</v>
      </c>
      <c r="D645" s="38" t="s">
        <v>805</v>
      </c>
      <c r="E645" s="19">
        <v>2.8</v>
      </c>
      <c r="F645" s="20">
        <v>139</v>
      </c>
      <c r="G645" s="21">
        <v>1.1499999999999999</v>
      </c>
      <c r="H645" s="22">
        <v>1.8824999999999998</v>
      </c>
      <c r="I645" s="23">
        <v>12.817767269042392</v>
      </c>
      <c r="J645" s="24">
        <v>0.61692000000000002</v>
      </c>
      <c r="K645" s="25"/>
    </row>
    <row r="646" spans="1:11" ht="15" thickBot="1" x14ac:dyDescent="0.35">
      <c r="A646" t="str">
        <f t="shared" si="10"/>
        <v>P7 t3_44777</v>
      </c>
      <c r="B646" s="26">
        <v>44777</v>
      </c>
      <c r="C646" s="39" t="s">
        <v>806</v>
      </c>
      <c r="D646" s="39" t="s">
        <v>807</v>
      </c>
      <c r="E646" s="28">
        <v>2.9</v>
      </c>
      <c r="F646" s="29">
        <v>67</v>
      </c>
      <c r="G646" s="30">
        <v>1.1399999999999999</v>
      </c>
      <c r="H646" s="31">
        <v>1.9575</v>
      </c>
      <c r="I646" s="32">
        <v>6.1783482519844624</v>
      </c>
      <c r="J646" s="33">
        <v>0.61055999999999999</v>
      </c>
      <c r="K646" s="34"/>
    </row>
    <row r="647" spans="1:11" x14ac:dyDescent="0.3">
      <c r="A647" t="str">
        <f t="shared" si="10"/>
        <v>P8 t0_44777</v>
      </c>
      <c r="B647" s="8">
        <v>44777</v>
      </c>
      <c r="C647" s="9" t="s">
        <v>808</v>
      </c>
      <c r="D647" s="9" t="s">
        <v>809</v>
      </c>
      <c r="E647" s="10">
        <v>2.7</v>
      </c>
      <c r="F647" s="11">
        <v>1116</v>
      </c>
      <c r="G647" s="12">
        <v>1.22</v>
      </c>
      <c r="H647" s="13">
        <v>1.8075000000000001</v>
      </c>
      <c r="I647" s="14">
        <v>102.91099476439791</v>
      </c>
      <c r="J647" s="15">
        <v>0.66144000000000003</v>
      </c>
      <c r="K647" s="16"/>
    </row>
    <row r="648" spans="1:11" x14ac:dyDescent="0.3">
      <c r="A648" t="str">
        <f t="shared" si="10"/>
        <v>P8 t1_44777</v>
      </c>
      <c r="B648" s="17">
        <v>44777</v>
      </c>
      <c r="C648" s="38" t="s">
        <v>810</v>
      </c>
      <c r="D648" s="38" t="s">
        <v>811</v>
      </c>
      <c r="E648" s="19">
        <v>9.1</v>
      </c>
      <c r="F648" s="20">
        <v>709</v>
      </c>
      <c r="G648" s="21">
        <v>1.1299999999999999</v>
      </c>
      <c r="H648" s="22">
        <v>6.6074999999999999</v>
      </c>
      <c r="I648" s="23">
        <v>65.379834487417668</v>
      </c>
      <c r="J648" s="24">
        <v>0.60419999999999996</v>
      </c>
      <c r="K648" s="25"/>
    </row>
    <row r="649" spans="1:11" x14ac:dyDescent="0.3">
      <c r="A649" t="str">
        <f t="shared" si="10"/>
        <v>P8 t2_44777</v>
      </c>
      <c r="B649" s="17">
        <v>44777</v>
      </c>
      <c r="C649" s="38" t="s">
        <v>812</v>
      </c>
      <c r="D649" s="38" t="s">
        <v>813</v>
      </c>
      <c r="E649" s="19">
        <v>11.3</v>
      </c>
      <c r="F649" s="20">
        <v>482</v>
      </c>
      <c r="G649" s="21">
        <v>1.17</v>
      </c>
      <c r="H649" s="22">
        <v>8.2575000000000003</v>
      </c>
      <c r="I649" s="23">
        <v>44.447221753082253</v>
      </c>
      <c r="J649" s="24">
        <v>0.62963999999999998</v>
      </c>
      <c r="K649" s="25"/>
    </row>
    <row r="650" spans="1:11" ht="15" thickBot="1" x14ac:dyDescent="0.35">
      <c r="A650" t="str">
        <f t="shared" si="10"/>
        <v>P8 t3_44777</v>
      </c>
      <c r="B650" s="26">
        <v>44777</v>
      </c>
      <c r="C650" s="39" t="s">
        <v>814</v>
      </c>
      <c r="D650" s="39" t="s">
        <v>815</v>
      </c>
      <c r="E650" s="28">
        <v>13.5</v>
      </c>
      <c r="F650" s="29">
        <v>425</v>
      </c>
      <c r="G650" s="30">
        <v>1.22</v>
      </c>
      <c r="H650" s="31">
        <v>9.9075000000000006</v>
      </c>
      <c r="I650" s="32">
        <v>39.191015031244717</v>
      </c>
      <c r="J650" s="33">
        <v>0.66144000000000003</v>
      </c>
      <c r="K650" s="34"/>
    </row>
    <row r="651" spans="1:11" x14ac:dyDescent="0.3">
      <c r="A651" t="str">
        <f t="shared" si="10"/>
        <v>P9 t0_44777</v>
      </c>
      <c r="B651" s="8">
        <v>44777</v>
      </c>
      <c r="C651" s="9" t="s">
        <v>816</v>
      </c>
      <c r="D651" s="9" t="s">
        <v>817</v>
      </c>
      <c r="E651" s="10">
        <v>2.8</v>
      </c>
      <c r="F651" s="11">
        <v>1017</v>
      </c>
      <c r="G651" s="12">
        <v>1.24</v>
      </c>
      <c r="H651" s="13">
        <v>1.8824999999999998</v>
      </c>
      <c r="I651" s="14">
        <v>93.781793615943243</v>
      </c>
      <c r="J651" s="15">
        <v>0.67416000000000009</v>
      </c>
      <c r="K651" s="16"/>
    </row>
    <row r="652" spans="1:11" x14ac:dyDescent="0.3">
      <c r="A652" t="str">
        <f t="shared" si="10"/>
        <v>P9 t1_44777</v>
      </c>
      <c r="B652" s="17">
        <v>44777</v>
      </c>
      <c r="C652" s="38" t="s">
        <v>818</v>
      </c>
      <c r="D652" s="38" t="s">
        <v>819</v>
      </c>
      <c r="E652" s="19">
        <v>2.8</v>
      </c>
      <c r="F652" s="20">
        <v>572</v>
      </c>
      <c r="G652" s="21">
        <v>1.1599999999999999</v>
      </c>
      <c r="H652" s="22">
        <v>1.8824999999999998</v>
      </c>
      <c r="I652" s="23">
        <v>52.746495524404665</v>
      </c>
      <c r="J652" s="24">
        <v>0.62327999999999995</v>
      </c>
      <c r="K652" s="25"/>
    </row>
    <row r="653" spans="1:11" x14ac:dyDescent="0.3">
      <c r="A653" t="str">
        <f t="shared" si="10"/>
        <v>P9 t2_44777</v>
      </c>
      <c r="B653" s="17">
        <v>44777</v>
      </c>
      <c r="C653" s="38" t="s">
        <v>820</v>
      </c>
      <c r="D653" s="38" t="s">
        <v>821</v>
      </c>
      <c r="E653" s="19">
        <v>3.1</v>
      </c>
      <c r="F653" s="20">
        <v>483</v>
      </c>
      <c r="G653" s="21">
        <v>1.1299999999999999</v>
      </c>
      <c r="H653" s="22">
        <v>2.1074999999999999</v>
      </c>
      <c r="I653" s="23">
        <v>44.539435906096941</v>
      </c>
      <c r="J653" s="24">
        <v>0.60419999999999996</v>
      </c>
      <c r="K653" s="25"/>
    </row>
    <row r="654" spans="1:11" ht="15" thickBot="1" x14ac:dyDescent="0.35">
      <c r="A654" t="str">
        <f t="shared" si="10"/>
        <v>P9 t3_44777</v>
      </c>
      <c r="B654" s="26">
        <v>44777</v>
      </c>
      <c r="C654" s="39" t="s">
        <v>822</v>
      </c>
      <c r="D654" s="39" t="s">
        <v>823</v>
      </c>
      <c r="E654" s="28">
        <v>3.1</v>
      </c>
      <c r="F654" s="29">
        <v>294</v>
      </c>
      <c r="G654" s="30">
        <v>1.1399999999999999</v>
      </c>
      <c r="H654" s="31">
        <v>2.1074999999999999</v>
      </c>
      <c r="I654" s="32">
        <v>27.110960986319881</v>
      </c>
      <c r="J654" s="33">
        <v>0.61055999999999999</v>
      </c>
      <c r="K654" s="34"/>
    </row>
    <row r="655" spans="1:11" x14ac:dyDescent="0.3">
      <c r="A655" t="str">
        <f t="shared" si="10"/>
        <v>CER-AWD_R1_t0_44784</v>
      </c>
      <c r="B655" s="8">
        <v>44784</v>
      </c>
      <c r="C655" s="9" t="s">
        <v>824</v>
      </c>
      <c r="D655" s="9" t="s">
        <v>69</v>
      </c>
      <c r="E655" s="10">
        <v>2.6</v>
      </c>
      <c r="F655" s="11">
        <v>1005</v>
      </c>
      <c r="G655" s="12">
        <v>1.21</v>
      </c>
      <c r="H655" s="13">
        <v>1.7324999999999999</v>
      </c>
      <c r="I655" s="14">
        <v>92.675223779766938</v>
      </c>
      <c r="J655" s="15">
        <v>0.65508</v>
      </c>
      <c r="K655" s="16"/>
    </row>
    <row r="656" spans="1:11" x14ac:dyDescent="0.3">
      <c r="A656" t="str">
        <f t="shared" si="10"/>
        <v>CER-AWD_R1_t1_44784</v>
      </c>
      <c r="B656" s="17">
        <v>44784</v>
      </c>
      <c r="C656" s="38" t="s">
        <v>825</v>
      </c>
      <c r="D656" s="38" t="s">
        <v>71</v>
      </c>
      <c r="E656" s="19">
        <v>2.6</v>
      </c>
      <c r="F656" s="20">
        <v>569</v>
      </c>
      <c r="G656" s="21">
        <v>1.17</v>
      </c>
      <c r="H656" s="22">
        <v>1.7324999999999999</v>
      </c>
      <c r="I656" s="23">
        <v>52.469853065360589</v>
      </c>
      <c r="J656" s="24">
        <v>0.62963999999999998</v>
      </c>
      <c r="K656" s="25"/>
    </row>
    <row r="657" spans="1:11" x14ac:dyDescent="0.3">
      <c r="A657" t="str">
        <f t="shared" si="10"/>
        <v>CER-AWD_R1_t2_44784</v>
      </c>
      <c r="B657" s="17">
        <v>44784</v>
      </c>
      <c r="C657" s="38" t="s">
        <v>826</v>
      </c>
      <c r="D657" s="38" t="s">
        <v>73</v>
      </c>
      <c r="E657" s="19">
        <v>2.6</v>
      </c>
      <c r="F657" s="20">
        <v>477</v>
      </c>
      <c r="G657" s="21">
        <v>1.1200000000000001</v>
      </c>
      <c r="H657" s="22">
        <v>1.7324999999999999</v>
      </c>
      <c r="I657" s="23">
        <v>43.986150988008788</v>
      </c>
      <c r="J657" s="24">
        <v>0.59784000000000015</v>
      </c>
      <c r="K657" s="25"/>
    </row>
    <row r="658" spans="1:11" ht="15" thickBot="1" x14ac:dyDescent="0.35">
      <c r="A658" t="str">
        <f t="shared" si="10"/>
        <v>CER-AWD_R1_t3_44784</v>
      </c>
      <c r="B658" s="26">
        <v>44784</v>
      </c>
      <c r="C658" s="39" t="s">
        <v>827</v>
      </c>
      <c r="D658" s="39" t="s">
        <v>75</v>
      </c>
      <c r="E658" s="28">
        <v>2.7</v>
      </c>
      <c r="F658" s="29">
        <v>234</v>
      </c>
      <c r="G658" s="30">
        <v>1.1599999999999999</v>
      </c>
      <c r="H658" s="31">
        <v>1.8075000000000001</v>
      </c>
      <c r="I658" s="32">
        <v>21.578111805438272</v>
      </c>
      <c r="J658" s="33">
        <v>0.62327999999999995</v>
      </c>
      <c r="K658" s="34"/>
    </row>
    <row r="659" spans="1:11" x14ac:dyDescent="0.3">
      <c r="A659" t="str">
        <f t="shared" si="10"/>
        <v>CER-AWD_R2_t0_44784</v>
      </c>
      <c r="B659" s="8">
        <v>44784</v>
      </c>
      <c r="C659" s="9" t="s">
        <v>828</v>
      </c>
      <c r="D659" s="9" t="s">
        <v>77</v>
      </c>
      <c r="E659" s="10">
        <v>2.6</v>
      </c>
      <c r="F659" s="11">
        <v>968</v>
      </c>
      <c r="G659" s="12">
        <v>1.1100000000000001</v>
      </c>
      <c r="H659" s="13">
        <v>1.7324999999999999</v>
      </c>
      <c r="I659" s="14">
        <v>89.263300118223285</v>
      </c>
      <c r="J659" s="15">
        <v>0.59148000000000012</v>
      </c>
      <c r="K659" s="16"/>
    </row>
    <row r="660" spans="1:11" x14ac:dyDescent="0.3">
      <c r="A660" t="str">
        <f t="shared" si="10"/>
        <v>CER-AWD_R2_t1_44784</v>
      </c>
      <c r="B660" s="17">
        <v>44784</v>
      </c>
      <c r="C660" s="38" t="s">
        <v>829</v>
      </c>
      <c r="D660" s="38" t="s">
        <v>79</v>
      </c>
      <c r="E660" s="19">
        <v>2.6</v>
      </c>
      <c r="F660" s="20">
        <v>538</v>
      </c>
      <c r="G660" s="21">
        <v>1.17</v>
      </c>
      <c r="H660" s="22">
        <v>1.7324999999999999</v>
      </c>
      <c r="I660" s="23">
        <v>49.611214321905081</v>
      </c>
      <c r="J660" s="24">
        <v>0.62963999999999998</v>
      </c>
      <c r="K660" s="25"/>
    </row>
    <row r="661" spans="1:11" x14ac:dyDescent="0.3">
      <c r="A661" t="str">
        <f t="shared" si="10"/>
        <v>CER-AWD_R2_t2_44784</v>
      </c>
      <c r="B661" s="17">
        <v>44784</v>
      </c>
      <c r="C661" s="38" t="s">
        <v>830</v>
      </c>
      <c r="D661" s="38" t="s">
        <v>81</v>
      </c>
      <c r="E661" s="19">
        <v>2.7</v>
      </c>
      <c r="F661" s="20">
        <v>513</v>
      </c>
      <c r="G661" s="21">
        <v>1.1000000000000001</v>
      </c>
      <c r="H661" s="22">
        <v>1.8075000000000001</v>
      </c>
      <c r="I661" s="23">
        <v>47.305860496537747</v>
      </c>
      <c r="J661" s="24">
        <v>0.58512000000000008</v>
      </c>
      <c r="K661" s="25"/>
    </row>
    <row r="662" spans="1:11" ht="15" thickBot="1" x14ac:dyDescent="0.35">
      <c r="A662" t="str">
        <f t="shared" si="10"/>
        <v>CER-AWD_R2_t3_44784</v>
      </c>
      <c r="B662" s="26">
        <v>44784</v>
      </c>
      <c r="C662" s="39" t="s">
        <v>831</v>
      </c>
      <c r="D662" s="39" t="s">
        <v>83</v>
      </c>
      <c r="E662" s="28">
        <v>2.8</v>
      </c>
      <c r="F662" s="29">
        <v>360</v>
      </c>
      <c r="G662" s="30">
        <v>1.1499999999999999</v>
      </c>
      <c r="H662" s="31">
        <v>1.8824999999999998</v>
      </c>
      <c r="I662" s="32">
        <v>33.197095085289646</v>
      </c>
      <c r="J662" s="33">
        <v>0.61692000000000002</v>
      </c>
      <c r="K662" s="34"/>
    </row>
    <row r="663" spans="1:11" x14ac:dyDescent="0.3">
      <c r="A663" t="str">
        <f t="shared" si="10"/>
        <v>CER-AWD_R3_t0_44784</v>
      </c>
      <c r="B663" s="8">
        <v>44784</v>
      </c>
      <c r="C663" s="9" t="s">
        <v>832</v>
      </c>
      <c r="D663" s="9" t="s">
        <v>85</v>
      </c>
      <c r="E663" s="10">
        <v>4.4000000000000004</v>
      </c>
      <c r="F663" s="11">
        <v>975</v>
      </c>
      <c r="G663" s="12">
        <v>1.07</v>
      </c>
      <c r="H663" s="13">
        <v>3.0825000000000005</v>
      </c>
      <c r="I663" s="14">
        <v>89.908799189326118</v>
      </c>
      <c r="J663" s="15">
        <v>0.5660400000000001</v>
      </c>
      <c r="K663" s="16"/>
    </row>
    <row r="664" spans="1:11" x14ac:dyDescent="0.3">
      <c r="A664" t="str">
        <f t="shared" si="10"/>
        <v>CER-AWD_R3_t1_44784</v>
      </c>
      <c r="B664" s="17">
        <v>44784</v>
      </c>
      <c r="C664" s="38" t="s">
        <v>833</v>
      </c>
      <c r="D664" s="38" t="s">
        <v>87</v>
      </c>
      <c r="E664" s="19">
        <v>5.5</v>
      </c>
      <c r="F664" s="20">
        <v>598</v>
      </c>
      <c r="G664" s="21">
        <v>1.1200000000000001</v>
      </c>
      <c r="H664" s="22">
        <v>3.9074999999999998</v>
      </c>
      <c r="I664" s="23">
        <v>55.144063502786693</v>
      </c>
      <c r="J664" s="24">
        <v>0.59784000000000015</v>
      </c>
      <c r="K664" s="25"/>
    </row>
    <row r="665" spans="1:11" x14ac:dyDescent="0.3">
      <c r="A665" t="str">
        <f t="shared" si="10"/>
        <v>CER-AWD_R3_t2_44784</v>
      </c>
      <c r="B665" s="17">
        <v>44784</v>
      </c>
      <c r="C665" s="38" t="s">
        <v>834</v>
      </c>
      <c r="D665" s="38" t="s">
        <v>89</v>
      </c>
      <c r="E665" s="19">
        <v>6</v>
      </c>
      <c r="F665" s="20">
        <v>408</v>
      </c>
      <c r="G665" s="21">
        <v>1.21</v>
      </c>
      <c r="H665" s="22">
        <v>4.2824999999999998</v>
      </c>
      <c r="I665" s="23">
        <v>37.623374429994932</v>
      </c>
      <c r="J665" s="24">
        <v>0.65508</v>
      </c>
      <c r="K665" s="25"/>
    </row>
    <row r="666" spans="1:11" ht="15" thickBot="1" x14ac:dyDescent="0.35">
      <c r="A666" t="str">
        <f t="shared" si="10"/>
        <v>CER-AWD_R3_t3_44784</v>
      </c>
      <c r="B666" s="26">
        <v>44784</v>
      </c>
      <c r="C666" s="39" t="s">
        <v>835</v>
      </c>
      <c r="D666" s="39" t="s">
        <v>91</v>
      </c>
      <c r="E666" s="28">
        <v>6.5</v>
      </c>
      <c r="F666" s="29">
        <v>342</v>
      </c>
      <c r="G666" s="30">
        <v>1.07</v>
      </c>
      <c r="H666" s="31">
        <v>4.6574999999999998</v>
      </c>
      <c r="I666" s="32">
        <v>31.537240331025163</v>
      </c>
      <c r="J666" s="33">
        <v>0.5660400000000001</v>
      </c>
      <c r="K666" s="34"/>
    </row>
    <row r="667" spans="1:11" x14ac:dyDescent="0.3">
      <c r="A667" t="str">
        <f t="shared" si="10"/>
        <v>CER-CON_R1_t0_44784</v>
      </c>
      <c r="B667" s="8">
        <v>44784</v>
      </c>
      <c r="C667" s="9" t="s">
        <v>836</v>
      </c>
      <c r="D667" s="9" t="s">
        <v>117</v>
      </c>
      <c r="E667" s="10">
        <v>39.4</v>
      </c>
      <c r="F667" s="11">
        <v>1437</v>
      </c>
      <c r="G667" s="12">
        <v>1.1100000000000001</v>
      </c>
      <c r="H667" s="13">
        <v>29.3325</v>
      </c>
      <c r="I667" s="14">
        <v>132.51173788211452</v>
      </c>
      <c r="J667" s="15">
        <v>0.59148000000000012</v>
      </c>
      <c r="K667" s="16"/>
    </row>
    <row r="668" spans="1:11" x14ac:dyDescent="0.3">
      <c r="A668" t="str">
        <f t="shared" si="10"/>
        <v>CER-CON_R1_t1_44784</v>
      </c>
      <c r="B668" s="17">
        <v>44784</v>
      </c>
      <c r="C668" s="38" t="s">
        <v>837</v>
      </c>
      <c r="D668" s="38" t="s">
        <v>119</v>
      </c>
      <c r="E668" s="19">
        <v>33.6</v>
      </c>
      <c r="F668" s="20">
        <v>1081</v>
      </c>
      <c r="G668" s="21">
        <v>1.1000000000000001</v>
      </c>
      <c r="H668" s="22">
        <v>24.982500000000002</v>
      </c>
      <c r="I668" s="23">
        <v>99.683499408883634</v>
      </c>
      <c r="J668" s="24">
        <v>0.58512000000000008</v>
      </c>
      <c r="K668" s="25"/>
    </row>
    <row r="669" spans="1:11" x14ac:dyDescent="0.3">
      <c r="A669" t="str">
        <f t="shared" si="10"/>
        <v>CER-CON_R1_t2_44784</v>
      </c>
      <c r="B669" s="17">
        <v>44784</v>
      </c>
      <c r="C669" s="38" t="s">
        <v>838</v>
      </c>
      <c r="D669" s="38" t="s">
        <v>121</v>
      </c>
      <c r="E669" s="19">
        <v>38.799999999999997</v>
      </c>
      <c r="F669" s="20">
        <v>824</v>
      </c>
      <c r="G669" s="21">
        <v>1.08</v>
      </c>
      <c r="H669" s="22">
        <v>28.8825</v>
      </c>
      <c r="I669" s="23">
        <v>75.98446208410742</v>
      </c>
      <c r="J669" s="24">
        <v>0.57240000000000013</v>
      </c>
      <c r="K669" s="25"/>
    </row>
    <row r="670" spans="1:11" ht="15" thickBot="1" x14ac:dyDescent="0.35">
      <c r="A670" t="str">
        <f t="shared" si="10"/>
        <v>CER-CON_R1_t3_44784</v>
      </c>
      <c r="B670" s="26">
        <v>44784</v>
      </c>
      <c r="C670" s="39" t="s">
        <v>839</v>
      </c>
      <c r="D670" s="39" t="s">
        <v>123</v>
      </c>
      <c r="E670" s="28">
        <v>45.9</v>
      </c>
      <c r="F670" s="29">
        <v>586</v>
      </c>
      <c r="G670" s="30">
        <v>1.1399999999999999</v>
      </c>
      <c r="H670" s="31">
        <v>34.207499999999996</v>
      </c>
      <c r="I670" s="32">
        <v>54.037493666610374</v>
      </c>
      <c r="J670" s="33">
        <v>0.61055999999999999</v>
      </c>
      <c r="K670" s="34"/>
    </row>
    <row r="671" spans="1:11" x14ac:dyDescent="0.3">
      <c r="A671" t="str">
        <f t="shared" si="10"/>
        <v>CER-CON_R2_t0_44784</v>
      </c>
      <c r="B671" s="8">
        <v>44784</v>
      </c>
      <c r="C671" s="9" t="s">
        <v>840</v>
      </c>
      <c r="D671" s="9" t="s">
        <v>125</v>
      </c>
      <c r="E671" s="10">
        <v>5.2</v>
      </c>
      <c r="F671" s="11">
        <v>1200</v>
      </c>
      <c r="G671" s="12">
        <v>1.08</v>
      </c>
      <c r="H671" s="13">
        <v>3.6825000000000001</v>
      </c>
      <c r="I671" s="14">
        <v>110.65698361763216</v>
      </c>
      <c r="J671" s="15">
        <v>0.57240000000000013</v>
      </c>
      <c r="K671" s="16"/>
    </row>
    <row r="672" spans="1:11" x14ac:dyDescent="0.3">
      <c r="A672" t="str">
        <f t="shared" si="10"/>
        <v>CER-CON_R2_t1_44784</v>
      </c>
      <c r="B672" s="17">
        <v>44784</v>
      </c>
      <c r="C672" s="38" t="s">
        <v>841</v>
      </c>
      <c r="D672" s="38" t="s">
        <v>127</v>
      </c>
      <c r="E672" s="19">
        <v>13.6</v>
      </c>
      <c r="F672" s="20">
        <v>865</v>
      </c>
      <c r="G672" s="21">
        <v>1.06</v>
      </c>
      <c r="H672" s="22">
        <v>9.9824999999999999</v>
      </c>
      <c r="I672" s="23">
        <v>79.765242357709852</v>
      </c>
      <c r="J672" s="24">
        <v>0.55968000000000007</v>
      </c>
      <c r="K672" s="25"/>
    </row>
    <row r="673" spans="1:11" x14ac:dyDescent="0.3">
      <c r="A673" t="str">
        <f t="shared" si="10"/>
        <v>CER-CON_R2_t2_44784</v>
      </c>
      <c r="B673" s="17">
        <v>44784</v>
      </c>
      <c r="C673" s="38" t="s">
        <v>842</v>
      </c>
      <c r="D673" s="38" t="s">
        <v>129</v>
      </c>
      <c r="E673" s="19">
        <v>16.3</v>
      </c>
      <c r="F673" s="20">
        <v>566</v>
      </c>
      <c r="G673" s="21">
        <v>1.1299999999999999</v>
      </c>
      <c r="H673" s="22">
        <v>12.0075</v>
      </c>
      <c r="I673" s="23">
        <v>52.193210606316498</v>
      </c>
      <c r="J673" s="24">
        <v>0.60419999999999996</v>
      </c>
      <c r="K673" s="25"/>
    </row>
    <row r="674" spans="1:11" ht="15" thickBot="1" x14ac:dyDescent="0.35">
      <c r="A674" t="str">
        <f t="shared" si="10"/>
        <v>CER-CON_R2_t3_44784</v>
      </c>
      <c r="B674" s="26">
        <v>44784</v>
      </c>
      <c r="C674" s="39" t="s">
        <v>843</v>
      </c>
      <c r="D674" s="39" t="s">
        <v>131</v>
      </c>
      <c r="E674" s="28">
        <v>19.100000000000001</v>
      </c>
      <c r="F674" s="29">
        <v>524</v>
      </c>
      <c r="G674" s="30">
        <v>1.1299999999999999</v>
      </c>
      <c r="H674" s="31">
        <v>14.107500000000002</v>
      </c>
      <c r="I674" s="32">
        <v>48.320216179699379</v>
      </c>
      <c r="J674" s="33">
        <v>0.60419999999999996</v>
      </c>
      <c r="K674" s="34"/>
    </row>
    <row r="675" spans="1:11" x14ac:dyDescent="0.3">
      <c r="A675" t="str">
        <f t="shared" si="10"/>
        <v>CER-CON_R3_t0_44784</v>
      </c>
      <c r="B675" s="8">
        <v>44784</v>
      </c>
      <c r="C675" s="9" t="s">
        <v>844</v>
      </c>
      <c r="D675" s="9" t="s">
        <v>133</v>
      </c>
      <c r="E675" s="10">
        <v>4.5999999999999996</v>
      </c>
      <c r="F675" s="11">
        <v>1109</v>
      </c>
      <c r="G675" s="12">
        <v>1.1200000000000001</v>
      </c>
      <c r="H675" s="13">
        <v>3.2324999999999999</v>
      </c>
      <c r="I675" s="14">
        <v>102.26549569329505</v>
      </c>
      <c r="J675" s="15">
        <v>0.59784000000000015</v>
      </c>
      <c r="K675" s="16"/>
    </row>
    <row r="676" spans="1:11" x14ac:dyDescent="0.3">
      <c r="A676" t="str">
        <f t="shared" si="10"/>
        <v>CER-CON_R3_t1_44784</v>
      </c>
      <c r="B676" s="17">
        <v>44784</v>
      </c>
      <c r="C676" s="38" t="s">
        <v>845</v>
      </c>
      <c r="D676" s="38" t="s">
        <v>135</v>
      </c>
      <c r="E676" s="19">
        <v>8.8000000000000007</v>
      </c>
      <c r="F676" s="20">
        <v>849</v>
      </c>
      <c r="G676" s="21">
        <v>1.1299999999999999</v>
      </c>
      <c r="H676" s="22">
        <v>6.3825000000000012</v>
      </c>
      <c r="I676" s="23">
        <v>78.289815909474754</v>
      </c>
      <c r="J676" s="24">
        <v>0.60419999999999996</v>
      </c>
      <c r="K676" s="25"/>
    </row>
    <row r="677" spans="1:11" x14ac:dyDescent="0.3">
      <c r="A677" t="str">
        <f t="shared" si="10"/>
        <v>CER-CON_R3_t2_44784</v>
      </c>
      <c r="B677" s="17">
        <v>44784</v>
      </c>
      <c r="C677" s="38" t="s">
        <v>846</v>
      </c>
      <c r="D677" s="38" t="s">
        <v>137</v>
      </c>
      <c r="E677" s="19">
        <v>11.8</v>
      </c>
      <c r="F677" s="20">
        <v>593</v>
      </c>
      <c r="G677" s="21">
        <v>1.1299999999999999</v>
      </c>
      <c r="H677" s="22">
        <v>8.6325000000000003</v>
      </c>
      <c r="I677" s="23">
        <v>54.682992737713228</v>
      </c>
      <c r="J677" s="24">
        <v>0.60419999999999996</v>
      </c>
      <c r="K677" s="25"/>
    </row>
    <row r="678" spans="1:11" ht="15" thickBot="1" x14ac:dyDescent="0.35">
      <c r="A678" t="str">
        <f t="shared" si="10"/>
        <v>CER-CON_R3_t3_44784</v>
      </c>
      <c r="B678" s="26">
        <v>44784</v>
      </c>
      <c r="C678" s="39" t="s">
        <v>847</v>
      </c>
      <c r="D678" s="39" t="s">
        <v>139</v>
      </c>
      <c r="E678" s="28">
        <v>14.2</v>
      </c>
      <c r="F678" s="29">
        <v>364</v>
      </c>
      <c r="G678" s="30">
        <v>1.1000000000000001</v>
      </c>
      <c r="H678" s="31">
        <v>10.432500000000001</v>
      </c>
      <c r="I678" s="32">
        <v>33.565951697348424</v>
      </c>
      <c r="J678" s="33">
        <v>0.58512000000000008</v>
      </c>
      <c r="K678" s="34"/>
    </row>
    <row r="679" spans="1:11" x14ac:dyDescent="0.3">
      <c r="A679" t="str">
        <f t="shared" si="10"/>
        <v>CER-MSD_R1_t0_44784</v>
      </c>
      <c r="B679" s="8">
        <v>44784</v>
      </c>
      <c r="C679" s="9" t="s">
        <v>848</v>
      </c>
      <c r="D679" s="9" t="s">
        <v>93</v>
      </c>
      <c r="E679" s="10">
        <v>3.7</v>
      </c>
      <c r="F679" s="11">
        <v>1068</v>
      </c>
      <c r="G679" s="12">
        <v>1.1499999999999999</v>
      </c>
      <c r="H679" s="13">
        <v>2.5575000000000001</v>
      </c>
      <c r="I679" s="14">
        <v>98.48471541969262</v>
      </c>
      <c r="J679" s="15">
        <v>0.61692000000000002</v>
      </c>
      <c r="K679" s="16"/>
    </row>
    <row r="680" spans="1:11" x14ac:dyDescent="0.3">
      <c r="A680" t="str">
        <f t="shared" si="10"/>
        <v>CER-MSD_R1_t1_44784</v>
      </c>
      <c r="B680" s="17">
        <v>44784</v>
      </c>
      <c r="C680" s="38" t="s">
        <v>849</v>
      </c>
      <c r="D680" s="38" t="s">
        <v>95</v>
      </c>
      <c r="E680" s="19">
        <v>7.3</v>
      </c>
      <c r="F680" s="20">
        <v>833</v>
      </c>
      <c r="G680" s="21">
        <v>1.1499999999999999</v>
      </c>
      <c r="H680" s="22">
        <v>5.2575000000000003</v>
      </c>
      <c r="I680" s="23">
        <v>76.814389461239656</v>
      </c>
      <c r="J680" s="24">
        <v>0.61692000000000002</v>
      </c>
      <c r="K680" s="25"/>
    </row>
    <row r="681" spans="1:11" x14ac:dyDescent="0.3">
      <c r="A681" t="str">
        <f t="shared" si="10"/>
        <v>CER-MSD_R1_t2_44784</v>
      </c>
      <c r="B681" s="17">
        <v>44784</v>
      </c>
      <c r="C681" s="38" t="s">
        <v>850</v>
      </c>
      <c r="D681" s="38" t="s">
        <v>97</v>
      </c>
      <c r="E681" s="19">
        <v>9.3000000000000007</v>
      </c>
      <c r="F681" s="20">
        <v>715</v>
      </c>
      <c r="G681" s="21">
        <v>1.1399999999999999</v>
      </c>
      <c r="H681" s="22">
        <v>6.7575000000000012</v>
      </c>
      <c r="I681" s="23">
        <v>65.933119405505835</v>
      </c>
      <c r="J681" s="24">
        <v>0.61055999999999999</v>
      </c>
      <c r="K681" s="25"/>
    </row>
    <row r="682" spans="1:11" ht="15" thickBot="1" x14ac:dyDescent="0.35">
      <c r="A682" t="str">
        <f t="shared" si="10"/>
        <v>CER-MSD_R1_t3_44784</v>
      </c>
      <c r="B682" s="26">
        <v>44784</v>
      </c>
      <c r="C682" s="39" t="s">
        <v>851</v>
      </c>
      <c r="D682" s="39" t="s">
        <v>99</v>
      </c>
      <c r="E682" s="28">
        <v>11.5</v>
      </c>
      <c r="F682" s="29">
        <v>384</v>
      </c>
      <c r="G682" s="30">
        <v>1.1499999999999999</v>
      </c>
      <c r="H682" s="31">
        <v>8.4075000000000006</v>
      </c>
      <c r="I682" s="32">
        <v>35.410234757642293</v>
      </c>
      <c r="J682" s="33">
        <v>0.61692000000000002</v>
      </c>
      <c r="K682" s="34"/>
    </row>
    <row r="683" spans="1:11" x14ac:dyDescent="0.3">
      <c r="A683" t="str">
        <f t="shared" si="10"/>
        <v>CER-MSD_R2_t0_44784</v>
      </c>
      <c r="B683" s="8">
        <v>44784</v>
      </c>
      <c r="C683" s="9" t="s">
        <v>852</v>
      </c>
      <c r="D683" s="9" t="s">
        <v>101</v>
      </c>
      <c r="E683" s="10">
        <v>2.4</v>
      </c>
      <c r="F683" s="11">
        <v>1262</v>
      </c>
      <c r="G683" s="12">
        <v>1.1299999999999999</v>
      </c>
      <c r="H683" s="13">
        <v>1.5825</v>
      </c>
      <c r="I683" s="14">
        <v>116.37426110454315</v>
      </c>
      <c r="J683" s="15">
        <v>0.60419999999999996</v>
      </c>
      <c r="K683" s="16"/>
    </row>
    <row r="684" spans="1:11" x14ac:dyDescent="0.3">
      <c r="A684" t="str">
        <f t="shared" si="10"/>
        <v>CER-MSD_R2_t1_44784</v>
      </c>
      <c r="B684" s="17">
        <v>44784</v>
      </c>
      <c r="C684" s="38" t="s">
        <v>853</v>
      </c>
      <c r="D684" s="38" t="s">
        <v>103</v>
      </c>
      <c r="E684" s="19">
        <v>3.9</v>
      </c>
      <c r="F684" s="20">
        <v>709</v>
      </c>
      <c r="G684" s="21">
        <v>1.08</v>
      </c>
      <c r="H684" s="22">
        <v>2.7075</v>
      </c>
      <c r="I684" s="23">
        <v>65.379834487417668</v>
      </c>
      <c r="J684" s="24">
        <v>0.57240000000000013</v>
      </c>
      <c r="K684" s="25"/>
    </row>
    <row r="685" spans="1:11" x14ac:dyDescent="0.3">
      <c r="A685" t="str">
        <f t="shared" si="10"/>
        <v>CER-MSD_R2_t2_44784</v>
      </c>
      <c r="B685" s="17">
        <v>44784</v>
      </c>
      <c r="C685" s="38" t="s">
        <v>854</v>
      </c>
      <c r="D685" s="38" t="s">
        <v>105</v>
      </c>
      <c r="E685" s="19">
        <v>5.4</v>
      </c>
      <c r="F685" s="20">
        <v>847</v>
      </c>
      <c r="G685" s="21">
        <v>1.1399999999999999</v>
      </c>
      <c r="H685" s="22">
        <v>3.8325000000000005</v>
      </c>
      <c r="I685" s="23">
        <v>78.105387603445365</v>
      </c>
      <c r="J685" s="24">
        <v>0.61055999999999999</v>
      </c>
      <c r="K685" s="25"/>
    </row>
    <row r="686" spans="1:11" ht="15" thickBot="1" x14ac:dyDescent="0.35">
      <c r="A686" t="str">
        <f t="shared" si="10"/>
        <v>CER-MSD_R2_t3_44784</v>
      </c>
      <c r="B686" s="26">
        <v>44784</v>
      </c>
      <c r="C686" s="39" t="s">
        <v>855</v>
      </c>
      <c r="D686" s="39" t="s">
        <v>107</v>
      </c>
      <c r="E686" s="28">
        <v>6.9</v>
      </c>
      <c r="F686" s="29">
        <v>334</v>
      </c>
      <c r="G686" s="30">
        <v>1.05</v>
      </c>
      <c r="H686" s="31">
        <v>4.9575000000000005</v>
      </c>
      <c r="I686" s="32">
        <v>30.799527106907618</v>
      </c>
      <c r="J686" s="33">
        <v>0.55332000000000003</v>
      </c>
      <c r="K686" s="34"/>
    </row>
    <row r="687" spans="1:11" x14ac:dyDescent="0.3">
      <c r="A687" t="str">
        <f t="shared" si="10"/>
        <v>CER-MSD_R3_t0_44784</v>
      </c>
      <c r="B687" s="8">
        <v>44784</v>
      </c>
      <c r="C687" s="9" t="s">
        <v>856</v>
      </c>
      <c r="D687" s="9" t="s">
        <v>109</v>
      </c>
      <c r="E687" s="10">
        <v>2.6</v>
      </c>
      <c r="F687" s="11">
        <v>1119</v>
      </c>
      <c r="G687" s="12">
        <v>1.1599999999999999</v>
      </c>
      <c r="H687" s="13">
        <v>1.7324999999999999</v>
      </c>
      <c r="I687" s="14">
        <v>103.18763722344198</v>
      </c>
      <c r="J687" s="15">
        <v>0.62327999999999995</v>
      </c>
      <c r="K687" s="16"/>
    </row>
    <row r="688" spans="1:11" x14ac:dyDescent="0.3">
      <c r="A688" t="str">
        <f t="shared" si="10"/>
        <v>CER-MSD_R3_t1_44784</v>
      </c>
      <c r="B688" s="17">
        <v>44784</v>
      </c>
      <c r="C688" s="38" t="s">
        <v>857</v>
      </c>
      <c r="D688" s="38" t="s">
        <v>111</v>
      </c>
      <c r="E688" s="19">
        <v>3.3</v>
      </c>
      <c r="F688" s="20">
        <v>677</v>
      </c>
      <c r="G688" s="21">
        <v>1.06</v>
      </c>
      <c r="H688" s="22">
        <v>2.2574999999999998</v>
      </c>
      <c r="I688" s="23">
        <v>62.428981590947473</v>
      </c>
      <c r="J688" s="24">
        <v>0.55968000000000007</v>
      </c>
      <c r="K688" s="25"/>
    </row>
    <row r="689" spans="1:11" x14ac:dyDescent="0.3">
      <c r="A689" t="str">
        <f t="shared" si="10"/>
        <v>CER-MSD_R3_t2_44784</v>
      </c>
      <c r="B689" s="17">
        <v>44784</v>
      </c>
      <c r="C689" s="38" t="s">
        <v>858</v>
      </c>
      <c r="D689" s="38" t="s">
        <v>113</v>
      </c>
      <c r="E689" s="19">
        <v>3.7</v>
      </c>
      <c r="F689" s="20">
        <v>607</v>
      </c>
      <c r="G689" s="21">
        <v>1.07</v>
      </c>
      <c r="H689" s="22">
        <v>2.5575000000000001</v>
      </c>
      <c r="I689" s="23">
        <v>55.973990879918937</v>
      </c>
      <c r="J689" s="24">
        <v>0.5660400000000001</v>
      </c>
      <c r="K689" s="25"/>
    </row>
    <row r="690" spans="1:11" ht="15" thickBot="1" x14ac:dyDescent="0.35">
      <c r="A690" t="str">
        <f t="shared" si="10"/>
        <v>CER-MSD_R3_t3_44784</v>
      </c>
      <c r="B690" s="26">
        <v>44784</v>
      </c>
      <c r="C690" s="39" t="s">
        <v>859</v>
      </c>
      <c r="D690" s="39" t="s">
        <v>115</v>
      </c>
      <c r="E690" s="28">
        <v>4.5</v>
      </c>
      <c r="F690" s="29">
        <v>329</v>
      </c>
      <c r="G690" s="30">
        <v>1.08</v>
      </c>
      <c r="H690" s="31">
        <v>3.1574999999999998</v>
      </c>
      <c r="I690" s="32">
        <v>30.338456341834149</v>
      </c>
      <c r="J690" s="33">
        <v>0.57240000000000013</v>
      </c>
      <c r="K690" s="34"/>
    </row>
    <row r="691" spans="1:11" x14ac:dyDescent="0.3">
      <c r="A691" t="str">
        <f t="shared" si="10"/>
        <v>CER-AWD_R1_t0_44797</v>
      </c>
      <c r="B691" s="8">
        <v>44797</v>
      </c>
      <c r="C691" s="9" t="s">
        <v>860</v>
      </c>
      <c r="D691" s="9" t="s">
        <v>69</v>
      </c>
      <c r="E691" s="10">
        <v>2.4</v>
      </c>
      <c r="F691" s="11">
        <v>936</v>
      </c>
      <c r="G691" s="12">
        <v>1.1599999999999999</v>
      </c>
      <c r="H691" s="13">
        <v>1.5825</v>
      </c>
      <c r="I691" s="14">
        <v>86.312447221753089</v>
      </c>
      <c r="J691" s="15">
        <v>0.62327999999999995</v>
      </c>
      <c r="K691" s="16"/>
    </row>
    <row r="692" spans="1:11" x14ac:dyDescent="0.3">
      <c r="A692" t="str">
        <f t="shared" si="10"/>
        <v>CER-AWD_R1_t1_44797</v>
      </c>
      <c r="B692" s="17">
        <v>44797</v>
      </c>
      <c r="C692" s="38" t="s">
        <v>861</v>
      </c>
      <c r="D692" s="38" t="s">
        <v>71</v>
      </c>
      <c r="E692" s="19">
        <v>2.4</v>
      </c>
      <c r="F692" s="20">
        <v>743</v>
      </c>
      <c r="G692" s="21">
        <v>1.22</v>
      </c>
      <c r="H692" s="22">
        <v>1.5825</v>
      </c>
      <c r="I692" s="23">
        <v>68.515115689917252</v>
      </c>
      <c r="J692" s="24">
        <v>0.66144000000000003</v>
      </c>
      <c r="K692" s="25"/>
    </row>
    <row r="693" spans="1:11" x14ac:dyDescent="0.3">
      <c r="A693" t="str">
        <f t="shared" si="10"/>
        <v>CER-AWD_R1_t2_44797</v>
      </c>
      <c r="B693" s="17">
        <v>44797</v>
      </c>
      <c r="C693" s="38" t="s">
        <v>862</v>
      </c>
      <c r="D693" s="38" t="s">
        <v>73</v>
      </c>
      <c r="E693" s="19">
        <v>2.2999999999999998</v>
      </c>
      <c r="F693" s="20">
        <v>522</v>
      </c>
      <c r="G693" s="21">
        <v>1.1200000000000001</v>
      </c>
      <c r="H693" s="22">
        <v>1.5074999999999998</v>
      </c>
      <c r="I693" s="23">
        <v>48.13578787366999</v>
      </c>
      <c r="J693" s="24">
        <v>0.59784000000000015</v>
      </c>
      <c r="K693" s="25"/>
    </row>
    <row r="694" spans="1:11" ht="15" thickBot="1" x14ac:dyDescent="0.35">
      <c r="A694" t="str">
        <f t="shared" si="10"/>
        <v>CER-AWD_R1_t3_44797</v>
      </c>
      <c r="B694" s="26">
        <v>44797</v>
      </c>
      <c r="C694" s="39" t="s">
        <v>863</v>
      </c>
      <c r="D694" s="39" t="s">
        <v>75</v>
      </c>
      <c r="E694" s="28">
        <v>2.5</v>
      </c>
      <c r="F694" s="29">
        <v>545</v>
      </c>
      <c r="G694" s="30">
        <v>1.1100000000000001</v>
      </c>
      <c r="H694" s="31">
        <v>1.6575</v>
      </c>
      <c r="I694" s="32">
        <v>50.256713393007935</v>
      </c>
      <c r="J694" s="33">
        <v>0.59148000000000012</v>
      </c>
      <c r="K694" s="34"/>
    </row>
    <row r="695" spans="1:11" x14ac:dyDescent="0.3">
      <c r="A695" t="str">
        <f t="shared" si="10"/>
        <v>CER-AWD_R2_t0_44797</v>
      </c>
      <c r="B695" s="8">
        <v>44797</v>
      </c>
      <c r="C695" s="9" t="s">
        <v>864</v>
      </c>
      <c r="D695" s="9" t="s">
        <v>77</v>
      </c>
      <c r="E695" s="10">
        <v>2.2999999999999998</v>
      </c>
      <c r="F695" s="11">
        <v>1125</v>
      </c>
      <c r="G695" s="12">
        <v>1.17</v>
      </c>
      <c r="H695" s="13">
        <v>1.5074999999999998</v>
      </c>
      <c r="I695" s="14">
        <v>103.74092214153015</v>
      </c>
      <c r="J695" s="15">
        <v>0.62963999999999998</v>
      </c>
      <c r="K695" s="16"/>
    </row>
    <row r="696" spans="1:11" x14ac:dyDescent="0.3">
      <c r="A696" t="str">
        <f t="shared" si="10"/>
        <v>CER-AWD_R2_t1_44797</v>
      </c>
      <c r="B696" s="17">
        <v>44797</v>
      </c>
      <c r="C696" s="38" t="s">
        <v>865</v>
      </c>
      <c r="D696" s="38" t="s">
        <v>79</v>
      </c>
      <c r="E696" s="19">
        <v>2.4</v>
      </c>
      <c r="F696" s="20">
        <v>791</v>
      </c>
      <c r="G696" s="21">
        <v>1.1499999999999999</v>
      </c>
      <c r="H696" s="22">
        <v>1.5825</v>
      </c>
      <c r="I696" s="23">
        <v>72.941395034622531</v>
      </c>
      <c r="J696" s="24">
        <v>0.61692000000000002</v>
      </c>
      <c r="K696" s="25"/>
    </row>
    <row r="697" spans="1:11" x14ac:dyDescent="0.3">
      <c r="A697" t="str">
        <f t="shared" si="10"/>
        <v>CER-AWD_R2_t2_44797</v>
      </c>
      <c r="B697" s="17">
        <v>44797</v>
      </c>
      <c r="C697" s="38" t="s">
        <v>866</v>
      </c>
      <c r="D697" s="38" t="s">
        <v>81</v>
      </c>
      <c r="E697" s="19">
        <v>2.6</v>
      </c>
      <c r="F697" s="20">
        <v>517</v>
      </c>
      <c r="G697" s="21">
        <v>1.1200000000000001</v>
      </c>
      <c r="H697" s="22">
        <v>1.7324999999999999</v>
      </c>
      <c r="I697" s="23">
        <v>47.674717108596525</v>
      </c>
      <c r="J697" s="24">
        <v>0.59784000000000015</v>
      </c>
      <c r="K697" s="25"/>
    </row>
    <row r="698" spans="1:11" ht="15" thickBot="1" x14ac:dyDescent="0.35">
      <c r="A698" t="str">
        <f t="shared" si="10"/>
        <v>CER-AWD_R2_t3_44797</v>
      </c>
      <c r="B698" s="26">
        <v>44797</v>
      </c>
      <c r="C698" s="39" t="s">
        <v>867</v>
      </c>
      <c r="D698" s="39" t="s">
        <v>83</v>
      </c>
      <c r="E698" s="28">
        <v>2.7</v>
      </c>
      <c r="F698" s="29">
        <v>200</v>
      </c>
      <c r="G698" s="30">
        <v>1.1399999999999999</v>
      </c>
      <c r="H698" s="31">
        <v>1.8075000000000001</v>
      </c>
      <c r="I698" s="32">
        <v>18.442830602938695</v>
      </c>
      <c r="J698" s="33">
        <v>0.61055999999999999</v>
      </c>
      <c r="K698" s="34"/>
    </row>
    <row r="699" spans="1:11" x14ac:dyDescent="0.3">
      <c r="A699" t="str">
        <f t="shared" si="10"/>
        <v>CER-AWD_R3_t0_44797</v>
      </c>
      <c r="B699" s="8">
        <v>44797</v>
      </c>
      <c r="C699" s="9" t="s">
        <v>868</v>
      </c>
      <c r="D699" s="9" t="s">
        <v>85</v>
      </c>
      <c r="E699" s="10">
        <v>3.4</v>
      </c>
      <c r="F699" s="11">
        <v>1033</v>
      </c>
      <c r="G699" s="12">
        <v>1.1599999999999999</v>
      </c>
      <c r="H699" s="13">
        <v>2.3325</v>
      </c>
      <c r="I699" s="14">
        <v>95.257220064178355</v>
      </c>
      <c r="J699" s="15">
        <v>0.62327999999999995</v>
      </c>
      <c r="K699" s="16"/>
    </row>
    <row r="700" spans="1:11" x14ac:dyDescent="0.3">
      <c r="A700" t="str">
        <f t="shared" si="10"/>
        <v>CER-AWD_R3_t1_44797</v>
      </c>
      <c r="B700" s="17">
        <v>44797</v>
      </c>
      <c r="C700" s="38" t="s">
        <v>869</v>
      </c>
      <c r="D700" s="38" t="s">
        <v>87</v>
      </c>
      <c r="E700" s="19">
        <v>4.4000000000000004</v>
      </c>
      <c r="F700" s="20">
        <v>917</v>
      </c>
      <c r="G700" s="21">
        <v>1.1100000000000001</v>
      </c>
      <c r="H700" s="22">
        <v>3.0825000000000005</v>
      </c>
      <c r="I700" s="23">
        <v>84.560378314473908</v>
      </c>
      <c r="J700" s="24">
        <v>0.59148000000000012</v>
      </c>
      <c r="K700" s="25"/>
    </row>
    <row r="701" spans="1:11" x14ac:dyDescent="0.3">
      <c r="A701" t="str">
        <f t="shared" si="10"/>
        <v>CER-AWD_R3_t2_44797</v>
      </c>
      <c r="B701" s="17">
        <v>44797</v>
      </c>
      <c r="C701" s="38" t="s">
        <v>870</v>
      </c>
      <c r="D701" s="38" t="s">
        <v>89</v>
      </c>
      <c r="E701" s="19">
        <v>5.5</v>
      </c>
      <c r="F701" s="20">
        <v>284</v>
      </c>
      <c r="G701" s="21">
        <v>1.17</v>
      </c>
      <c r="H701" s="22">
        <v>3.9074999999999998</v>
      </c>
      <c r="I701" s="23">
        <v>26.188819456172943</v>
      </c>
      <c r="J701" s="24">
        <v>0.62963999999999998</v>
      </c>
      <c r="K701" s="25"/>
    </row>
    <row r="702" spans="1:11" ht="15" thickBot="1" x14ac:dyDescent="0.35">
      <c r="A702" t="str">
        <f t="shared" si="10"/>
        <v>CER-AWD_R3_t3_44797</v>
      </c>
      <c r="B702" s="26">
        <v>44797</v>
      </c>
      <c r="C702" s="39" t="s">
        <v>871</v>
      </c>
      <c r="D702" s="39" t="s">
        <v>91</v>
      </c>
      <c r="E702" s="28">
        <v>5.5</v>
      </c>
      <c r="F702" s="29">
        <v>297</v>
      </c>
      <c r="G702" s="30">
        <v>1.1399999999999999</v>
      </c>
      <c r="H702" s="31">
        <v>3.9074999999999998</v>
      </c>
      <c r="I702" s="32">
        <v>27.387603445363958</v>
      </c>
      <c r="J702" s="33">
        <v>0.61055999999999999</v>
      </c>
      <c r="K702" s="34"/>
    </row>
    <row r="703" spans="1:11" x14ac:dyDescent="0.3">
      <c r="A703" t="str">
        <f t="shared" si="10"/>
        <v>CER-CON_R1_t0_44797</v>
      </c>
      <c r="B703" s="8">
        <v>44797</v>
      </c>
      <c r="C703" s="9" t="s">
        <v>872</v>
      </c>
      <c r="D703" s="9" t="s">
        <v>117</v>
      </c>
      <c r="E703" s="10">
        <v>16.3</v>
      </c>
      <c r="F703" s="11">
        <v>953</v>
      </c>
      <c r="G703" s="12">
        <v>1.1200000000000001</v>
      </c>
      <c r="H703" s="13">
        <v>12.0075</v>
      </c>
      <c r="I703" s="14">
        <v>87.880087823002881</v>
      </c>
      <c r="J703" s="15">
        <v>0.59784000000000015</v>
      </c>
      <c r="K703" s="16"/>
    </row>
    <row r="704" spans="1:11" x14ac:dyDescent="0.3">
      <c r="A704" t="str">
        <f t="shared" si="10"/>
        <v>CER-CON_R1_t1_44797</v>
      </c>
      <c r="B704" s="17">
        <v>44797</v>
      </c>
      <c r="C704" s="38" t="s">
        <v>873</v>
      </c>
      <c r="D704" s="38" t="s">
        <v>119</v>
      </c>
      <c r="E704" s="19">
        <v>15.4</v>
      </c>
      <c r="F704" s="20">
        <v>831</v>
      </c>
      <c r="G704" s="21">
        <v>1.1000000000000001</v>
      </c>
      <c r="H704" s="22">
        <v>11.332500000000001</v>
      </c>
      <c r="I704" s="23">
        <v>76.629961155210268</v>
      </c>
      <c r="J704" s="24">
        <v>0.58512000000000008</v>
      </c>
      <c r="K704" s="25"/>
    </row>
    <row r="705" spans="1:11" x14ac:dyDescent="0.3">
      <c r="A705" t="str">
        <f t="shared" si="10"/>
        <v>CER-CON_R1_t2_44797</v>
      </c>
      <c r="B705" s="17">
        <v>44797</v>
      </c>
      <c r="C705" s="38" t="s">
        <v>874</v>
      </c>
      <c r="D705" s="38" t="s">
        <v>121</v>
      </c>
      <c r="E705" s="19">
        <v>17.8</v>
      </c>
      <c r="F705" s="20">
        <v>457</v>
      </c>
      <c r="G705" s="21">
        <v>1.06</v>
      </c>
      <c r="H705" s="22">
        <v>13.1325</v>
      </c>
      <c r="I705" s="23">
        <v>42.141867927714912</v>
      </c>
      <c r="J705" s="24">
        <v>0.55968000000000007</v>
      </c>
      <c r="K705" s="25"/>
    </row>
    <row r="706" spans="1:11" ht="15" thickBot="1" x14ac:dyDescent="0.35">
      <c r="A706" t="str">
        <f t="shared" si="10"/>
        <v>CER-CON_R1_t3_44797</v>
      </c>
      <c r="B706" s="26">
        <v>44797</v>
      </c>
      <c r="C706" s="39" t="s">
        <v>875</v>
      </c>
      <c r="D706" s="39" t="s">
        <v>123</v>
      </c>
      <c r="E706" s="28">
        <v>20.6</v>
      </c>
      <c r="F706" s="29">
        <v>332</v>
      </c>
      <c r="G706" s="30">
        <v>1.1599999999999999</v>
      </c>
      <c r="H706" s="31">
        <v>15.232500000000002</v>
      </c>
      <c r="I706" s="32">
        <v>30.615098800878233</v>
      </c>
      <c r="J706" s="33">
        <v>0.62327999999999995</v>
      </c>
      <c r="K706" s="34"/>
    </row>
    <row r="707" spans="1:11" x14ac:dyDescent="0.3">
      <c r="A707" t="str">
        <f t="shared" ref="A707:A770" si="11">D707&amp;"_"&amp;B707</f>
        <v>CER-CON_R2_t0_44797</v>
      </c>
      <c r="B707" s="8">
        <v>44797</v>
      </c>
      <c r="C707" s="9" t="s">
        <v>876</v>
      </c>
      <c r="D707" s="9" t="s">
        <v>125</v>
      </c>
      <c r="E707" s="10">
        <v>2.6</v>
      </c>
      <c r="F707" s="11">
        <v>1027</v>
      </c>
      <c r="G707" s="12">
        <v>1.07</v>
      </c>
      <c r="H707" s="13">
        <v>1.7324999999999999</v>
      </c>
      <c r="I707" s="14">
        <v>94.703935146090203</v>
      </c>
      <c r="J707" s="15">
        <v>0.5660400000000001</v>
      </c>
      <c r="K707" s="16"/>
    </row>
    <row r="708" spans="1:11" x14ac:dyDescent="0.3">
      <c r="A708" t="str">
        <f t="shared" si="11"/>
        <v>CER-CON_R2_t1_44797</v>
      </c>
      <c r="B708" s="17">
        <v>44797</v>
      </c>
      <c r="C708" s="38" t="s">
        <v>877</v>
      </c>
      <c r="D708" s="38" t="s">
        <v>127</v>
      </c>
      <c r="E708" s="19">
        <v>4.3</v>
      </c>
      <c r="F708" s="20">
        <v>864</v>
      </c>
      <c r="G708" s="21">
        <v>1.1200000000000001</v>
      </c>
      <c r="H708" s="22">
        <v>3.0074999999999998</v>
      </c>
      <c r="I708" s="23">
        <v>79.673028204695143</v>
      </c>
      <c r="J708" s="24">
        <v>0.59784000000000015</v>
      </c>
      <c r="K708" s="25"/>
    </row>
    <row r="709" spans="1:11" x14ac:dyDescent="0.3">
      <c r="A709" t="str">
        <f t="shared" si="11"/>
        <v>CER-CON_R2_t2_44797</v>
      </c>
      <c r="B709" s="17">
        <v>44797</v>
      </c>
      <c r="C709" s="38" t="s">
        <v>878</v>
      </c>
      <c r="D709" s="38" t="s">
        <v>129</v>
      </c>
      <c r="E709" s="19">
        <v>5.6</v>
      </c>
      <c r="F709" s="20">
        <v>491</v>
      </c>
      <c r="G709" s="21">
        <v>1.1000000000000001</v>
      </c>
      <c r="H709" s="22">
        <v>3.9824999999999999</v>
      </c>
      <c r="I709" s="23">
        <v>45.277149130214497</v>
      </c>
      <c r="J709" s="24">
        <v>0.58512000000000008</v>
      </c>
      <c r="K709" s="25"/>
    </row>
    <row r="710" spans="1:11" ht="15" thickBot="1" x14ac:dyDescent="0.35">
      <c r="A710" t="str">
        <f t="shared" si="11"/>
        <v>CER-CON_R2_t3_44797</v>
      </c>
      <c r="B710" s="26">
        <v>44797</v>
      </c>
      <c r="C710" s="39" t="s">
        <v>879</v>
      </c>
      <c r="D710" s="39" t="s">
        <v>131</v>
      </c>
      <c r="E710" s="28">
        <v>7.3</v>
      </c>
      <c r="F710" s="29">
        <v>228</v>
      </c>
      <c r="G710" s="30">
        <v>1.1200000000000001</v>
      </c>
      <c r="H710" s="31">
        <v>5.2575000000000003</v>
      </c>
      <c r="I710" s="32">
        <v>21.024826887350113</v>
      </c>
      <c r="J710" s="33">
        <v>0.59784000000000015</v>
      </c>
      <c r="K710" s="34"/>
    </row>
    <row r="711" spans="1:11" x14ac:dyDescent="0.3">
      <c r="A711" t="str">
        <f t="shared" si="11"/>
        <v>CER-CON_R3_t0_44797</v>
      </c>
      <c r="B711" s="8">
        <v>44797</v>
      </c>
      <c r="C711" s="9" t="s">
        <v>880</v>
      </c>
      <c r="D711" s="9" t="s">
        <v>133</v>
      </c>
      <c r="E711" s="10">
        <v>2.6</v>
      </c>
      <c r="F711" s="11">
        <v>1181</v>
      </c>
      <c r="G711" s="12">
        <v>1.1100000000000001</v>
      </c>
      <c r="H711" s="13">
        <v>1.7324999999999999</v>
      </c>
      <c r="I711" s="14">
        <v>108.90491471035298</v>
      </c>
      <c r="J711" s="15">
        <v>0.59148000000000012</v>
      </c>
      <c r="K711" s="16"/>
    </row>
    <row r="712" spans="1:11" x14ac:dyDescent="0.3">
      <c r="A712" t="str">
        <f t="shared" si="11"/>
        <v>CER-CON_R3_t1_44797</v>
      </c>
      <c r="B712" s="17">
        <v>44797</v>
      </c>
      <c r="C712" s="38" t="s">
        <v>881</v>
      </c>
      <c r="D712" s="38" t="s">
        <v>135</v>
      </c>
      <c r="E712" s="19">
        <v>3.7</v>
      </c>
      <c r="F712" s="20">
        <v>940</v>
      </c>
      <c r="G712" s="21">
        <v>1.1399999999999999</v>
      </c>
      <c r="H712" s="22">
        <v>2.5575000000000001</v>
      </c>
      <c r="I712" s="23">
        <v>86.681303833811867</v>
      </c>
      <c r="J712" s="24">
        <v>0.61055999999999999</v>
      </c>
      <c r="K712" s="25"/>
    </row>
    <row r="713" spans="1:11" x14ac:dyDescent="0.3">
      <c r="A713" t="str">
        <f t="shared" si="11"/>
        <v>CER-CON_R3_t2_44797</v>
      </c>
      <c r="B713" s="17">
        <v>44797</v>
      </c>
      <c r="C713" s="38" t="s">
        <v>882</v>
      </c>
      <c r="D713" s="38" t="s">
        <v>137</v>
      </c>
      <c r="E713" s="19">
        <v>4.5</v>
      </c>
      <c r="F713" s="20">
        <v>731</v>
      </c>
      <c r="G713" s="21">
        <v>1.1299999999999999</v>
      </c>
      <c r="H713" s="22">
        <v>3.1574999999999998</v>
      </c>
      <c r="I713" s="23">
        <v>67.408545853740918</v>
      </c>
      <c r="J713" s="24">
        <v>0.60419999999999996</v>
      </c>
      <c r="K713" s="25"/>
    </row>
    <row r="714" spans="1:11" ht="15" thickBot="1" x14ac:dyDescent="0.35">
      <c r="A714" t="str">
        <f t="shared" si="11"/>
        <v>CER-CON_R3_t3_44797</v>
      </c>
      <c r="B714" s="26">
        <v>44797</v>
      </c>
      <c r="C714" s="39" t="s">
        <v>883</v>
      </c>
      <c r="D714" s="39" t="s">
        <v>139</v>
      </c>
      <c r="E714" s="28">
        <v>5.0999999999999996</v>
      </c>
      <c r="F714" s="29">
        <v>451</v>
      </c>
      <c r="G714" s="30">
        <v>1.1299999999999999</v>
      </c>
      <c r="H714" s="31">
        <v>3.6074999999999999</v>
      </c>
      <c r="I714" s="32">
        <v>41.58858300962676</v>
      </c>
      <c r="J714" s="33">
        <v>0.60419999999999996</v>
      </c>
      <c r="K714" s="34"/>
    </row>
    <row r="715" spans="1:11" x14ac:dyDescent="0.3">
      <c r="A715" t="str">
        <f t="shared" si="11"/>
        <v>CER-MSD_R1_t0_44797</v>
      </c>
      <c r="B715" s="8">
        <v>44797</v>
      </c>
      <c r="C715" s="9" t="s">
        <v>884</v>
      </c>
      <c r="D715" s="9" t="s">
        <v>93</v>
      </c>
      <c r="E715" s="10">
        <v>2.2999999999999998</v>
      </c>
      <c r="F715" s="11">
        <v>1167</v>
      </c>
      <c r="G715" s="12">
        <v>1.07</v>
      </c>
      <c r="H715" s="13">
        <v>1.5074999999999998</v>
      </c>
      <c r="I715" s="14">
        <v>107.61391656814727</v>
      </c>
      <c r="J715" s="15">
        <v>0.5660400000000001</v>
      </c>
      <c r="K715" s="16"/>
    </row>
    <row r="716" spans="1:11" x14ac:dyDescent="0.3">
      <c r="A716" t="str">
        <f t="shared" si="11"/>
        <v>CER-MSD_R1_t1_44797</v>
      </c>
      <c r="B716" s="17">
        <v>44797</v>
      </c>
      <c r="C716" s="38" t="s">
        <v>885</v>
      </c>
      <c r="D716" s="38" t="s">
        <v>95</v>
      </c>
      <c r="E716" s="19">
        <v>3.3</v>
      </c>
      <c r="F716" s="20">
        <v>737</v>
      </c>
      <c r="G716" s="21">
        <v>1.05</v>
      </c>
      <c r="H716" s="22">
        <v>2.2574999999999998</v>
      </c>
      <c r="I716" s="23">
        <v>67.961830771829085</v>
      </c>
      <c r="J716" s="24">
        <v>0.55332000000000003</v>
      </c>
      <c r="K716" s="25"/>
    </row>
    <row r="717" spans="1:11" x14ac:dyDescent="0.3">
      <c r="A717" t="str">
        <f t="shared" si="11"/>
        <v>CER-MSD_R1_t2_44797</v>
      </c>
      <c r="B717" s="17">
        <v>44797</v>
      </c>
      <c r="C717" s="38" t="s">
        <v>886</v>
      </c>
      <c r="D717" s="38" t="s">
        <v>97</v>
      </c>
      <c r="E717" s="19">
        <v>4.7</v>
      </c>
      <c r="F717" s="20">
        <v>764</v>
      </c>
      <c r="G717" s="21">
        <v>1.04</v>
      </c>
      <c r="H717" s="22">
        <v>3.3075000000000001</v>
      </c>
      <c r="I717" s="23">
        <v>70.451612903225808</v>
      </c>
      <c r="J717" s="24">
        <v>0.54696000000000011</v>
      </c>
      <c r="K717" s="25"/>
    </row>
    <row r="718" spans="1:11" ht="15" thickBot="1" x14ac:dyDescent="0.35">
      <c r="A718" t="str">
        <f t="shared" si="11"/>
        <v>CER-MSD_R1_t3_44797</v>
      </c>
      <c r="B718" s="26">
        <v>44797</v>
      </c>
      <c r="C718" s="39" t="s">
        <v>887</v>
      </c>
      <c r="D718" s="39" t="s">
        <v>99</v>
      </c>
      <c r="E718" s="28">
        <v>5.9</v>
      </c>
      <c r="F718" s="29">
        <v>579</v>
      </c>
      <c r="G718" s="30">
        <v>1.1399999999999999</v>
      </c>
      <c r="H718" s="31">
        <v>4.2075000000000005</v>
      </c>
      <c r="I718" s="32">
        <v>53.391994595507519</v>
      </c>
      <c r="J718" s="33">
        <v>0.61055999999999999</v>
      </c>
      <c r="K718" s="34"/>
    </row>
    <row r="719" spans="1:11" x14ac:dyDescent="0.3">
      <c r="A719" t="str">
        <f t="shared" si="11"/>
        <v>CER-MSD_R2_t0_44797</v>
      </c>
      <c r="B719" s="8">
        <v>44797</v>
      </c>
      <c r="C719" s="9" t="s">
        <v>888</v>
      </c>
      <c r="D719" s="9" t="s">
        <v>101</v>
      </c>
      <c r="E719" s="10">
        <v>2.8</v>
      </c>
      <c r="F719" s="11">
        <v>966</v>
      </c>
      <c r="G719" s="12">
        <v>1.05</v>
      </c>
      <c r="H719" s="13">
        <v>1.8824999999999998</v>
      </c>
      <c r="I719" s="14">
        <v>89.078871812193881</v>
      </c>
      <c r="J719" s="15">
        <v>0.55332000000000003</v>
      </c>
      <c r="K719" s="16"/>
    </row>
    <row r="720" spans="1:11" x14ac:dyDescent="0.3">
      <c r="A720" t="str">
        <f t="shared" si="11"/>
        <v>CER-MSD_R2_t1_44797</v>
      </c>
      <c r="B720" s="17">
        <v>44797</v>
      </c>
      <c r="C720" s="38" t="s">
        <v>889</v>
      </c>
      <c r="D720" s="38" t="s">
        <v>103</v>
      </c>
      <c r="E720" s="19">
        <v>3.4</v>
      </c>
      <c r="F720" s="20">
        <v>904</v>
      </c>
      <c r="G720" s="21">
        <v>1.1000000000000001</v>
      </c>
      <c r="H720" s="22">
        <v>2.3325</v>
      </c>
      <c r="I720" s="23">
        <v>83.361594325282894</v>
      </c>
      <c r="J720" s="24">
        <v>0.58512000000000008</v>
      </c>
      <c r="K720" s="25"/>
    </row>
    <row r="721" spans="1:11" x14ac:dyDescent="0.3">
      <c r="A721" t="str">
        <f t="shared" si="11"/>
        <v>CER-MSD_R2_t2_44797</v>
      </c>
      <c r="B721" s="17">
        <v>44797</v>
      </c>
      <c r="C721" s="38" t="s">
        <v>890</v>
      </c>
      <c r="D721" s="38" t="s">
        <v>105</v>
      </c>
      <c r="E721" s="19">
        <v>4.0999999999999996</v>
      </c>
      <c r="F721" s="20">
        <v>600</v>
      </c>
      <c r="G721" s="21">
        <v>1.1599999999999999</v>
      </c>
      <c r="H721" s="22">
        <v>2.8574999999999999</v>
      </c>
      <c r="I721" s="23">
        <v>55.328491808816082</v>
      </c>
      <c r="J721" s="24">
        <v>0.62327999999999995</v>
      </c>
      <c r="K721" s="25"/>
    </row>
    <row r="722" spans="1:11" ht="15" thickBot="1" x14ac:dyDescent="0.35">
      <c r="A722" t="str">
        <f t="shared" si="11"/>
        <v>CER-MSD_R2_t3_44797</v>
      </c>
      <c r="B722" s="26">
        <v>44797</v>
      </c>
      <c r="C722" s="39" t="s">
        <v>891</v>
      </c>
      <c r="D722" s="39" t="s">
        <v>107</v>
      </c>
      <c r="E722" s="28">
        <v>4.8</v>
      </c>
      <c r="F722" s="29">
        <v>329</v>
      </c>
      <c r="G722" s="30">
        <v>1.1000000000000001</v>
      </c>
      <c r="H722" s="31">
        <v>3.3824999999999998</v>
      </c>
      <c r="I722" s="32">
        <v>30.338456341834149</v>
      </c>
      <c r="J722" s="33">
        <v>0.58512000000000008</v>
      </c>
      <c r="K722" s="34"/>
    </row>
    <row r="723" spans="1:11" x14ac:dyDescent="0.3">
      <c r="A723" t="str">
        <f t="shared" si="11"/>
        <v>CER-MSD_R3_t0_44797</v>
      </c>
      <c r="B723" s="8">
        <v>44797</v>
      </c>
      <c r="C723" s="9" t="s">
        <v>892</v>
      </c>
      <c r="D723" s="9" t="s">
        <v>109</v>
      </c>
      <c r="E723" s="10">
        <v>2.4</v>
      </c>
      <c r="F723" s="11">
        <v>1202</v>
      </c>
      <c r="G723" s="12">
        <v>1.04</v>
      </c>
      <c r="H723" s="13">
        <v>1.5825</v>
      </c>
      <c r="I723" s="14">
        <v>110.84141192366154</v>
      </c>
      <c r="J723" s="15">
        <v>0.54696000000000011</v>
      </c>
      <c r="K723" s="16"/>
    </row>
    <row r="724" spans="1:11" x14ac:dyDescent="0.3">
      <c r="A724" t="str">
        <f t="shared" si="11"/>
        <v>CER-MSD_R3_t1_44797</v>
      </c>
      <c r="B724" s="17">
        <v>44797</v>
      </c>
      <c r="C724" s="38" t="s">
        <v>893</v>
      </c>
      <c r="D724" s="38" t="s">
        <v>111</v>
      </c>
      <c r="E724" s="19">
        <v>2.8</v>
      </c>
      <c r="F724" s="20">
        <v>1108</v>
      </c>
      <c r="G724" s="21">
        <v>1.0900000000000001</v>
      </c>
      <c r="H724" s="22">
        <v>1.8824999999999998</v>
      </c>
      <c r="I724" s="23">
        <v>102.17328154028036</v>
      </c>
      <c r="J724" s="24">
        <v>0.57876000000000005</v>
      </c>
      <c r="K724" s="25"/>
    </row>
    <row r="725" spans="1:11" x14ac:dyDescent="0.3">
      <c r="A725" t="str">
        <f t="shared" si="11"/>
        <v>CER-MSD_R3_t2_44797</v>
      </c>
      <c r="B725" s="17">
        <v>44797</v>
      </c>
      <c r="C725" s="38" t="s">
        <v>894</v>
      </c>
      <c r="D725" s="38" t="s">
        <v>113</v>
      </c>
      <c r="E725" s="19">
        <v>3.1</v>
      </c>
      <c r="F725" s="20">
        <v>495</v>
      </c>
      <c r="G725" s="21">
        <v>1.1200000000000001</v>
      </c>
      <c r="H725" s="22">
        <v>2.1074999999999999</v>
      </c>
      <c r="I725" s="23">
        <v>45.646005742273267</v>
      </c>
      <c r="J725" s="24">
        <v>0.59784000000000015</v>
      </c>
      <c r="K725" s="25"/>
    </row>
    <row r="726" spans="1:11" ht="15" thickBot="1" x14ac:dyDescent="0.35">
      <c r="A726" t="str">
        <f t="shared" si="11"/>
        <v>CER-MSD_R3_t3_44797</v>
      </c>
      <c r="B726" s="26">
        <v>44797</v>
      </c>
      <c r="C726" s="39" t="s">
        <v>895</v>
      </c>
      <c r="D726" s="39" t="s">
        <v>115</v>
      </c>
      <c r="E726" s="28">
        <v>3.5</v>
      </c>
      <c r="F726" s="29">
        <v>442</v>
      </c>
      <c r="G726" s="30">
        <v>1.05</v>
      </c>
      <c r="H726" s="31">
        <v>2.4074999999999998</v>
      </c>
      <c r="I726" s="32">
        <v>40.758655632494516</v>
      </c>
      <c r="J726" s="33">
        <v>0.55332000000000003</v>
      </c>
      <c r="K726" s="34"/>
    </row>
    <row r="727" spans="1:11" x14ac:dyDescent="0.3">
      <c r="A727" t="str">
        <f t="shared" si="11"/>
        <v>CER-AWD_R1_t0_44805</v>
      </c>
      <c r="B727" s="8">
        <v>44805</v>
      </c>
      <c r="C727" s="9" t="s">
        <v>896</v>
      </c>
      <c r="D727" s="9" t="s">
        <v>69</v>
      </c>
      <c r="E727" s="10">
        <v>2.2000000000000002</v>
      </c>
      <c r="F727" s="11">
        <v>1093</v>
      </c>
      <c r="G727" s="12">
        <v>1.1000000000000001</v>
      </c>
      <c r="H727" s="13">
        <v>1.4325000000000001</v>
      </c>
      <c r="I727" s="14">
        <v>100.79006924505997</v>
      </c>
      <c r="J727" s="15">
        <v>0.58512000000000008</v>
      </c>
      <c r="K727" s="16"/>
    </row>
    <row r="728" spans="1:11" x14ac:dyDescent="0.3">
      <c r="A728" t="str">
        <f t="shared" si="11"/>
        <v>CER-AWD_R1_t1_44805</v>
      </c>
      <c r="B728" s="17">
        <v>44805</v>
      </c>
      <c r="C728" s="38" t="s">
        <v>897</v>
      </c>
      <c r="D728" s="38" t="s">
        <v>71</v>
      </c>
      <c r="E728" s="19">
        <v>2.1</v>
      </c>
      <c r="F728" s="20">
        <v>947</v>
      </c>
      <c r="G728" s="21">
        <v>1.1299999999999999</v>
      </c>
      <c r="H728" s="22">
        <v>1.3574999999999999</v>
      </c>
      <c r="I728" s="23">
        <v>87.326802904914715</v>
      </c>
      <c r="J728" s="24">
        <v>0.60419999999999996</v>
      </c>
      <c r="K728" s="25"/>
    </row>
    <row r="729" spans="1:11" x14ac:dyDescent="0.3">
      <c r="A729" t="str">
        <f t="shared" si="11"/>
        <v>CER-AWD_R1_t2_44805</v>
      </c>
      <c r="B729" s="17">
        <v>44805</v>
      </c>
      <c r="C729" s="38" t="s">
        <v>898</v>
      </c>
      <c r="D729" s="38" t="s">
        <v>73</v>
      </c>
      <c r="E729" s="19">
        <v>2.1</v>
      </c>
      <c r="F729" s="20">
        <v>524</v>
      </c>
      <c r="G729" s="21">
        <v>1.1399999999999999</v>
      </c>
      <c r="H729" s="22">
        <v>1.3574999999999999</v>
      </c>
      <c r="I729" s="23">
        <v>48.320216179699379</v>
      </c>
      <c r="J729" s="24">
        <v>0.61055999999999999</v>
      </c>
      <c r="K729" s="25"/>
    </row>
    <row r="730" spans="1:11" ht="15" thickBot="1" x14ac:dyDescent="0.35">
      <c r="A730" t="str">
        <f t="shared" si="11"/>
        <v>CER-AWD_R1_t3_44805</v>
      </c>
      <c r="B730" s="26">
        <v>44805</v>
      </c>
      <c r="C730" s="39" t="s">
        <v>899</v>
      </c>
      <c r="D730" s="39" t="s">
        <v>75</v>
      </c>
      <c r="E730" s="28">
        <v>2.2000000000000002</v>
      </c>
      <c r="F730" s="29">
        <v>473</v>
      </c>
      <c r="G730" s="30">
        <v>1.1599999999999999</v>
      </c>
      <c r="H730" s="31">
        <v>1.4325000000000001</v>
      </c>
      <c r="I730" s="32">
        <v>43.61729437595001</v>
      </c>
      <c r="J730" s="33">
        <v>0.62327999999999995</v>
      </c>
      <c r="K730" s="34"/>
    </row>
    <row r="731" spans="1:11" x14ac:dyDescent="0.3">
      <c r="A731" t="str">
        <f t="shared" si="11"/>
        <v>CER-AWD_R2_t0_44805</v>
      </c>
      <c r="B731" s="8">
        <v>44805</v>
      </c>
      <c r="C731" s="9" t="s">
        <v>900</v>
      </c>
      <c r="D731" s="9" t="s">
        <v>77</v>
      </c>
      <c r="E731" s="10">
        <v>2.1</v>
      </c>
      <c r="F731" s="11">
        <v>1206</v>
      </c>
      <c r="G731" s="12">
        <v>1.1499999999999999</v>
      </c>
      <c r="H731" s="13">
        <v>1.3574999999999999</v>
      </c>
      <c r="I731" s="14">
        <v>111.21026853572032</v>
      </c>
      <c r="J731" s="15">
        <v>0.61692000000000002</v>
      </c>
      <c r="K731" s="16"/>
    </row>
    <row r="732" spans="1:11" x14ac:dyDescent="0.3">
      <c r="A732" t="str">
        <f t="shared" si="11"/>
        <v>CER-AWD_R2_t1_44805</v>
      </c>
      <c r="B732" s="17">
        <v>44805</v>
      </c>
      <c r="C732" s="38" t="s">
        <v>901</v>
      </c>
      <c r="D732" s="38" t="s">
        <v>79</v>
      </c>
      <c r="E732" s="19">
        <v>2.2999999999999998</v>
      </c>
      <c r="F732" s="20">
        <v>832</v>
      </c>
      <c r="G732" s="21">
        <v>1.1100000000000001</v>
      </c>
      <c r="H732" s="22">
        <v>1.5074999999999998</v>
      </c>
      <c r="I732" s="23">
        <v>76.722175308224976</v>
      </c>
      <c r="J732" s="24">
        <v>0.59148000000000012</v>
      </c>
      <c r="K732" s="25"/>
    </row>
    <row r="733" spans="1:11" x14ac:dyDescent="0.3">
      <c r="A733" t="str">
        <f t="shared" si="11"/>
        <v>CER-AWD_R2_t2_44805</v>
      </c>
      <c r="B733" s="17">
        <v>44805</v>
      </c>
      <c r="C733" s="38" t="s">
        <v>902</v>
      </c>
      <c r="D733" s="38" t="s">
        <v>81</v>
      </c>
      <c r="E733" s="19">
        <v>2.5</v>
      </c>
      <c r="F733" s="20">
        <v>552</v>
      </c>
      <c r="G733" s="21">
        <v>1.05</v>
      </c>
      <c r="H733" s="22">
        <v>1.6575</v>
      </c>
      <c r="I733" s="23">
        <v>50.902212464110789</v>
      </c>
      <c r="J733" s="24">
        <v>0.55332000000000003</v>
      </c>
      <c r="K733" s="25"/>
    </row>
    <row r="734" spans="1:11" ht="15" thickBot="1" x14ac:dyDescent="0.35">
      <c r="A734" t="str">
        <f t="shared" si="11"/>
        <v>CER-AWD_R2_t3_44805</v>
      </c>
      <c r="B734" s="26">
        <v>44805</v>
      </c>
      <c r="C734" s="39" t="s">
        <v>903</v>
      </c>
      <c r="D734" s="39" t="s">
        <v>83</v>
      </c>
      <c r="E734" s="28">
        <v>2.7</v>
      </c>
      <c r="F734" s="29">
        <v>192</v>
      </c>
      <c r="G734" s="30">
        <v>1.06</v>
      </c>
      <c r="H734" s="31">
        <v>1.8075000000000001</v>
      </c>
      <c r="I734" s="32">
        <v>17.705117378821146</v>
      </c>
      <c r="J734" s="33">
        <v>0.55968000000000007</v>
      </c>
      <c r="K734" s="34"/>
    </row>
    <row r="735" spans="1:11" x14ac:dyDescent="0.3">
      <c r="A735" t="str">
        <f t="shared" si="11"/>
        <v>CER-AWD_R3_t0_44805</v>
      </c>
      <c r="B735" s="8">
        <v>44805</v>
      </c>
      <c r="C735" s="9" t="s">
        <v>904</v>
      </c>
      <c r="D735" s="9" t="s">
        <v>85</v>
      </c>
      <c r="E735" s="10">
        <v>4.9000000000000004</v>
      </c>
      <c r="F735" s="11">
        <v>1238</v>
      </c>
      <c r="G735" s="12">
        <v>1.1499999999999999</v>
      </c>
      <c r="H735" s="13">
        <v>3.4575000000000005</v>
      </c>
      <c r="I735" s="14">
        <v>114.16112143219051</v>
      </c>
      <c r="J735" s="15">
        <v>0.61692000000000002</v>
      </c>
      <c r="K735" s="16"/>
    </row>
    <row r="736" spans="1:11" x14ac:dyDescent="0.3">
      <c r="A736" t="str">
        <f t="shared" si="11"/>
        <v>CER-AWD_R3_t1_44805</v>
      </c>
      <c r="B736" s="17">
        <v>44805</v>
      </c>
      <c r="C736" s="38" t="s">
        <v>905</v>
      </c>
      <c r="D736" s="38" t="s">
        <v>87</v>
      </c>
      <c r="E736" s="19">
        <v>5.3</v>
      </c>
      <c r="F736" s="20">
        <v>800</v>
      </c>
      <c r="G736" s="21">
        <v>1.1399999999999999</v>
      </c>
      <c r="H736" s="22">
        <v>3.7574999999999998</v>
      </c>
      <c r="I736" s="23">
        <v>73.771322411754781</v>
      </c>
      <c r="J736" s="24">
        <v>0.61055999999999999</v>
      </c>
      <c r="K736" s="25"/>
    </row>
    <row r="737" spans="1:11" x14ac:dyDescent="0.3">
      <c r="A737" t="str">
        <f t="shared" si="11"/>
        <v>CER-AWD_R3_t2_44805</v>
      </c>
      <c r="B737" s="17">
        <v>44805</v>
      </c>
      <c r="C737" s="38" t="s">
        <v>906</v>
      </c>
      <c r="D737" s="38" t="s">
        <v>89</v>
      </c>
      <c r="E737" s="19">
        <v>5.8</v>
      </c>
      <c r="F737" s="20">
        <v>549</v>
      </c>
      <c r="G737" s="21">
        <v>1.08</v>
      </c>
      <c r="H737" s="22">
        <v>4.1325000000000003</v>
      </c>
      <c r="I737" s="23">
        <v>50.625570005066713</v>
      </c>
      <c r="J737" s="24">
        <v>0.57240000000000013</v>
      </c>
      <c r="K737" s="25"/>
    </row>
    <row r="738" spans="1:11" ht="15" thickBot="1" x14ac:dyDescent="0.35">
      <c r="A738" t="str">
        <f t="shared" si="11"/>
        <v>CER-AWD_R3_t3_44805</v>
      </c>
      <c r="B738" s="26">
        <v>44805</v>
      </c>
      <c r="C738" s="39" t="s">
        <v>907</v>
      </c>
      <c r="D738" s="39" t="s">
        <v>91</v>
      </c>
      <c r="E738" s="28">
        <v>6.4</v>
      </c>
      <c r="F738" s="29">
        <v>364</v>
      </c>
      <c r="G738" s="30">
        <v>1.08</v>
      </c>
      <c r="H738" s="31">
        <v>4.5825000000000005</v>
      </c>
      <c r="I738" s="32">
        <v>33.565951697348424</v>
      </c>
      <c r="J738" s="33">
        <v>0.57240000000000013</v>
      </c>
      <c r="K738" s="34"/>
    </row>
    <row r="739" spans="1:11" x14ac:dyDescent="0.3">
      <c r="A739" t="str">
        <f t="shared" si="11"/>
        <v>CER-CON_R1_t0_44805</v>
      </c>
      <c r="B739" s="8">
        <v>44805</v>
      </c>
      <c r="C739" s="9" t="s">
        <v>908</v>
      </c>
      <c r="D739" s="9" t="s">
        <v>117</v>
      </c>
      <c r="E739" s="10">
        <v>14.5</v>
      </c>
      <c r="F739" s="11">
        <v>993</v>
      </c>
      <c r="G739" s="12">
        <v>1.04</v>
      </c>
      <c r="H739" s="13">
        <v>10.657500000000001</v>
      </c>
      <c r="I739" s="14">
        <v>91.568653943590604</v>
      </c>
      <c r="J739" s="15">
        <v>0.54696000000000011</v>
      </c>
      <c r="K739" s="16"/>
    </row>
    <row r="740" spans="1:11" x14ac:dyDescent="0.3">
      <c r="A740" t="str">
        <f t="shared" si="11"/>
        <v>CER-CON_R1_t1_44805</v>
      </c>
      <c r="B740" s="17">
        <v>44805</v>
      </c>
      <c r="C740" s="38" t="s">
        <v>909</v>
      </c>
      <c r="D740" s="38" t="s">
        <v>119</v>
      </c>
      <c r="E740" s="19">
        <v>14.1</v>
      </c>
      <c r="F740" s="20">
        <v>677</v>
      </c>
      <c r="G740" s="21">
        <v>1.05</v>
      </c>
      <c r="H740" s="22">
        <v>10.3575</v>
      </c>
      <c r="I740" s="23">
        <v>62.428981590947473</v>
      </c>
      <c r="J740" s="24">
        <v>0.55332000000000003</v>
      </c>
      <c r="K740" s="25"/>
    </row>
    <row r="741" spans="1:11" x14ac:dyDescent="0.3">
      <c r="A741" t="str">
        <f t="shared" si="11"/>
        <v>CER-CON_R1_t2_44805</v>
      </c>
      <c r="B741" s="17">
        <v>44805</v>
      </c>
      <c r="C741" s="38" t="s">
        <v>910</v>
      </c>
      <c r="D741" s="38" t="s">
        <v>121</v>
      </c>
      <c r="E741" s="19">
        <v>16.7</v>
      </c>
      <c r="F741" s="20">
        <v>596</v>
      </c>
      <c r="G741" s="21">
        <v>1.1200000000000001</v>
      </c>
      <c r="H741" s="22">
        <v>12.307500000000001</v>
      </c>
      <c r="I741" s="23">
        <v>54.959635196757304</v>
      </c>
      <c r="J741" s="24">
        <v>0.59784000000000015</v>
      </c>
      <c r="K741" s="25"/>
    </row>
    <row r="742" spans="1:11" ht="15" thickBot="1" x14ac:dyDescent="0.35">
      <c r="A742" t="str">
        <f t="shared" si="11"/>
        <v>CER-CON_R1_t3_44805</v>
      </c>
      <c r="B742" s="26">
        <v>44805</v>
      </c>
      <c r="C742" s="39" t="s">
        <v>911</v>
      </c>
      <c r="D742" s="39" t="s">
        <v>123</v>
      </c>
      <c r="E742" s="28">
        <v>19.2</v>
      </c>
      <c r="F742" s="29">
        <v>223</v>
      </c>
      <c r="G742" s="30">
        <v>1.0900000000000001</v>
      </c>
      <c r="H742" s="31">
        <v>14.182500000000001</v>
      </c>
      <c r="I742" s="32">
        <v>20.56375612227664</v>
      </c>
      <c r="J742" s="33">
        <v>0.57876000000000005</v>
      </c>
      <c r="K742" s="34"/>
    </row>
    <row r="743" spans="1:11" x14ac:dyDescent="0.3">
      <c r="A743" t="str">
        <f t="shared" si="11"/>
        <v>CER-CON_R2_t0_44805</v>
      </c>
      <c r="B743" s="8">
        <v>44805</v>
      </c>
      <c r="C743" s="9" t="s">
        <v>912</v>
      </c>
      <c r="D743" s="9" t="s">
        <v>125</v>
      </c>
      <c r="E743" s="10">
        <v>2.2000000000000002</v>
      </c>
      <c r="F743" s="11">
        <v>1169</v>
      </c>
      <c r="G743" s="12">
        <v>1.1200000000000001</v>
      </c>
      <c r="H743" s="13">
        <v>1.4325000000000001</v>
      </c>
      <c r="I743" s="14">
        <v>107.79834487417666</v>
      </c>
      <c r="J743" s="15">
        <v>0.59784000000000015</v>
      </c>
      <c r="K743" s="16"/>
    </row>
    <row r="744" spans="1:11" x14ac:dyDescent="0.3">
      <c r="A744" t="str">
        <f t="shared" si="11"/>
        <v>CER-CON_R2_t1_44805</v>
      </c>
      <c r="B744" s="17">
        <v>44805</v>
      </c>
      <c r="C744" s="38" t="s">
        <v>913</v>
      </c>
      <c r="D744" s="38" t="s">
        <v>127</v>
      </c>
      <c r="E744" s="19">
        <v>2.9</v>
      </c>
      <c r="F744" s="20">
        <v>762</v>
      </c>
      <c r="G744" s="21">
        <v>1.1399999999999999</v>
      </c>
      <c r="H744" s="22">
        <v>1.9575</v>
      </c>
      <c r="I744" s="23">
        <v>70.267184597196419</v>
      </c>
      <c r="J744" s="24">
        <v>0.61055999999999999</v>
      </c>
      <c r="K744" s="25"/>
    </row>
    <row r="745" spans="1:11" x14ac:dyDescent="0.3">
      <c r="A745" t="str">
        <f t="shared" si="11"/>
        <v>CER-CON_R2_t2_44805</v>
      </c>
      <c r="B745" s="17">
        <v>44805</v>
      </c>
      <c r="C745" s="38" t="s">
        <v>914</v>
      </c>
      <c r="D745" s="38" t="s">
        <v>129</v>
      </c>
      <c r="E745" s="19">
        <v>3.7</v>
      </c>
      <c r="F745" s="20">
        <v>669</v>
      </c>
      <c r="G745" s="21">
        <v>1.03</v>
      </c>
      <c r="H745" s="22">
        <v>2.5575000000000001</v>
      </c>
      <c r="I745" s="23">
        <v>61.691268366829931</v>
      </c>
      <c r="J745" s="24">
        <v>0.54060000000000008</v>
      </c>
      <c r="K745" s="25"/>
    </row>
    <row r="746" spans="1:11" ht="15" thickBot="1" x14ac:dyDescent="0.35">
      <c r="A746" t="str">
        <f t="shared" si="11"/>
        <v>CER-CON_R2_t3_44805</v>
      </c>
      <c r="B746" s="26">
        <v>44805</v>
      </c>
      <c r="C746" s="39" t="s">
        <v>915</v>
      </c>
      <c r="D746" s="39" t="s">
        <v>131</v>
      </c>
      <c r="E746" s="28">
        <v>4.3</v>
      </c>
      <c r="F746" s="29">
        <v>282</v>
      </c>
      <c r="G746" s="30">
        <v>1.19</v>
      </c>
      <c r="H746" s="31">
        <v>3.0074999999999998</v>
      </c>
      <c r="I746" s="32">
        <v>26.004391150143555</v>
      </c>
      <c r="J746" s="33">
        <v>0.64236000000000004</v>
      </c>
      <c r="K746" s="34"/>
    </row>
    <row r="747" spans="1:11" x14ac:dyDescent="0.3">
      <c r="A747" t="str">
        <f t="shared" si="11"/>
        <v>CER-CON_R3_t0_44805</v>
      </c>
      <c r="B747" s="8">
        <v>44805</v>
      </c>
      <c r="C747" s="9" t="s">
        <v>916</v>
      </c>
      <c r="D747" s="9" t="s">
        <v>133</v>
      </c>
      <c r="E747" s="10">
        <v>2.1</v>
      </c>
      <c r="F747" s="11">
        <v>1039</v>
      </c>
      <c r="G747" s="12">
        <v>1.1200000000000001</v>
      </c>
      <c r="H747" s="13">
        <v>1.3574999999999999</v>
      </c>
      <c r="I747" s="14">
        <v>95.810504982266508</v>
      </c>
      <c r="J747" s="15">
        <v>0.59784000000000015</v>
      </c>
      <c r="K747" s="16"/>
    </row>
    <row r="748" spans="1:11" x14ac:dyDescent="0.3">
      <c r="A748" t="str">
        <f t="shared" si="11"/>
        <v>CER-CON_R3_t1_44805</v>
      </c>
      <c r="B748" s="17">
        <v>44805</v>
      </c>
      <c r="C748" s="38" t="s">
        <v>917</v>
      </c>
      <c r="D748" s="38" t="s">
        <v>135</v>
      </c>
      <c r="E748" s="19">
        <v>2.6</v>
      </c>
      <c r="F748" s="20">
        <v>804</v>
      </c>
      <c r="G748" s="21">
        <v>1.1499999999999999</v>
      </c>
      <c r="H748" s="22">
        <v>1.7324999999999999</v>
      </c>
      <c r="I748" s="23">
        <v>74.140179023813545</v>
      </c>
      <c r="J748" s="24">
        <v>0.61692000000000002</v>
      </c>
      <c r="K748" s="25"/>
    </row>
    <row r="749" spans="1:11" x14ac:dyDescent="0.3">
      <c r="A749" t="str">
        <f t="shared" si="11"/>
        <v>CER-CON_R3_t2_44805</v>
      </c>
      <c r="B749" s="17">
        <v>44805</v>
      </c>
      <c r="C749" s="38" t="s">
        <v>918</v>
      </c>
      <c r="D749" s="38" t="s">
        <v>137</v>
      </c>
      <c r="E749" s="19">
        <v>3.1</v>
      </c>
      <c r="F749" s="20">
        <v>423</v>
      </c>
      <c r="G749" s="21">
        <v>1.08</v>
      </c>
      <c r="H749" s="22">
        <v>2.1074999999999999</v>
      </c>
      <c r="I749" s="23">
        <v>39.006586725215342</v>
      </c>
      <c r="J749" s="24">
        <v>0.57240000000000013</v>
      </c>
      <c r="K749" s="25"/>
    </row>
    <row r="750" spans="1:11" ht="15" thickBot="1" x14ac:dyDescent="0.35">
      <c r="A750" t="str">
        <f t="shared" si="11"/>
        <v>CER-CON_R3_t3_44805</v>
      </c>
      <c r="B750" s="26">
        <v>44805</v>
      </c>
      <c r="C750" s="39" t="s">
        <v>919</v>
      </c>
      <c r="D750" s="39" t="s">
        <v>139</v>
      </c>
      <c r="E750" s="28">
        <v>3.59</v>
      </c>
      <c r="F750" s="29">
        <v>364</v>
      </c>
      <c r="G750" s="30">
        <v>1.0900000000000001</v>
      </c>
      <c r="H750" s="31">
        <v>2.4749999999999996</v>
      </c>
      <c r="I750" s="32">
        <v>33.565951697348424</v>
      </c>
      <c r="J750" s="33">
        <v>0.57876000000000005</v>
      </c>
      <c r="K750" s="34"/>
    </row>
    <row r="751" spans="1:11" x14ac:dyDescent="0.3">
      <c r="A751" t="str">
        <f t="shared" si="11"/>
        <v>CER-MSD_R1_t0_44805</v>
      </c>
      <c r="B751" s="8">
        <v>44805</v>
      </c>
      <c r="C751" s="9" t="s">
        <v>920</v>
      </c>
      <c r="D751" s="9" t="s">
        <v>93</v>
      </c>
      <c r="E751" s="10">
        <v>2.2000000000000002</v>
      </c>
      <c r="F751" s="11">
        <v>1122</v>
      </c>
      <c r="G751" s="12">
        <v>1.03</v>
      </c>
      <c r="H751" s="13">
        <v>1.4325000000000001</v>
      </c>
      <c r="I751" s="14">
        <v>103.46427968248607</v>
      </c>
      <c r="J751" s="15">
        <v>0.54060000000000008</v>
      </c>
      <c r="K751" s="16"/>
    </row>
    <row r="752" spans="1:11" x14ac:dyDescent="0.3">
      <c r="A752" t="str">
        <f t="shared" si="11"/>
        <v>CER-MSD_R1_t1_44805</v>
      </c>
      <c r="B752" s="17">
        <v>44805</v>
      </c>
      <c r="C752" s="38" t="s">
        <v>921</v>
      </c>
      <c r="D752" s="38" t="s">
        <v>95</v>
      </c>
      <c r="E752" s="19">
        <v>3.2</v>
      </c>
      <c r="F752" s="20">
        <v>839</v>
      </c>
      <c r="G752" s="21">
        <v>1.07</v>
      </c>
      <c r="H752" s="22">
        <v>2.1825000000000001</v>
      </c>
      <c r="I752" s="23">
        <v>77.367674379327823</v>
      </c>
      <c r="J752" s="24">
        <v>0.5660400000000001</v>
      </c>
      <c r="K752" s="25"/>
    </row>
    <row r="753" spans="1:11" x14ac:dyDescent="0.3">
      <c r="A753" t="str">
        <f t="shared" si="11"/>
        <v>CER-MSD_R1_t2_44805</v>
      </c>
      <c r="B753" s="17">
        <v>44805</v>
      </c>
      <c r="C753" s="38" t="s">
        <v>922</v>
      </c>
      <c r="D753" s="38" t="s">
        <v>97</v>
      </c>
      <c r="E753" s="19">
        <v>4</v>
      </c>
      <c r="F753" s="20">
        <v>655</v>
      </c>
      <c r="G753" s="21">
        <v>1.03</v>
      </c>
      <c r="H753" s="22">
        <v>2.7824999999999998</v>
      </c>
      <c r="I753" s="23">
        <v>60.400270224624222</v>
      </c>
      <c r="J753" s="24">
        <v>0.54060000000000008</v>
      </c>
      <c r="K753" s="25"/>
    </row>
    <row r="754" spans="1:11" ht="15" thickBot="1" x14ac:dyDescent="0.35">
      <c r="A754" t="str">
        <f t="shared" si="11"/>
        <v>CER-MSD_R1_t3_44805</v>
      </c>
      <c r="B754" s="26">
        <v>44805</v>
      </c>
      <c r="C754" s="39" t="s">
        <v>923</v>
      </c>
      <c r="D754" s="39" t="s">
        <v>99</v>
      </c>
      <c r="E754" s="28">
        <v>5</v>
      </c>
      <c r="F754" s="29">
        <v>394</v>
      </c>
      <c r="G754" s="30">
        <v>1.08</v>
      </c>
      <c r="H754" s="31">
        <v>3.5324999999999998</v>
      </c>
      <c r="I754" s="32">
        <v>36.332376287789224</v>
      </c>
      <c r="J754" s="33">
        <v>0.57240000000000013</v>
      </c>
      <c r="K754" s="34"/>
    </row>
    <row r="755" spans="1:11" x14ac:dyDescent="0.3">
      <c r="A755" t="str">
        <f t="shared" si="11"/>
        <v>CER-MSD_R2_t0_44805</v>
      </c>
      <c r="B755" s="8">
        <v>44805</v>
      </c>
      <c r="C755" s="9" t="s">
        <v>924</v>
      </c>
      <c r="D755" s="9" t="s">
        <v>101</v>
      </c>
      <c r="E755" s="10">
        <v>2.2000000000000002</v>
      </c>
      <c r="F755" s="11">
        <v>1286</v>
      </c>
      <c r="G755" s="12">
        <v>1.1000000000000001</v>
      </c>
      <c r="H755" s="13">
        <v>1.4325000000000001</v>
      </c>
      <c r="I755" s="14">
        <v>118.58740077689579</v>
      </c>
      <c r="J755" s="15">
        <v>0.58512000000000008</v>
      </c>
      <c r="K755" s="16"/>
    </row>
    <row r="756" spans="1:11" x14ac:dyDescent="0.3">
      <c r="A756" t="str">
        <f t="shared" si="11"/>
        <v>CER-MSD_R2_t1_44805</v>
      </c>
      <c r="B756" s="17">
        <v>44805</v>
      </c>
      <c r="C756" s="38" t="s">
        <v>925</v>
      </c>
      <c r="D756" s="38" t="s">
        <v>103</v>
      </c>
      <c r="E756" s="19">
        <v>2.6</v>
      </c>
      <c r="F756" s="20">
        <v>886</v>
      </c>
      <c r="G756" s="21">
        <v>1.03</v>
      </c>
      <c r="H756" s="22">
        <v>1.7324999999999999</v>
      </c>
      <c r="I756" s="23">
        <v>81.701739571018408</v>
      </c>
      <c r="J756" s="24">
        <v>0.54060000000000008</v>
      </c>
      <c r="K756" s="25"/>
    </row>
    <row r="757" spans="1:11" x14ac:dyDescent="0.3">
      <c r="A757" t="str">
        <f t="shared" si="11"/>
        <v>CER-MSD_R2_t2_44805</v>
      </c>
      <c r="B757" s="17">
        <v>44805</v>
      </c>
      <c r="C757" s="38" t="s">
        <v>926</v>
      </c>
      <c r="D757" s="38" t="s">
        <v>105</v>
      </c>
      <c r="E757" s="19">
        <v>3.3</v>
      </c>
      <c r="F757" s="20">
        <v>535</v>
      </c>
      <c r="G757" s="21">
        <v>1.01</v>
      </c>
      <c r="H757" s="22">
        <v>2.2574999999999998</v>
      </c>
      <c r="I757" s="23">
        <v>49.334571862861004</v>
      </c>
      <c r="J757" s="24">
        <v>0.52788000000000002</v>
      </c>
      <c r="K757" s="25"/>
    </row>
    <row r="758" spans="1:11" ht="15" thickBot="1" x14ac:dyDescent="0.35">
      <c r="A758" t="str">
        <f t="shared" si="11"/>
        <v>CER-MSD_R2_t3_44805</v>
      </c>
      <c r="B758" s="26">
        <v>44805</v>
      </c>
      <c r="C758" s="39" t="s">
        <v>927</v>
      </c>
      <c r="D758" s="39" t="s">
        <v>107</v>
      </c>
      <c r="E758" s="28">
        <v>3.8</v>
      </c>
      <c r="F758" s="29">
        <v>449</v>
      </c>
      <c r="G758" s="30">
        <v>1.1100000000000001</v>
      </c>
      <c r="H758" s="31">
        <v>2.6324999999999998</v>
      </c>
      <c r="I758" s="32">
        <v>41.404154703597371</v>
      </c>
      <c r="J758" s="33">
        <v>0.59148000000000012</v>
      </c>
      <c r="K758" s="34"/>
    </row>
    <row r="759" spans="1:11" x14ac:dyDescent="0.3">
      <c r="A759" t="str">
        <f t="shared" si="11"/>
        <v>CER-MSD_R3_t0_44805</v>
      </c>
      <c r="B759" s="8">
        <v>44805</v>
      </c>
      <c r="C759" s="9" t="s">
        <v>928</v>
      </c>
      <c r="D759" s="9" t="s">
        <v>109</v>
      </c>
      <c r="E759" s="10">
        <v>2.1</v>
      </c>
      <c r="F759" s="11">
        <v>1023</v>
      </c>
      <c r="G759" s="12">
        <v>1.05</v>
      </c>
      <c r="H759" s="13">
        <v>1.3574999999999999</v>
      </c>
      <c r="I759" s="14">
        <v>94.335078534031425</v>
      </c>
      <c r="J759" s="15">
        <v>0.55332000000000003</v>
      </c>
      <c r="K759" s="16"/>
    </row>
    <row r="760" spans="1:11" x14ac:dyDescent="0.3">
      <c r="A760" t="str">
        <f t="shared" si="11"/>
        <v>CER-MSD_R3_t1_44805</v>
      </c>
      <c r="B760" s="17">
        <v>44805</v>
      </c>
      <c r="C760" s="38" t="s">
        <v>929</v>
      </c>
      <c r="D760" s="38" t="s">
        <v>111</v>
      </c>
      <c r="E760" s="19">
        <v>2.5</v>
      </c>
      <c r="F760" s="20">
        <v>626</v>
      </c>
      <c r="G760" s="21">
        <v>1.06</v>
      </c>
      <c r="H760" s="22">
        <v>1.6575</v>
      </c>
      <c r="I760" s="23">
        <v>57.72605978719811</v>
      </c>
      <c r="J760" s="24">
        <v>0.55968000000000007</v>
      </c>
      <c r="K760" s="25"/>
    </row>
    <row r="761" spans="1:11" x14ac:dyDescent="0.3">
      <c r="A761" t="str">
        <f t="shared" si="11"/>
        <v>CER-MSD_R3_t2_44805</v>
      </c>
      <c r="B761" s="17">
        <v>44805</v>
      </c>
      <c r="C761" s="38" t="s">
        <v>930</v>
      </c>
      <c r="D761" s="38" t="s">
        <v>113</v>
      </c>
      <c r="E761" s="19">
        <v>2.9</v>
      </c>
      <c r="F761" s="20">
        <v>545</v>
      </c>
      <c r="G761" s="21">
        <v>1.18</v>
      </c>
      <c r="H761" s="22">
        <v>1.9575</v>
      </c>
      <c r="I761" s="23">
        <v>50.256713393007935</v>
      </c>
      <c r="J761" s="24">
        <v>0.63600000000000001</v>
      </c>
      <c r="K761" s="25"/>
    </row>
    <row r="762" spans="1:11" ht="15" thickBot="1" x14ac:dyDescent="0.35">
      <c r="A762" t="str">
        <f t="shared" si="11"/>
        <v>CER-MSD_R3_t3_44805</v>
      </c>
      <c r="B762" s="26">
        <v>44805</v>
      </c>
      <c r="C762" s="39" t="s">
        <v>931</v>
      </c>
      <c r="D762" s="39" t="s">
        <v>115</v>
      </c>
      <c r="E762" s="28">
        <v>3.2</v>
      </c>
      <c r="F762" s="29">
        <v>250</v>
      </c>
      <c r="G762" s="30">
        <v>1.0900000000000001</v>
      </c>
      <c r="H762" s="31">
        <v>2.1825000000000001</v>
      </c>
      <c r="I762" s="32">
        <v>23.053538253673366</v>
      </c>
      <c r="J762" s="33">
        <v>0.57876000000000005</v>
      </c>
      <c r="K762" s="34"/>
    </row>
    <row r="763" spans="1:11" x14ac:dyDescent="0.3">
      <c r="A763" t="str">
        <f t="shared" si="11"/>
        <v>CER-AWD_R1_t0_44813</v>
      </c>
      <c r="B763" s="8">
        <v>44813</v>
      </c>
      <c r="C763" s="9" t="s">
        <v>932</v>
      </c>
      <c r="D763" s="9" t="s">
        <v>69</v>
      </c>
      <c r="E763" s="10">
        <v>11.3</v>
      </c>
      <c r="F763" s="11">
        <v>1228</v>
      </c>
      <c r="G763" s="12">
        <v>1.1599999999999999</v>
      </c>
      <c r="H763" s="13">
        <v>8.2575000000000003</v>
      </c>
      <c r="I763" s="14">
        <v>113.23897990204358</v>
      </c>
      <c r="J763" s="15">
        <v>0.62327999999999995</v>
      </c>
      <c r="K763" s="16"/>
    </row>
    <row r="764" spans="1:11" x14ac:dyDescent="0.3">
      <c r="A764" t="str">
        <f t="shared" si="11"/>
        <v>CER-AWD_R1_t1_44813</v>
      </c>
      <c r="B764" s="17">
        <v>44813</v>
      </c>
      <c r="C764" s="38" t="s">
        <v>933</v>
      </c>
      <c r="D764" s="38" t="s">
        <v>71</v>
      </c>
      <c r="E764" s="19">
        <v>11.1</v>
      </c>
      <c r="F764" s="20">
        <v>928</v>
      </c>
      <c r="G764" s="21">
        <v>1.06</v>
      </c>
      <c r="H764" s="22">
        <v>8.1074999999999999</v>
      </c>
      <c r="I764" s="23">
        <v>85.574733997635533</v>
      </c>
      <c r="J764" s="24">
        <v>0.55968000000000007</v>
      </c>
      <c r="K764" s="25"/>
    </row>
    <row r="765" spans="1:11" x14ac:dyDescent="0.3">
      <c r="A765" t="str">
        <f t="shared" si="11"/>
        <v>CER-AWD_R1_t2_44813</v>
      </c>
      <c r="B765" s="17">
        <v>44813</v>
      </c>
      <c r="C765" s="38" t="s">
        <v>934</v>
      </c>
      <c r="D765" s="38" t="s">
        <v>73</v>
      </c>
      <c r="E765" s="19">
        <v>11.1</v>
      </c>
      <c r="F765" s="20">
        <v>570</v>
      </c>
      <c r="G765" s="21">
        <v>1.1000000000000001</v>
      </c>
      <c r="H765" s="22">
        <v>8.1074999999999999</v>
      </c>
      <c r="I765" s="23">
        <v>52.562067218375276</v>
      </c>
      <c r="J765" s="24">
        <v>0.58512000000000008</v>
      </c>
      <c r="K765" s="25"/>
    </row>
    <row r="766" spans="1:11" ht="15" thickBot="1" x14ac:dyDescent="0.35">
      <c r="A766" t="str">
        <f t="shared" si="11"/>
        <v>CER-AWD_R1_t3_44813</v>
      </c>
      <c r="B766" s="26">
        <v>44813</v>
      </c>
      <c r="C766" s="39" t="s">
        <v>935</v>
      </c>
      <c r="D766" s="39" t="s">
        <v>75</v>
      </c>
      <c r="E766" s="28">
        <v>11.2</v>
      </c>
      <c r="F766" s="29">
        <v>405</v>
      </c>
      <c r="G766" s="30">
        <v>1.02</v>
      </c>
      <c r="H766" s="31">
        <v>8.182500000000001</v>
      </c>
      <c r="I766" s="32">
        <v>37.346731970950856</v>
      </c>
      <c r="J766" s="33">
        <v>0.53424000000000005</v>
      </c>
      <c r="K766" s="34"/>
    </row>
    <row r="767" spans="1:11" x14ac:dyDescent="0.3">
      <c r="A767" t="str">
        <f t="shared" si="11"/>
        <v>CER-AWD_R2_t0_44813</v>
      </c>
      <c r="B767" s="8">
        <v>44813</v>
      </c>
      <c r="C767" s="9" t="s">
        <v>936</v>
      </c>
      <c r="D767" s="9" t="s">
        <v>77</v>
      </c>
      <c r="E767" s="10">
        <v>3.2</v>
      </c>
      <c r="F767" s="11">
        <v>1135</v>
      </c>
      <c r="G767" s="12">
        <v>1.1000000000000001</v>
      </c>
      <c r="H767" s="13">
        <v>2.1825000000000001</v>
      </c>
      <c r="I767" s="14">
        <v>104.66306367167709</v>
      </c>
      <c r="J767" s="15">
        <v>0.58512000000000008</v>
      </c>
      <c r="K767" s="16"/>
    </row>
    <row r="768" spans="1:11" x14ac:dyDescent="0.3">
      <c r="A768" t="str">
        <f t="shared" si="11"/>
        <v>CER-AWD_R2_t1_44813</v>
      </c>
      <c r="B768" s="17">
        <v>44813</v>
      </c>
      <c r="C768" s="38" t="s">
        <v>937</v>
      </c>
      <c r="D768" s="38" t="s">
        <v>79</v>
      </c>
      <c r="E768" s="19">
        <v>3.3</v>
      </c>
      <c r="F768" s="20">
        <v>598</v>
      </c>
      <c r="G768" s="21">
        <v>1.1200000000000001</v>
      </c>
      <c r="H768" s="22">
        <v>2.2574999999999998</v>
      </c>
      <c r="I768" s="23">
        <v>55.144063502786693</v>
      </c>
      <c r="J768" s="24">
        <v>0.59784000000000015</v>
      </c>
      <c r="K768" s="25"/>
    </row>
    <row r="769" spans="1:11" x14ac:dyDescent="0.3">
      <c r="A769" t="str">
        <f t="shared" si="11"/>
        <v>CER-AWD_R2_t2_44813</v>
      </c>
      <c r="B769" s="17">
        <v>44813</v>
      </c>
      <c r="C769" s="38" t="s">
        <v>938</v>
      </c>
      <c r="D769" s="38" t="s">
        <v>81</v>
      </c>
      <c r="E769" s="19">
        <v>3.5</v>
      </c>
      <c r="F769" s="20">
        <v>392</v>
      </c>
      <c r="G769" s="21">
        <v>1.08</v>
      </c>
      <c r="H769" s="22">
        <v>2.4074999999999998</v>
      </c>
      <c r="I769" s="23">
        <v>36.147947981759835</v>
      </c>
      <c r="J769" s="24">
        <v>0.57240000000000013</v>
      </c>
      <c r="K769" s="25"/>
    </row>
    <row r="770" spans="1:11" ht="15" thickBot="1" x14ac:dyDescent="0.35">
      <c r="A770" t="str">
        <f t="shared" si="11"/>
        <v>CER-AWD_R2_t3_44813</v>
      </c>
      <c r="B770" s="26">
        <v>44813</v>
      </c>
      <c r="C770" s="39" t="s">
        <v>939</v>
      </c>
      <c r="D770" s="39" t="s">
        <v>83</v>
      </c>
      <c r="E770" s="28">
        <v>3.6</v>
      </c>
      <c r="F770" s="29">
        <v>200</v>
      </c>
      <c r="G770" s="30">
        <v>1.0900000000000001</v>
      </c>
      <c r="H770" s="31">
        <v>2.4824999999999999</v>
      </c>
      <c r="I770" s="32">
        <v>18.442830602938695</v>
      </c>
      <c r="J770" s="33">
        <v>0.57876000000000005</v>
      </c>
      <c r="K770" s="34"/>
    </row>
    <row r="771" spans="1:11" x14ac:dyDescent="0.3">
      <c r="A771" t="str">
        <f t="shared" ref="A771:A834" si="12">D771&amp;"_"&amp;B771</f>
        <v>CER-AWD_R3_t0_44813</v>
      </c>
      <c r="B771" s="8">
        <v>44813</v>
      </c>
      <c r="C771" s="9" t="s">
        <v>940</v>
      </c>
      <c r="D771" s="9" t="s">
        <v>85</v>
      </c>
      <c r="E771" s="10">
        <v>3.1</v>
      </c>
      <c r="F771" s="11">
        <v>1020</v>
      </c>
      <c r="G771" s="12">
        <v>1.02</v>
      </c>
      <c r="H771" s="13">
        <v>2.1074999999999999</v>
      </c>
      <c r="I771" s="14">
        <v>94.058436074987341</v>
      </c>
      <c r="J771" s="15">
        <v>0.53424000000000005</v>
      </c>
      <c r="K771" s="16"/>
    </row>
    <row r="772" spans="1:11" x14ac:dyDescent="0.3">
      <c r="A772" t="str">
        <f t="shared" si="12"/>
        <v>CER-AWD_R3_t1_44813</v>
      </c>
      <c r="B772" s="17">
        <v>44813</v>
      </c>
      <c r="C772" s="38" t="s">
        <v>941</v>
      </c>
      <c r="D772" s="38" t="s">
        <v>87</v>
      </c>
      <c r="E772" s="19">
        <v>3.4</v>
      </c>
      <c r="F772" s="20">
        <v>909</v>
      </c>
      <c r="G772" s="21">
        <v>1.03</v>
      </c>
      <c r="H772" s="22">
        <v>2.3325</v>
      </c>
      <c r="I772" s="23">
        <v>83.822665090356367</v>
      </c>
      <c r="J772" s="24">
        <v>0.54060000000000008</v>
      </c>
      <c r="K772" s="25"/>
    </row>
    <row r="773" spans="1:11" x14ac:dyDescent="0.3">
      <c r="A773" t="str">
        <f t="shared" si="12"/>
        <v>CER-AWD_R3_t2_44813</v>
      </c>
      <c r="B773" s="17">
        <v>44813</v>
      </c>
      <c r="C773" s="38" t="s">
        <v>942</v>
      </c>
      <c r="D773" s="38" t="s">
        <v>89</v>
      </c>
      <c r="E773" s="19">
        <v>3.8</v>
      </c>
      <c r="F773" s="20">
        <v>542</v>
      </c>
      <c r="G773" s="21">
        <v>1.0900000000000001</v>
      </c>
      <c r="H773" s="22">
        <v>2.6324999999999998</v>
      </c>
      <c r="I773" s="23">
        <v>49.980070933963859</v>
      </c>
      <c r="J773" s="24">
        <v>0.57876000000000005</v>
      </c>
      <c r="K773" s="25"/>
    </row>
    <row r="774" spans="1:11" ht="15" thickBot="1" x14ac:dyDescent="0.35">
      <c r="A774" t="str">
        <f t="shared" si="12"/>
        <v>CER-AWD_R3_t3_44813</v>
      </c>
      <c r="B774" s="26">
        <v>44813</v>
      </c>
      <c r="C774" s="39" t="s">
        <v>943</v>
      </c>
      <c r="D774" s="39" t="s">
        <v>91</v>
      </c>
      <c r="E774" s="28">
        <v>4.0999999999999996</v>
      </c>
      <c r="F774" s="29">
        <v>260</v>
      </c>
      <c r="G774" s="30">
        <v>1.1100000000000001</v>
      </c>
      <c r="H774" s="31">
        <v>2.8574999999999999</v>
      </c>
      <c r="I774" s="32">
        <v>23.975679783820301</v>
      </c>
      <c r="J774" s="33">
        <v>0.59148000000000012</v>
      </c>
      <c r="K774" s="34"/>
    </row>
    <row r="775" spans="1:11" x14ac:dyDescent="0.3">
      <c r="A775" t="str">
        <f t="shared" si="12"/>
        <v>CER-CON_R1_t0_44813</v>
      </c>
      <c r="B775" s="8">
        <v>44813</v>
      </c>
      <c r="C775" s="9" t="s">
        <v>944</v>
      </c>
      <c r="D775" s="9" t="s">
        <v>117</v>
      </c>
      <c r="E775" s="10">
        <v>5.5</v>
      </c>
      <c r="F775" s="11">
        <v>1161</v>
      </c>
      <c r="G775" s="12">
        <v>1.06</v>
      </c>
      <c r="H775" s="13">
        <v>3.9074999999999998</v>
      </c>
      <c r="I775" s="14">
        <v>107.06063165005912</v>
      </c>
      <c r="J775" s="15">
        <v>0.55968000000000007</v>
      </c>
      <c r="K775" s="16"/>
    </row>
    <row r="776" spans="1:11" x14ac:dyDescent="0.3">
      <c r="A776" t="str">
        <f t="shared" si="12"/>
        <v>CER-CON_R1_t1_44813</v>
      </c>
      <c r="B776" s="17">
        <v>44813</v>
      </c>
      <c r="C776" s="38" t="s">
        <v>945</v>
      </c>
      <c r="D776" s="38" t="s">
        <v>119</v>
      </c>
      <c r="E776" s="19">
        <v>6.9</v>
      </c>
      <c r="F776" s="20">
        <v>1064</v>
      </c>
      <c r="G776" s="21">
        <v>1.07</v>
      </c>
      <c r="H776" s="22">
        <v>4.9575000000000005</v>
      </c>
      <c r="I776" s="23">
        <v>98.115858807633856</v>
      </c>
      <c r="J776" s="24">
        <v>0.5660400000000001</v>
      </c>
      <c r="K776" s="25"/>
    </row>
    <row r="777" spans="1:11" x14ac:dyDescent="0.3">
      <c r="A777" t="str">
        <f t="shared" si="12"/>
        <v>CER-CON_R1_t2_44813</v>
      </c>
      <c r="B777" s="17">
        <v>44813</v>
      </c>
      <c r="C777" s="38" t="s">
        <v>946</v>
      </c>
      <c r="D777" s="38" t="s">
        <v>121</v>
      </c>
      <c r="E777" s="19">
        <v>8.3000000000000007</v>
      </c>
      <c r="F777" s="20">
        <v>714</v>
      </c>
      <c r="G777" s="21">
        <v>1.02</v>
      </c>
      <c r="H777" s="22">
        <v>6.0075000000000012</v>
      </c>
      <c r="I777" s="23">
        <v>65.84090525249114</v>
      </c>
      <c r="J777" s="24">
        <v>0.53424000000000005</v>
      </c>
      <c r="K777" s="25"/>
    </row>
    <row r="778" spans="1:11" ht="15" thickBot="1" x14ac:dyDescent="0.35">
      <c r="A778" t="str">
        <f t="shared" si="12"/>
        <v>CER-CON_R1_t3_44813</v>
      </c>
      <c r="B778" s="26">
        <v>44813</v>
      </c>
      <c r="C778" s="39" t="s">
        <v>947</v>
      </c>
      <c r="D778" s="39" t="s">
        <v>123</v>
      </c>
      <c r="E778" s="28">
        <v>9.8000000000000007</v>
      </c>
      <c r="F778" s="29">
        <v>587</v>
      </c>
      <c r="G778" s="30">
        <v>1</v>
      </c>
      <c r="H778" s="31">
        <v>7.1325000000000012</v>
      </c>
      <c r="I778" s="32">
        <v>54.129707819625061</v>
      </c>
      <c r="J778" s="33">
        <v>0.52152000000000009</v>
      </c>
      <c r="K778" s="34"/>
    </row>
    <row r="779" spans="1:11" x14ac:dyDescent="0.3">
      <c r="A779" t="str">
        <f t="shared" si="12"/>
        <v>CER-CON_R2_t0_44813</v>
      </c>
      <c r="B779" s="8">
        <v>44813</v>
      </c>
      <c r="C779" s="9" t="s">
        <v>948</v>
      </c>
      <c r="D779" s="9" t="s">
        <v>125</v>
      </c>
      <c r="E779" s="10">
        <v>2.2000000000000002</v>
      </c>
      <c r="F779" s="11">
        <v>1151</v>
      </c>
      <c r="G779" s="12">
        <v>1.18</v>
      </c>
      <c r="H779" s="13">
        <v>1.4325000000000001</v>
      </c>
      <c r="I779" s="14">
        <v>106.13849011991218</v>
      </c>
      <c r="J779" s="15">
        <v>0.63600000000000001</v>
      </c>
      <c r="K779" s="16"/>
    </row>
    <row r="780" spans="1:11" x14ac:dyDescent="0.3">
      <c r="A780" t="str">
        <f t="shared" si="12"/>
        <v>CER-CON_R2_t1_44813</v>
      </c>
      <c r="B780" s="17">
        <v>44813</v>
      </c>
      <c r="C780" s="38" t="s">
        <v>949</v>
      </c>
      <c r="D780" s="38" t="s">
        <v>127</v>
      </c>
      <c r="E780" s="19">
        <v>2.2999999999999998</v>
      </c>
      <c r="F780" s="20">
        <v>607</v>
      </c>
      <c r="G780" s="21">
        <v>1.08</v>
      </c>
      <c r="H780" s="22">
        <v>1.5074999999999998</v>
      </c>
      <c r="I780" s="23">
        <v>55.973990879918937</v>
      </c>
      <c r="J780" s="24">
        <v>0.57240000000000013</v>
      </c>
      <c r="K780" s="25"/>
    </row>
    <row r="781" spans="1:11" x14ac:dyDescent="0.3">
      <c r="A781" t="str">
        <f t="shared" si="12"/>
        <v>CER-CON_R2_t2_44813</v>
      </c>
      <c r="B781" s="17">
        <v>44813</v>
      </c>
      <c r="C781" s="38" t="s">
        <v>950</v>
      </c>
      <c r="D781" s="38" t="s">
        <v>129</v>
      </c>
      <c r="E781" s="19">
        <v>2.4</v>
      </c>
      <c r="F781" s="20">
        <v>445</v>
      </c>
      <c r="G781" s="21">
        <v>1.04</v>
      </c>
      <c r="H781" s="22">
        <v>1.5825</v>
      </c>
      <c r="I781" s="23">
        <v>41.035298091538593</v>
      </c>
      <c r="J781" s="24">
        <v>0.54696000000000011</v>
      </c>
      <c r="K781" s="25"/>
    </row>
    <row r="782" spans="1:11" ht="15" thickBot="1" x14ac:dyDescent="0.35">
      <c r="A782" t="str">
        <f t="shared" si="12"/>
        <v>CER-CON_R2_t3_44813</v>
      </c>
      <c r="B782" s="26">
        <v>44813</v>
      </c>
      <c r="C782" s="39" t="s">
        <v>951</v>
      </c>
      <c r="D782" s="39" t="s">
        <v>131</v>
      </c>
      <c r="E782" s="28">
        <v>2.6</v>
      </c>
      <c r="F782" s="29">
        <v>278</v>
      </c>
      <c r="G782" s="30">
        <v>1.1100000000000001</v>
      </c>
      <c r="H782" s="31">
        <v>1.7324999999999999</v>
      </c>
      <c r="I782" s="32">
        <v>25.635534538084784</v>
      </c>
      <c r="J782" s="33">
        <v>0.59148000000000012</v>
      </c>
      <c r="K782" s="34"/>
    </row>
    <row r="783" spans="1:11" x14ac:dyDescent="0.3">
      <c r="A783" t="str">
        <f t="shared" si="12"/>
        <v>CER-CON_R3_t0_44813</v>
      </c>
      <c r="B783" s="8">
        <v>44813</v>
      </c>
      <c r="C783" s="9" t="s">
        <v>952</v>
      </c>
      <c r="D783" s="9" t="s">
        <v>133</v>
      </c>
      <c r="E783" s="10">
        <v>2.2999999999999998</v>
      </c>
      <c r="F783" s="11">
        <v>1090</v>
      </c>
      <c r="G783" s="12">
        <v>1.1100000000000001</v>
      </c>
      <c r="H783" s="13">
        <v>1.5074999999999998</v>
      </c>
      <c r="I783" s="14">
        <v>100.51342678601587</v>
      </c>
      <c r="J783" s="15">
        <v>0.59148000000000012</v>
      </c>
      <c r="K783" s="16"/>
    </row>
    <row r="784" spans="1:11" x14ac:dyDescent="0.3">
      <c r="A784" t="str">
        <f t="shared" si="12"/>
        <v>CER-CON_R3_t1_44813</v>
      </c>
      <c r="B784" s="17">
        <v>44813</v>
      </c>
      <c r="C784" s="38" t="s">
        <v>953</v>
      </c>
      <c r="D784" s="38" t="s">
        <v>135</v>
      </c>
      <c r="E784" s="19">
        <v>2.5</v>
      </c>
      <c r="F784" s="20">
        <v>769</v>
      </c>
      <c r="G784" s="21">
        <v>1.5</v>
      </c>
      <c r="H784" s="22">
        <v>1.6575</v>
      </c>
      <c r="I784" s="23">
        <v>70.91268366829928</v>
      </c>
      <c r="J784" s="24">
        <v>0.83952000000000004</v>
      </c>
      <c r="K784" s="25"/>
    </row>
    <row r="785" spans="1:11" x14ac:dyDescent="0.3">
      <c r="A785" t="str">
        <f t="shared" si="12"/>
        <v>CER-CON_R3_t2_44813</v>
      </c>
      <c r="B785" s="17">
        <v>44813</v>
      </c>
      <c r="C785" s="38" t="s">
        <v>954</v>
      </c>
      <c r="D785" s="38" t="s">
        <v>137</v>
      </c>
      <c r="E785" s="19">
        <v>2.8</v>
      </c>
      <c r="F785" s="20">
        <v>482</v>
      </c>
      <c r="G785" s="21">
        <v>1.29</v>
      </c>
      <c r="H785" s="22">
        <v>1.8824999999999998</v>
      </c>
      <c r="I785" s="23">
        <v>44.447221753082253</v>
      </c>
      <c r="J785" s="24">
        <v>0.70596000000000003</v>
      </c>
      <c r="K785" s="25"/>
    </row>
    <row r="786" spans="1:11" ht="15" thickBot="1" x14ac:dyDescent="0.35">
      <c r="A786" t="str">
        <f t="shared" si="12"/>
        <v>CER-CON_R3_t3_44813</v>
      </c>
      <c r="B786" s="26">
        <v>44813</v>
      </c>
      <c r="C786" s="39" t="s">
        <v>955</v>
      </c>
      <c r="D786" s="39" t="s">
        <v>139</v>
      </c>
      <c r="E786" s="28">
        <v>3.1</v>
      </c>
      <c r="F786" s="29">
        <v>269</v>
      </c>
      <c r="G786" s="30">
        <v>1.64</v>
      </c>
      <c r="H786" s="31">
        <v>2.1074999999999999</v>
      </c>
      <c r="I786" s="32">
        <v>24.80560716095254</v>
      </c>
      <c r="J786" s="33">
        <v>0.92855999999999994</v>
      </c>
      <c r="K786" s="34"/>
    </row>
    <row r="787" spans="1:11" x14ac:dyDescent="0.3">
      <c r="A787" t="str">
        <f t="shared" si="12"/>
        <v>CER-MSD_R1_t0_44813</v>
      </c>
      <c r="B787" s="8">
        <v>44813</v>
      </c>
      <c r="C787" s="9" t="s">
        <v>956</v>
      </c>
      <c r="D787" s="9" t="s">
        <v>93</v>
      </c>
      <c r="E787" s="10">
        <v>6.9</v>
      </c>
      <c r="F787" s="11">
        <v>1071</v>
      </c>
      <c r="G787" s="12">
        <v>1.55</v>
      </c>
      <c r="H787" s="13">
        <v>4.9575000000000005</v>
      </c>
      <c r="I787" s="14">
        <v>98.761357878736703</v>
      </c>
      <c r="J787" s="15">
        <v>0.87132000000000009</v>
      </c>
      <c r="K787" s="16"/>
    </row>
    <row r="788" spans="1:11" x14ac:dyDescent="0.3">
      <c r="A788" t="str">
        <f t="shared" si="12"/>
        <v>CER-MSD_R1_t1_44813</v>
      </c>
      <c r="B788" s="17">
        <v>44813</v>
      </c>
      <c r="C788" s="38" t="s">
        <v>957</v>
      </c>
      <c r="D788" s="38" t="s">
        <v>95</v>
      </c>
      <c r="E788" s="19">
        <v>7.6</v>
      </c>
      <c r="F788" s="20">
        <v>929</v>
      </c>
      <c r="G788" s="21">
        <v>1.1299999999999999</v>
      </c>
      <c r="H788" s="22">
        <v>5.4824999999999999</v>
      </c>
      <c r="I788" s="23">
        <v>85.666948150650228</v>
      </c>
      <c r="J788" s="24">
        <v>0.60419999999999996</v>
      </c>
      <c r="K788" s="25"/>
    </row>
    <row r="789" spans="1:11" x14ac:dyDescent="0.3">
      <c r="A789" t="str">
        <f t="shared" si="12"/>
        <v>CER-MSD_R1_t2_44813</v>
      </c>
      <c r="B789" s="17">
        <v>44813</v>
      </c>
      <c r="C789" s="38" t="s">
        <v>958</v>
      </c>
      <c r="D789" s="38" t="s">
        <v>97</v>
      </c>
      <c r="E789" s="19">
        <v>7.7</v>
      </c>
      <c r="F789" s="20">
        <v>526</v>
      </c>
      <c r="G789" s="21">
        <v>1</v>
      </c>
      <c r="H789" s="22">
        <v>5.5575000000000001</v>
      </c>
      <c r="I789" s="23">
        <v>48.504644485728761</v>
      </c>
      <c r="J789" s="24">
        <v>0.52152000000000009</v>
      </c>
      <c r="K789" s="25"/>
    </row>
    <row r="790" spans="1:11" ht="15" thickBot="1" x14ac:dyDescent="0.35">
      <c r="A790" t="str">
        <f t="shared" si="12"/>
        <v>CER-MSD_R1_t3_44813</v>
      </c>
      <c r="B790" s="26">
        <v>44813</v>
      </c>
      <c r="C790" s="39" t="s">
        <v>959</v>
      </c>
      <c r="D790" s="39" t="s">
        <v>99</v>
      </c>
      <c r="E790" s="28">
        <v>8</v>
      </c>
      <c r="F790" s="29">
        <v>396</v>
      </c>
      <c r="G790" s="30">
        <v>1.06</v>
      </c>
      <c r="H790" s="31">
        <v>5.7824999999999998</v>
      </c>
      <c r="I790" s="32">
        <v>36.516804593818613</v>
      </c>
      <c r="J790" s="33">
        <v>0.55968000000000007</v>
      </c>
      <c r="K790" s="34"/>
    </row>
    <row r="791" spans="1:11" x14ac:dyDescent="0.3">
      <c r="A791" t="str">
        <f t="shared" si="12"/>
        <v>CER-MSD_R2_t0_44813</v>
      </c>
      <c r="B791" s="8">
        <v>44813</v>
      </c>
      <c r="C791" s="9" t="s">
        <v>960</v>
      </c>
      <c r="D791" s="9" t="s">
        <v>101</v>
      </c>
      <c r="E791" s="10">
        <v>2.2000000000000002</v>
      </c>
      <c r="F791" s="11">
        <v>1214</v>
      </c>
      <c r="G791" s="12">
        <v>1.1299999999999999</v>
      </c>
      <c r="H791" s="13">
        <v>1.4325000000000001</v>
      </c>
      <c r="I791" s="14">
        <v>111.94798175983787</v>
      </c>
      <c r="J791" s="15">
        <v>0.60419999999999996</v>
      </c>
      <c r="K791" s="16"/>
    </row>
    <row r="792" spans="1:11" x14ac:dyDescent="0.3">
      <c r="A792" t="str">
        <f t="shared" si="12"/>
        <v>CER-MSD_R2_t1_44813</v>
      </c>
      <c r="B792" s="17">
        <v>44813</v>
      </c>
      <c r="C792" s="38" t="s">
        <v>961</v>
      </c>
      <c r="D792" s="38" t="s">
        <v>103</v>
      </c>
      <c r="E792" s="19">
        <v>2.4</v>
      </c>
      <c r="F792" s="20">
        <v>991</v>
      </c>
      <c r="G792" s="21">
        <v>1.03</v>
      </c>
      <c r="H792" s="22">
        <v>1.5825</v>
      </c>
      <c r="I792" s="23">
        <v>91.384225637561229</v>
      </c>
      <c r="J792" s="24">
        <v>0.54060000000000008</v>
      </c>
      <c r="K792" s="25"/>
    </row>
    <row r="793" spans="1:11" x14ac:dyDescent="0.3">
      <c r="A793" t="str">
        <f t="shared" si="12"/>
        <v>CER-MSD_R2_t2_44813</v>
      </c>
      <c r="B793" s="17">
        <v>44813</v>
      </c>
      <c r="C793" s="38" t="s">
        <v>962</v>
      </c>
      <c r="D793" s="38" t="s">
        <v>105</v>
      </c>
      <c r="E793" s="19">
        <v>2.8</v>
      </c>
      <c r="F793" s="20">
        <v>893</v>
      </c>
      <c r="G793" s="21">
        <v>1.1299999999999999</v>
      </c>
      <c r="H793" s="22">
        <v>1.8824999999999998</v>
      </c>
      <c r="I793" s="23">
        <v>82.347238642121269</v>
      </c>
      <c r="J793" s="24">
        <v>0.60419999999999996</v>
      </c>
      <c r="K793" s="25"/>
    </row>
    <row r="794" spans="1:11" ht="15" thickBot="1" x14ac:dyDescent="0.35">
      <c r="A794" t="str">
        <f t="shared" si="12"/>
        <v>CER-MSD_R2_t3_44813</v>
      </c>
      <c r="B794" s="26">
        <v>44813</v>
      </c>
      <c r="C794" s="39" t="s">
        <v>963</v>
      </c>
      <c r="D794" s="39" t="s">
        <v>107</v>
      </c>
      <c r="E794" s="28">
        <v>2.9</v>
      </c>
      <c r="F794" s="29">
        <v>662</v>
      </c>
      <c r="G794" s="30">
        <v>1.04</v>
      </c>
      <c r="H794" s="31">
        <v>1.9575</v>
      </c>
      <c r="I794" s="32">
        <v>61.045769295727077</v>
      </c>
      <c r="J794" s="33">
        <v>0.54696000000000011</v>
      </c>
      <c r="K794" s="34"/>
    </row>
    <row r="795" spans="1:11" x14ac:dyDescent="0.3">
      <c r="A795" t="str">
        <f t="shared" si="12"/>
        <v>CER-MSD_R3_t0_44813</v>
      </c>
      <c r="B795" s="8">
        <v>44813</v>
      </c>
      <c r="C795" s="9" t="s">
        <v>964</v>
      </c>
      <c r="D795" s="9" t="s">
        <v>109</v>
      </c>
      <c r="E795" s="10">
        <v>2.8</v>
      </c>
      <c r="F795" s="11">
        <v>1230</v>
      </c>
      <c r="G795" s="12">
        <v>1.05</v>
      </c>
      <c r="H795" s="13">
        <v>1.8824999999999998</v>
      </c>
      <c r="I795" s="14">
        <v>113.42340820807296</v>
      </c>
      <c r="J795" s="15">
        <v>0.55332000000000003</v>
      </c>
      <c r="K795" s="16"/>
    </row>
    <row r="796" spans="1:11" x14ac:dyDescent="0.3">
      <c r="A796" t="str">
        <f t="shared" si="12"/>
        <v>CER-MSD_R3_t1_44813</v>
      </c>
      <c r="B796" s="17">
        <v>44813</v>
      </c>
      <c r="C796" s="38" t="s">
        <v>965</v>
      </c>
      <c r="D796" s="38" t="s">
        <v>111</v>
      </c>
      <c r="E796" s="19">
        <v>2.8</v>
      </c>
      <c r="F796" s="20">
        <v>944</v>
      </c>
      <c r="G796" s="21">
        <v>1.2</v>
      </c>
      <c r="H796" s="22">
        <v>1.8824999999999998</v>
      </c>
      <c r="I796" s="23">
        <v>87.050160445870631</v>
      </c>
      <c r="J796" s="24">
        <v>0.64872000000000007</v>
      </c>
      <c r="K796" s="25"/>
    </row>
    <row r="797" spans="1:11" x14ac:dyDescent="0.3">
      <c r="A797" t="str">
        <f t="shared" si="12"/>
        <v>CER-MSD_R3_t2_44813</v>
      </c>
      <c r="B797" s="17">
        <v>44813</v>
      </c>
      <c r="C797" s="38" t="s">
        <v>966</v>
      </c>
      <c r="D797" s="38" t="s">
        <v>113</v>
      </c>
      <c r="E797" s="19">
        <v>3</v>
      </c>
      <c r="F797" s="20">
        <v>505</v>
      </c>
      <c r="G797" s="21">
        <v>1.26</v>
      </c>
      <c r="H797" s="22">
        <v>2.0324999999999998</v>
      </c>
      <c r="I797" s="23">
        <v>46.568147272420198</v>
      </c>
      <c r="J797" s="24">
        <v>0.68688000000000005</v>
      </c>
      <c r="K797" s="25"/>
    </row>
    <row r="798" spans="1:11" ht="15" thickBot="1" x14ac:dyDescent="0.35">
      <c r="A798" t="str">
        <f t="shared" si="12"/>
        <v>CER-MSD_R3_t3_44813</v>
      </c>
      <c r="B798" s="26">
        <v>44813</v>
      </c>
      <c r="C798" s="39" t="s">
        <v>967</v>
      </c>
      <c r="D798" s="39" t="s">
        <v>115</v>
      </c>
      <c r="E798" s="28">
        <v>3.1</v>
      </c>
      <c r="F798" s="29">
        <v>345</v>
      </c>
      <c r="G798" s="30">
        <v>1.46</v>
      </c>
      <c r="H798" s="31">
        <v>2.1074999999999999</v>
      </c>
      <c r="I798" s="32">
        <v>31.813882790069247</v>
      </c>
      <c r="J798" s="33">
        <v>0.81408000000000003</v>
      </c>
      <c r="K798" s="34"/>
    </row>
    <row r="799" spans="1:11" ht="15" thickBot="1" x14ac:dyDescent="0.35">
      <c r="A799" t="str">
        <f t="shared" si="12"/>
        <v>_</v>
      </c>
      <c r="B799" s="35"/>
      <c r="C799" s="41"/>
      <c r="D799" s="36"/>
      <c r="E799" s="36"/>
      <c r="F799" s="36"/>
      <c r="G799" s="36"/>
      <c r="H799" s="36"/>
      <c r="I799" s="36"/>
      <c r="J799" s="36"/>
      <c r="K799" s="37"/>
    </row>
    <row r="800" spans="1:11" x14ac:dyDescent="0.3">
      <c r="A800" t="str">
        <f t="shared" si="12"/>
        <v>CER-AWD_R1_t0_44819</v>
      </c>
      <c r="B800" s="8">
        <v>44819</v>
      </c>
      <c r="C800" s="9" t="s">
        <v>968</v>
      </c>
      <c r="D800" s="9" t="s">
        <v>69</v>
      </c>
      <c r="E800" s="10">
        <v>2.2000000000000002</v>
      </c>
      <c r="F800" s="11">
        <v>793</v>
      </c>
      <c r="G800" s="12">
        <v>2.2000000000000002</v>
      </c>
      <c r="H800" s="13">
        <v>1.4325000000000001</v>
      </c>
      <c r="I800" s="14">
        <v>82.77155419613841</v>
      </c>
      <c r="J800" s="15">
        <v>1.2847200000000001</v>
      </c>
      <c r="K800" s="16"/>
    </row>
    <row r="801" spans="1:11" x14ac:dyDescent="0.3">
      <c r="A801" t="str">
        <f t="shared" si="12"/>
        <v>CER-AWD_R1_t1_44819</v>
      </c>
      <c r="B801" s="17">
        <v>44819</v>
      </c>
      <c r="C801" s="38" t="s">
        <v>969</v>
      </c>
      <c r="D801" s="38" t="s">
        <v>71</v>
      </c>
      <c r="E801" s="19">
        <v>2.2000000000000002</v>
      </c>
      <c r="F801" s="20">
        <v>708</v>
      </c>
      <c r="G801" s="21">
        <v>2.04</v>
      </c>
      <c r="H801" s="22">
        <v>1.4325000000000001</v>
      </c>
      <c r="I801" s="23">
        <v>73.899445612693555</v>
      </c>
      <c r="J801" s="24">
        <v>1.18296</v>
      </c>
      <c r="K801" s="25"/>
    </row>
    <row r="802" spans="1:11" x14ac:dyDescent="0.3">
      <c r="A802" t="str">
        <f t="shared" si="12"/>
        <v>CER-AWD_R1_t2_44819</v>
      </c>
      <c r="B802" s="17">
        <v>44819</v>
      </c>
      <c r="C802" s="38" t="s">
        <v>970</v>
      </c>
      <c r="D802" s="38" t="s">
        <v>73</v>
      </c>
      <c r="E802" s="19">
        <v>2.2999999999999998</v>
      </c>
      <c r="F802" s="20">
        <v>512</v>
      </c>
      <c r="G802" s="21">
        <v>1.98</v>
      </c>
      <c r="H802" s="22">
        <v>1.5074999999999998</v>
      </c>
      <c r="I802" s="23">
        <v>53.441406996750146</v>
      </c>
      <c r="J802" s="24">
        <v>1.1448</v>
      </c>
      <c r="K802" s="25"/>
    </row>
    <row r="803" spans="1:11" ht="15" thickBot="1" x14ac:dyDescent="0.35">
      <c r="A803" t="str">
        <f t="shared" si="12"/>
        <v>CER-AWD_R1_t3_44819</v>
      </c>
      <c r="B803" s="26">
        <v>44819</v>
      </c>
      <c r="C803" s="39" t="s">
        <v>971</v>
      </c>
      <c r="D803" s="39" t="s">
        <v>75</v>
      </c>
      <c r="E803" s="28">
        <v>2.2999999999999998</v>
      </c>
      <c r="F803" s="29">
        <v>284</v>
      </c>
      <c r="G803" s="30">
        <v>2.5099999999999998</v>
      </c>
      <c r="H803" s="31">
        <v>1.5074999999999998</v>
      </c>
      <c r="I803" s="32">
        <v>29.643280443509845</v>
      </c>
      <c r="J803" s="33">
        <v>1.4818799999999999</v>
      </c>
      <c r="K803" s="34"/>
    </row>
    <row r="804" spans="1:11" x14ac:dyDescent="0.3">
      <c r="A804" t="str">
        <f t="shared" si="12"/>
        <v>CER-AWD_R2_t0_44819</v>
      </c>
      <c r="B804" s="8">
        <v>44819</v>
      </c>
      <c r="C804" s="9" t="s">
        <v>972</v>
      </c>
      <c r="D804" s="9" t="s">
        <v>77</v>
      </c>
      <c r="E804" s="10">
        <v>2.2000000000000002</v>
      </c>
      <c r="F804" s="11">
        <v>761</v>
      </c>
      <c r="G804" s="12">
        <v>1.89</v>
      </c>
      <c r="H804" s="13">
        <v>1.4325000000000001</v>
      </c>
      <c r="I804" s="14">
        <v>79.431466258841525</v>
      </c>
      <c r="J804" s="15">
        <v>1.0875600000000001</v>
      </c>
      <c r="K804" s="16"/>
    </row>
    <row r="805" spans="1:11" x14ac:dyDescent="0.3">
      <c r="A805" t="str">
        <f t="shared" si="12"/>
        <v>CER-AWD_R2_t1_44819</v>
      </c>
      <c r="B805" s="17">
        <v>44819</v>
      </c>
      <c r="C805" s="38" t="s">
        <v>973</v>
      </c>
      <c r="D805" s="38" t="s">
        <v>79</v>
      </c>
      <c r="E805" s="19">
        <v>2.5</v>
      </c>
      <c r="F805" s="20">
        <v>623</v>
      </c>
      <c r="G805" s="21">
        <v>1.9</v>
      </c>
      <c r="H805" s="22">
        <v>1.6575</v>
      </c>
      <c r="I805" s="23">
        <v>65.027337029248713</v>
      </c>
      <c r="J805" s="24">
        <v>1.09392</v>
      </c>
      <c r="K805" s="25"/>
    </row>
    <row r="806" spans="1:11" x14ac:dyDescent="0.3">
      <c r="A806" t="str">
        <f t="shared" si="12"/>
        <v>CER-AWD_R2_t2_44819</v>
      </c>
      <c r="B806" s="17">
        <v>44819</v>
      </c>
      <c r="C806" s="38" t="s">
        <v>974</v>
      </c>
      <c r="D806" s="38" t="s">
        <v>81</v>
      </c>
      <c r="E806" s="19">
        <v>3.1</v>
      </c>
      <c r="F806" s="20">
        <v>521</v>
      </c>
      <c r="G806" s="21">
        <v>1.95</v>
      </c>
      <c r="H806" s="22">
        <v>2.1074999999999999</v>
      </c>
      <c r="I806" s="23">
        <v>54.380806729114894</v>
      </c>
      <c r="J806" s="24">
        <v>1.1257200000000001</v>
      </c>
      <c r="K806" s="25"/>
    </row>
    <row r="807" spans="1:11" ht="15" thickBot="1" x14ac:dyDescent="0.35">
      <c r="A807" t="str">
        <f t="shared" si="12"/>
        <v>CER-AWD_R2_t3_44819</v>
      </c>
      <c r="B807" s="26">
        <v>44819</v>
      </c>
      <c r="C807" s="39" t="s">
        <v>975</v>
      </c>
      <c r="D807" s="39" t="s">
        <v>83</v>
      </c>
      <c r="E807" s="28">
        <v>3.1</v>
      </c>
      <c r="F807" s="29">
        <v>374</v>
      </c>
      <c r="G807" s="30">
        <v>1.7</v>
      </c>
      <c r="H807" s="31">
        <v>2.1074999999999999</v>
      </c>
      <c r="I807" s="32">
        <v>39.037277767157327</v>
      </c>
      <c r="J807" s="33">
        <v>0.96672000000000002</v>
      </c>
      <c r="K807" s="34"/>
    </row>
    <row r="808" spans="1:11" x14ac:dyDescent="0.3">
      <c r="A808" t="str">
        <f t="shared" si="12"/>
        <v>CER-AWD_R3_t0_44819</v>
      </c>
      <c r="B808" s="8">
        <v>44819</v>
      </c>
      <c r="C808" s="9" t="s">
        <v>976</v>
      </c>
      <c r="D808" s="9" t="s">
        <v>85</v>
      </c>
      <c r="E808" s="10">
        <v>9.3000000000000007</v>
      </c>
      <c r="F808" s="11">
        <v>785</v>
      </c>
      <c r="G808" s="12">
        <v>3.02</v>
      </c>
      <c r="H808" s="13">
        <v>6.7575000000000012</v>
      </c>
      <c r="I808" s="14">
        <v>81.936532211814196</v>
      </c>
      <c r="J808" s="15">
        <v>1.8062399999999998</v>
      </c>
      <c r="K808" s="16"/>
    </row>
    <row r="809" spans="1:11" x14ac:dyDescent="0.3">
      <c r="A809" t="str">
        <f t="shared" si="12"/>
        <v>CER-AWD_R3_t1_44819</v>
      </c>
      <c r="B809" s="17">
        <v>44819</v>
      </c>
      <c r="C809" s="38" t="s">
        <v>977</v>
      </c>
      <c r="D809" s="38" t="s">
        <v>87</v>
      </c>
      <c r="E809" s="19">
        <v>12.2</v>
      </c>
      <c r="F809" s="20">
        <v>400</v>
      </c>
      <c r="G809" s="21">
        <v>1.77</v>
      </c>
      <c r="H809" s="22">
        <v>8.932500000000001</v>
      </c>
      <c r="I809" s="23">
        <v>41.751099216211053</v>
      </c>
      <c r="J809" s="24">
        <v>1.0112400000000001</v>
      </c>
      <c r="K809" s="25"/>
    </row>
    <row r="810" spans="1:11" x14ac:dyDescent="0.3">
      <c r="A810" t="str">
        <f t="shared" si="12"/>
        <v>CER-AWD_R3_t2_44819</v>
      </c>
      <c r="B810" s="17">
        <v>44819</v>
      </c>
      <c r="C810" s="38" t="s">
        <v>978</v>
      </c>
      <c r="D810" s="38" t="s">
        <v>89</v>
      </c>
      <c r="E810" s="19">
        <v>12.7</v>
      </c>
      <c r="F810" s="20">
        <v>465</v>
      </c>
      <c r="G810" s="21">
        <v>1.84</v>
      </c>
      <c r="H810" s="22">
        <v>9.307500000000001</v>
      </c>
      <c r="I810" s="23">
        <v>48.535652838845344</v>
      </c>
      <c r="J810" s="24">
        <v>1.05576</v>
      </c>
      <c r="K810" s="25"/>
    </row>
    <row r="811" spans="1:11" ht="15" thickBot="1" x14ac:dyDescent="0.35">
      <c r="A811" t="str">
        <f t="shared" si="12"/>
        <v>CER-AWD_R3_t3_44819</v>
      </c>
      <c r="B811" s="26">
        <v>44819</v>
      </c>
      <c r="C811" s="39" t="s">
        <v>979</v>
      </c>
      <c r="D811" s="39" t="s">
        <v>91</v>
      </c>
      <c r="E811" s="28">
        <v>13.2</v>
      </c>
      <c r="F811" s="29">
        <v>296</v>
      </c>
      <c r="G811" s="30">
        <v>1.68</v>
      </c>
      <c r="H811" s="31">
        <v>9.682500000000001</v>
      </c>
      <c r="I811" s="32">
        <v>30.895813419996177</v>
      </c>
      <c r="J811" s="33">
        <v>0.95399999999999996</v>
      </c>
      <c r="K811" s="34"/>
    </row>
    <row r="812" spans="1:11" x14ac:dyDescent="0.3">
      <c r="A812" t="str">
        <f t="shared" si="12"/>
        <v>CER-CON_R1_t0_44819</v>
      </c>
      <c r="B812" s="8">
        <v>44819</v>
      </c>
      <c r="C812" s="9" t="s">
        <v>980</v>
      </c>
      <c r="D812" s="9" t="s">
        <v>117</v>
      </c>
      <c r="E812" s="10">
        <v>46.9</v>
      </c>
      <c r="F812" s="11">
        <v>1124</v>
      </c>
      <c r="G812" s="12">
        <v>1.73</v>
      </c>
      <c r="H812" s="13">
        <v>34.957499999999996</v>
      </c>
      <c r="I812" s="14">
        <v>117.32058879755306</v>
      </c>
      <c r="J812" s="15">
        <v>0.98580000000000001</v>
      </c>
      <c r="K812" s="16"/>
    </row>
    <row r="813" spans="1:11" x14ac:dyDescent="0.3">
      <c r="A813" t="str">
        <f t="shared" si="12"/>
        <v>CER-CON_R1_t1_44819</v>
      </c>
      <c r="B813" s="17">
        <v>44819</v>
      </c>
      <c r="C813" s="38" t="s">
        <v>981</v>
      </c>
      <c r="D813" s="38" t="s">
        <v>119</v>
      </c>
      <c r="E813" s="19">
        <v>26.4</v>
      </c>
      <c r="F813" s="20">
        <v>810</v>
      </c>
      <c r="G813" s="21">
        <v>1.65</v>
      </c>
      <c r="H813" s="22">
        <v>19.5825</v>
      </c>
      <c r="I813" s="23">
        <v>84.545975912827373</v>
      </c>
      <c r="J813" s="24">
        <v>0.93491999999999997</v>
      </c>
      <c r="K813" s="25"/>
    </row>
    <row r="814" spans="1:11" x14ac:dyDescent="0.3">
      <c r="A814" t="str">
        <f t="shared" si="12"/>
        <v>CER-CON_R1_t2_44819</v>
      </c>
      <c r="B814" s="17">
        <v>44819</v>
      </c>
      <c r="C814" s="38" t="s">
        <v>982</v>
      </c>
      <c r="D814" s="38" t="s">
        <v>121</v>
      </c>
      <c r="E814" s="19">
        <v>27.2</v>
      </c>
      <c r="F814" s="20">
        <v>615</v>
      </c>
      <c r="G814" s="21">
        <v>1.66</v>
      </c>
      <c r="H814" s="22">
        <v>20.182500000000001</v>
      </c>
      <c r="I814" s="23">
        <v>64.192315044924484</v>
      </c>
      <c r="J814" s="24">
        <v>0.94128000000000001</v>
      </c>
      <c r="K814" s="25"/>
    </row>
    <row r="815" spans="1:11" ht="15" thickBot="1" x14ac:dyDescent="0.35">
      <c r="A815" t="str">
        <f t="shared" si="12"/>
        <v>CER-CON_R1_t3_44819</v>
      </c>
      <c r="B815" s="26">
        <v>44819</v>
      </c>
      <c r="C815" s="39" t="s">
        <v>983</v>
      </c>
      <c r="D815" s="39" t="s">
        <v>123</v>
      </c>
      <c r="E815" s="28">
        <v>27.9</v>
      </c>
      <c r="F815" s="29">
        <v>623</v>
      </c>
      <c r="G815" s="30">
        <v>1.75</v>
      </c>
      <c r="H815" s="31">
        <v>20.7075</v>
      </c>
      <c r="I815" s="32">
        <v>65.027337029248713</v>
      </c>
      <c r="J815" s="33">
        <v>0.99852000000000007</v>
      </c>
      <c r="K815" s="34"/>
    </row>
    <row r="816" spans="1:11" x14ac:dyDescent="0.3">
      <c r="A816" t="str">
        <f t="shared" si="12"/>
        <v>CER-CON_R2_t0_44819</v>
      </c>
      <c r="B816" s="8">
        <v>44819</v>
      </c>
      <c r="C816" s="9" t="s">
        <v>984</v>
      </c>
      <c r="D816" s="9" t="s">
        <v>125</v>
      </c>
      <c r="E816" s="10">
        <v>2.2000000000000002</v>
      </c>
      <c r="F816" s="11">
        <v>1148</v>
      </c>
      <c r="G816" s="12">
        <v>1.59</v>
      </c>
      <c r="H816" s="13">
        <v>1.4325000000000001</v>
      </c>
      <c r="I816" s="14">
        <v>119.82565475052571</v>
      </c>
      <c r="J816" s="15">
        <v>0.89676000000000011</v>
      </c>
      <c r="K816" s="16"/>
    </row>
    <row r="817" spans="1:11" x14ac:dyDescent="0.3">
      <c r="A817" t="str">
        <f t="shared" si="12"/>
        <v>CER-CON_R2_t1_44819</v>
      </c>
      <c r="B817" s="17">
        <v>44819</v>
      </c>
      <c r="C817" s="38" t="s">
        <v>985</v>
      </c>
      <c r="D817" s="38" t="s">
        <v>127</v>
      </c>
      <c r="E817" s="19">
        <v>2.8</v>
      </c>
      <c r="F817" s="20">
        <v>1051</v>
      </c>
      <c r="G817" s="21">
        <v>1.68</v>
      </c>
      <c r="H817" s="22">
        <v>1.8824999999999998</v>
      </c>
      <c r="I817" s="23">
        <v>109.70101319059454</v>
      </c>
      <c r="J817" s="24">
        <v>0.95399999999999996</v>
      </c>
      <c r="K817" s="25"/>
    </row>
    <row r="818" spans="1:11" x14ac:dyDescent="0.3">
      <c r="A818" t="str">
        <f t="shared" si="12"/>
        <v>CER-CON_R2_t2_44819</v>
      </c>
      <c r="B818" s="17">
        <v>44819</v>
      </c>
      <c r="C818" s="38" t="s">
        <v>986</v>
      </c>
      <c r="D818" s="38" t="s">
        <v>129</v>
      </c>
      <c r="E818" s="19">
        <v>3.1</v>
      </c>
      <c r="F818" s="20">
        <v>590</v>
      </c>
      <c r="G818" s="21">
        <v>1.62</v>
      </c>
      <c r="H818" s="22">
        <v>2.1074999999999999</v>
      </c>
      <c r="I818" s="23">
        <v>61.5828713439113</v>
      </c>
      <c r="J818" s="24">
        <v>0.9158400000000001</v>
      </c>
      <c r="K818" s="25"/>
    </row>
    <row r="819" spans="1:11" ht="15" thickBot="1" x14ac:dyDescent="0.35">
      <c r="A819" t="str">
        <f t="shared" si="12"/>
        <v>CER-CON_R2_t3_44819</v>
      </c>
      <c r="B819" s="26">
        <v>44819</v>
      </c>
      <c r="C819" s="39" t="s">
        <v>987</v>
      </c>
      <c r="D819" s="39" t="s">
        <v>131</v>
      </c>
      <c r="E819" s="28">
        <v>3.3</v>
      </c>
      <c r="F819" s="29">
        <v>488</v>
      </c>
      <c r="G819" s="30">
        <v>1.57</v>
      </c>
      <c r="H819" s="31">
        <v>2.2574999999999998</v>
      </c>
      <c r="I819" s="32">
        <v>50.936341043777482</v>
      </c>
      <c r="J819" s="33">
        <v>0.88404000000000005</v>
      </c>
      <c r="K819" s="34"/>
    </row>
    <row r="820" spans="1:11" x14ac:dyDescent="0.3">
      <c r="A820" t="str">
        <f t="shared" si="12"/>
        <v>CER-CON_R3_t0_44819</v>
      </c>
      <c r="B820" s="8">
        <v>44819</v>
      </c>
      <c r="C820" s="9" t="s">
        <v>988</v>
      </c>
      <c r="D820" s="9" t="s">
        <v>133</v>
      </c>
      <c r="E820" s="10">
        <v>3.6</v>
      </c>
      <c r="F820" s="11">
        <v>784</v>
      </c>
      <c r="G820" s="12">
        <v>1.63</v>
      </c>
      <c r="H820" s="13">
        <v>2.4824999999999999</v>
      </c>
      <c r="I820" s="14">
        <v>81.832154463773648</v>
      </c>
      <c r="J820" s="15">
        <v>0.92220000000000002</v>
      </c>
      <c r="K820" s="16"/>
    </row>
    <row r="821" spans="1:11" x14ac:dyDescent="0.3">
      <c r="A821" t="str">
        <f t="shared" si="12"/>
        <v>CER-CON_R3_t1_44819</v>
      </c>
      <c r="B821" s="17">
        <v>44819</v>
      </c>
      <c r="C821" s="38" t="s">
        <v>989</v>
      </c>
      <c r="D821" s="38" t="s">
        <v>135</v>
      </c>
      <c r="E821" s="19">
        <v>6.6</v>
      </c>
      <c r="F821" s="20">
        <v>506</v>
      </c>
      <c r="G821" s="21">
        <v>1.51</v>
      </c>
      <c r="H821" s="22">
        <v>4.7324999999999999</v>
      </c>
      <c r="I821" s="23">
        <v>52.815140508506978</v>
      </c>
      <c r="J821" s="24">
        <v>0.84588000000000008</v>
      </c>
      <c r="K821" s="25"/>
    </row>
    <row r="822" spans="1:11" x14ac:dyDescent="0.3">
      <c r="A822" t="str">
        <f t="shared" si="12"/>
        <v>CER-CON_R3_t2_44819</v>
      </c>
      <c r="B822" s="17">
        <v>44819</v>
      </c>
      <c r="C822" s="38" t="s">
        <v>990</v>
      </c>
      <c r="D822" s="38" t="s">
        <v>137</v>
      </c>
      <c r="E822" s="19">
        <v>7.2</v>
      </c>
      <c r="F822" s="20">
        <v>465</v>
      </c>
      <c r="G822" s="21">
        <v>1.62</v>
      </c>
      <c r="H822" s="22">
        <v>5.1825000000000001</v>
      </c>
      <c r="I822" s="23">
        <v>48.535652838845344</v>
      </c>
      <c r="J822" s="24">
        <v>0.9158400000000001</v>
      </c>
      <c r="K822" s="25"/>
    </row>
    <row r="823" spans="1:11" ht="15" thickBot="1" x14ac:dyDescent="0.35">
      <c r="A823" t="str">
        <f t="shared" si="12"/>
        <v>CER-CON_R3_t3_44819</v>
      </c>
      <c r="B823" s="26">
        <v>44819</v>
      </c>
      <c r="C823" s="39" t="s">
        <v>991</v>
      </c>
      <c r="D823" s="39" t="s">
        <v>139</v>
      </c>
      <c r="E823" s="28">
        <v>7.4</v>
      </c>
      <c r="F823" s="29">
        <v>339</v>
      </c>
      <c r="G823" s="30">
        <v>1.59</v>
      </c>
      <c r="H823" s="31">
        <v>5.3325000000000005</v>
      </c>
      <c r="I823" s="32">
        <v>35.384056585738861</v>
      </c>
      <c r="J823" s="33">
        <v>0.89676000000000011</v>
      </c>
      <c r="K823" s="34"/>
    </row>
    <row r="824" spans="1:11" x14ac:dyDescent="0.3">
      <c r="A824" t="str">
        <f t="shared" si="12"/>
        <v>CER-MSD_R1_t0_44819</v>
      </c>
      <c r="B824" s="8">
        <v>44819</v>
      </c>
      <c r="C824" s="9" t="s">
        <v>992</v>
      </c>
      <c r="D824" s="9" t="s">
        <v>93</v>
      </c>
      <c r="E824" s="10">
        <v>2.2000000000000002</v>
      </c>
      <c r="F824" s="11">
        <v>830</v>
      </c>
      <c r="G824" s="12">
        <v>1.55</v>
      </c>
      <c r="H824" s="13">
        <v>1.4325000000000001</v>
      </c>
      <c r="I824" s="14">
        <v>86.633530873637937</v>
      </c>
      <c r="J824" s="15">
        <v>0.87132000000000009</v>
      </c>
      <c r="K824" s="16"/>
    </row>
    <row r="825" spans="1:11" x14ac:dyDescent="0.3">
      <c r="A825" t="str">
        <f t="shared" si="12"/>
        <v>CER-MSD_R1_t1_44819</v>
      </c>
      <c r="B825" s="17">
        <v>44819</v>
      </c>
      <c r="C825" s="38" t="s">
        <v>993</v>
      </c>
      <c r="D825" s="38" t="s">
        <v>95</v>
      </c>
      <c r="E825" s="19">
        <v>2.6</v>
      </c>
      <c r="F825" s="20">
        <v>602</v>
      </c>
      <c r="G825" s="21">
        <v>1.52</v>
      </c>
      <c r="H825" s="22">
        <v>1.7324999999999999</v>
      </c>
      <c r="I825" s="23">
        <v>62.835404320397636</v>
      </c>
      <c r="J825" s="24">
        <v>0.85224000000000011</v>
      </c>
      <c r="K825" s="25"/>
    </row>
    <row r="826" spans="1:11" x14ac:dyDescent="0.3">
      <c r="A826" t="str">
        <f t="shared" si="12"/>
        <v>CER-MSD_R1_t2_44819</v>
      </c>
      <c r="B826" s="17">
        <v>44819</v>
      </c>
      <c r="C826" s="38" t="s">
        <v>994</v>
      </c>
      <c r="D826" s="38" t="s">
        <v>97</v>
      </c>
      <c r="E826" s="19">
        <v>2.8</v>
      </c>
      <c r="F826" s="20">
        <v>467</v>
      </c>
      <c r="G826" s="21">
        <v>1.51</v>
      </c>
      <c r="H826" s="22">
        <v>1.8824999999999998</v>
      </c>
      <c r="I826" s="23">
        <v>48.744408334926405</v>
      </c>
      <c r="J826" s="24">
        <v>0.84588000000000008</v>
      </c>
      <c r="K826" s="25"/>
    </row>
    <row r="827" spans="1:11" ht="15" thickBot="1" x14ac:dyDescent="0.35">
      <c r="A827" t="str">
        <f t="shared" si="12"/>
        <v>CER-MSD_R1_t3_44819</v>
      </c>
      <c r="B827" s="26">
        <v>44819</v>
      </c>
      <c r="C827" s="39" t="s">
        <v>995</v>
      </c>
      <c r="D827" s="39" t="s">
        <v>99</v>
      </c>
      <c r="E827" s="28">
        <v>3</v>
      </c>
      <c r="F827" s="29">
        <v>282</v>
      </c>
      <c r="G827" s="30">
        <v>1.47</v>
      </c>
      <c r="H827" s="31">
        <v>2.0324999999999998</v>
      </c>
      <c r="I827" s="32">
        <v>29.434524947428791</v>
      </c>
      <c r="J827" s="33">
        <v>0.82044000000000006</v>
      </c>
      <c r="K827" s="34"/>
    </row>
    <row r="828" spans="1:11" x14ac:dyDescent="0.3">
      <c r="A828" t="str">
        <f t="shared" si="12"/>
        <v>CER-MSD_R2_t0_44819</v>
      </c>
      <c r="B828" s="8">
        <v>44819</v>
      </c>
      <c r="C828" s="9" t="s">
        <v>996</v>
      </c>
      <c r="D828" s="9" t="s">
        <v>101</v>
      </c>
      <c r="E828" s="10">
        <v>2.1</v>
      </c>
      <c r="F828" s="11">
        <v>937</v>
      </c>
      <c r="G828" s="12">
        <v>1.43</v>
      </c>
      <c r="H828" s="13">
        <v>1.3574999999999999</v>
      </c>
      <c r="I828" s="14">
        <v>97.801949913974383</v>
      </c>
      <c r="J828" s="15">
        <v>0.79500000000000004</v>
      </c>
      <c r="K828" s="16"/>
    </row>
    <row r="829" spans="1:11" x14ac:dyDescent="0.3">
      <c r="A829" t="str">
        <f t="shared" si="12"/>
        <v>CER-MSD_R2_t1_44819</v>
      </c>
      <c r="B829" s="17">
        <v>44819</v>
      </c>
      <c r="C829" s="38" t="s">
        <v>997</v>
      </c>
      <c r="D829" s="38" t="s">
        <v>103</v>
      </c>
      <c r="E829" s="19">
        <v>2.5</v>
      </c>
      <c r="F829" s="20">
        <v>971</v>
      </c>
      <c r="G829" s="21">
        <v>1.78</v>
      </c>
      <c r="H829" s="22">
        <v>1.6575</v>
      </c>
      <c r="I829" s="23">
        <v>101.35079334735234</v>
      </c>
      <c r="J829" s="24">
        <v>1.0176000000000001</v>
      </c>
      <c r="K829" s="25"/>
    </row>
    <row r="830" spans="1:11" x14ac:dyDescent="0.3">
      <c r="A830" t="str">
        <f t="shared" si="12"/>
        <v>CER-MSD_R2_t2_44819</v>
      </c>
      <c r="B830" s="17">
        <v>44819</v>
      </c>
      <c r="C830" s="38" t="s">
        <v>998</v>
      </c>
      <c r="D830" s="38" t="s">
        <v>105</v>
      </c>
      <c r="E830" s="19">
        <v>2.7</v>
      </c>
      <c r="F830" s="20">
        <v>743</v>
      </c>
      <c r="G830" s="21">
        <v>1.65</v>
      </c>
      <c r="H830" s="22">
        <v>1.8075000000000001</v>
      </c>
      <c r="I830" s="23">
        <v>77.552666794112028</v>
      </c>
      <c r="J830" s="24">
        <v>0.93491999999999997</v>
      </c>
      <c r="K830" s="25"/>
    </row>
    <row r="831" spans="1:11" ht="15" thickBot="1" x14ac:dyDescent="0.35">
      <c r="A831" t="str">
        <f t="shared" si="12"/>
        <v>CER-MSD_R2_t3_44819</v>
      </c>
      <c r="B831" s="26">
        <v>44819</v>
      </c>
      <c r="C831" s="39" t="s">
        <v>999</v>
      </c>
      <c r="D831" s="39" t="s">
        <v>107</v>
      </c>
      <c r="E831" s="28">
        <v>2.9</v>
      </c>
      <c r="F831" s="29">
        <v>298</v>
      </c>
      <c r="G831" s="30">
        <v>3.17</v>
      </c>
      <c r="H831" s="31">
        <v>1.9575</v>
      </c>
      <c r="I831" s="32">
        <v>31.104568916077231</v>
      </c>
      <c r="J831" s="33">
        <v>1.9016399999999998</v>
      </c>
      <c r="K831" s="34"/>
    </row>
    <row r="832" spans="1:11" x14ac:dyDescent="0.3">
      <c r="A832" t="str">
        <f t="shared" si="12"/>
        <v>CER-MSD_R3_t0_44819</v>
      </c>
      <c r="B832" s="8">
        <v>44819</v>
      </c>
      <c r="C832" s="9" t="s">
        <v>1000</v>
      </c>
      <c r="D832" s="9" t="s">
        <v>109</v>
      </c>
      <c r="E832" s="10">
        <v>7.2</v>
      </c>
      <c r="F832" s="11">
        <v>1018</v>
      </c>
      <c r="G832" s="12">
        <v>2.08</v>
      </c>
      <c r="H832" s="13">
        <v>5.1825000000000001</v>
      </c>
      <c r="I832" s="14">
        <v>106.25654750525713</v>
      </c>
      <c r="J832" s="15">
        <v>1.2084000000000001</v>
      </c>
      <c r="K832" s="16"/>
    </row>
    <row r="833" spans="1:11" x14ac:dyDescent="0.3">
      <c r="A833" t="str">
        <f t="shared" si="12"/>
        <v>CER-MSD_R3_t1_44819</v>
      </c>
      <c r="B833" s="17">
        <v>44819</v>
      </c>
      <c r="C833" s="38" t="s">
        <v>1001</v>
      </c>
      <c r="D833" s="38" t="s">
        <v>111</v>
      </c>
      <c r="E833" s="19">
        <v>10.4</v>
      </c>
      <c r="F833" s="20">
        <v>765</v>
      </c>
      <c r="G833" s="21">
        <v>1.53</v>
      </c>
      <c r="H833" s="22">
        <v>7.5825000000000014</v>
      </c>
      <c r="I833" s="23">
        <v>79.848977251003632</v>
      </c>
      <c r="J833" s="24">
        <v>0.85860000000000003</v>
      </c>
      <c r="K833" s="25"/>
    </row>
    <row r="834" spans="1:11" x14ac:dyDescent="0.3">
      <c r="A834" t="str">
        <f t="shared" si="12"/>
        <v>CER-MSD_R3_t2_44819</v>
      </c>
      <c r="B834" s="17">
        <v>44819</v>
      </c>
      <c r="C834" s="38" t="s">
        <v>1002</v>
      </c>
      <c r="D834" s="38" t="s">
        <v>113</v>
      </c>
      <c r="E834" s="19">
        <v>10.7</v>
      </c>
      <c r="F834" s="20">
        <v>461</v>
      </c>
      <c r="G834" s="21">
        <v>1.84</v>
      </c>
      <c r="H834" s="22">
        <v>7.8075000000000001</v>
      </c>
      <c r="I834" s="23">
        <v>48.118141846683237</v>
      </c>
      <c r="J834" s="24">
        <v>1.05576</v>
      </c>
      <c r="K834" s="25"/>
    </row>
    <row r="835" spans="1:11" ht="15" thickBot="1" x14ac:dyDescent="0.35">
      <c r="A835" t="str">
        <f t="shared" ref="A835:A898" si="13">D835&amp;"_"&amp;B835</f>
        <v>CER-MSD_R3_t3_44819</v>
      </c>
      <c r="B835" s="26">
        <v>44819</v>
      </c>
      <c r="C835" s="39" t="s">
        <v>1003</v>
      </c>
      <c r="D835" s="39" t="s">
        <v>115</v>
      </c>
      <c r="E835" s="28">
        <v>11.3</v>
      </c>
      <c r="F835" s="29">
        <v>321</v>
      </c>
      <c r="G835" s="30">
        <v>2.04</v>
      </c>
      <c r="H835" s="31">
        <v>8.2575000000000003</v>
      </c>
      <c r="I835" s="32">
        <v>33.505257121009365</v>
      </c>
      <c r="J835" s="33">
        <v>1.18296</v>
      </c>
      <c r="K835" s="34"/>
    </row>
    <row r="836" spans="1:11" x14ac:dyDescent="0.3">
      <c r="A836" t="str">
        <f t="shared" si="13"/>
        <v>CER-AWD_R1_t0_44826</v>
      </c>
      <c r="B836" s="8">
        <v>44826</v>
      </c>
      <c r="C836" s="9" t="s">
        <v>1004</v>
      </c>
      <c r="D836" s="9" t="s">
        <v>69</v>
      </c>
      <c r="E836" s="10">
        <v>2</v>
      </c>
      <c r="F836" s="11">
        <v>927</v>
      </c>
      <c r="G836" s="12">
        <v>1.46</v>
      </c>
      <c r="H836" s="13">
        <v>1.2825</v>
      </c>
      <c r="I836" s="14">
        <v>96.758172433569115</v>
      </c>
      <c r="J836" s="15">
        <v>0.81408000000000003</v>
      </c>
      <c r="K836" s="16"/>
    </row>
    <row r="837" spans="1:11" x14ac:dyDescent="0.3">
      <c r="A837" t="str">
        <f t="shared" si="13"/>
        <v>CER-AWD_R1_t1_44826</v>
      </c>
      <c r="B837" s="17">
        <v>44826</v>
      </c>
      <c r="C837" s="38" t="s">
        <v>1005</v>
      </c>
      <c r="D837" s="38" t="s">
        <v>71</v>
      </c>
      <c r="E837" s="19">
        <v>2.1</v>
      </c>
      <c r="F837" s="20">
        <v>805</v>
      </c>
      <c r="G837" s="21">
        <v>1.45</v>
      </c>
      <c r="H837" s="22">
        <v>1.3574999999999999</v>
      </c>
      <c r="I837" s="23">
        <v>84.024087172624732</v>
      </c>
      <c r="J837" s="24">
        <v>0.80771999999999999</v>
      </c>
      <c r="K837" s="25"/>
    </row>
    <row r="838" spans="1:11" x14ac:dyDescent="0.3">
      <c r="A838" t="str">
        <f t="shared" si="13"/>
        <v>CER-AWD_R1_t2_44826</v>
      </c>
      <c r="B838" s="17">
        <v>44826</v>
      </c>
      <c r="C838" s="38" t="s">
        <v>1006</v>
      </c>
      <c r="D838" s="38" t="s">
        <v>73</v>
      </c>
      <c r="E838" s="19">
        <v>2.1</v>
      </c>
      <c r="F838" s="20">
        <v>711</v>
      </c>
      <c r="G838" s="21">
        <v>1.42</v>
      </c>
      <c r="H838" s="22">
        <v>1.3574999999999999</v>
      </c>
      <c r="I838" s="23">
        <v>74.212578856815142</v>
      </c>
      <c r="J838" s="24">
        <v>0.78864000000000001</v>
      </c>
      <c r="K838" s="25"/>
    </row>
    <row r="839" spans="1:11" ht="15" thickBot="1" x14ac:dyDescent="0.35">
      <c r="A839" t="str">
        <f t="shared" si="13"/>
        <v>CER-AWD_R1_t3_44826</v>
      </c>
      <c r="B839" s="26">
        <v>44826</v>
      </c>
      <c r="C839" s="39" t="s">
        <v>1007</v>
      </c>
      <c r="D839" s="39" t="s">
        <v>75</v>
      </c>
      <c r="E839" s="28">
        <v>2</v>
      </c>
      <c r="F839" s="29">
        <v>583</v>
      </c>
      <c r="G839" s="30">
        <v>2.19</v>
      </c>
      <c r="H839" s="31">
        <v>1.2825</v>
      </c>
      <c r="I839" s="32">
        <v>60.852227107627606</v>
      </c>
      <c r="J839" s="33">
        <v>1.2783599999999999</v>
      </c>
      <c r="K839" s="34"/>
    </row>
    <row r="840" spans="1:11" x14ac:dyDescent="0.3">
      <c r="A840" t="str">
        <f t="shared" si="13"/>
        <v>CER-AWD_R2_t0_44826</v>
      </c>
      <c r="B840" s="8">
        <v>44826</v>
      </c>
      <c r="C840" s="9" t="s">
        <v>1008</v>
      </c>
      <c r="D840" s="9" t="s">
        <v>77</v>
      </c>
      <c r="E840" s="10">
        <v>2</v>
      </c>
      <c r="F840" s="11">
        <v>945</v>
      </c>
      <c r="G840" s="12">
        <v>1.42</v>
      </c>
      <c r="H840" s="13">
        <v>1.2825</v>
      </c>
      <c r="I840" s="14">
        <v>98.636971898298611</v>
      </c>
      <c r="J840" s="15">
        <v>0.78864000000000001</v>
      </c>
      <c r="K840" s="16"/>
    </row>
    <row r="841" spans="1:11" x14ac:dyDescent="0.3">
      <c r="A841" t="str">
        <f t="shared" si="13"/>
        <v>CER-AWD_R2_t1_44826</v>
      </c>
      <c r="B841" s="17">
        <v>44826</v>
      </c>
      <c r="C841" s="38" t="s">
        <v>1009</v>
      </c>
      <c r="D841" s="38" t="s">
        <v>79</v>
      </c>
      <c r="E841" s="19">
        <v>2.1</v>
      </c>
      <c r="F841" s="20">
        <v>873</v>
      </c>
      <c r="G841" s="21">
        <v>2.62</v>
      </c>
      <c r="H841" s="22">
        <v>1.3574999999999999</v>
      </c>
      <c r="I841" s="23">
        <v>91.121774039380625</v>
      </c>
      <c r="J841" s="24">
        <v>1.5518399999999999</v>
      </c>
      <c r="K841" s="25"/>
    </row>
    <row r="842" spans="1:11" x14ac:dyDescent="0.3">
      <c r="A842" t="str">
        <f t="shared" si="13"/>
        <v>CER-AWD_R2_t2_44826</v>
      </c>
      <c r="B842" s="17">
        <v>44826</v>
      </c>
      <c r="C842" s="38" t="s">
        <v>1010</v>
      </c>
      <c r="D842" s="38" t="s">
        <v>81</v>
      </c>
      <c r="E842" s="19">
        <v>2.1</v>
      </c>
      <c r="F842" s="20">
        <v>783</v>
      </c>
      <c r="G842" s="21">
        <v>1.99</v>
      </c>
      <c r="H842" s="22">
        <v>1.3574999999999999</v>
      </c>
      <c r="I842" s="23">
        <v>81.727776715733128</v>
      </c>
      <c r="J842" s="24">
        <v>1.15116</v>
      </c>
      <c r="K842" s="25"/>
    </row>
    <row r="843" spans="1:11" ht="15" thickBot="1" x14ac:dyDescent="0.35">
      <c r="A843" t="str">
        <f t="shared" si="13"/>
        <v>CER-AWD_R2_t3_44826</v>
      </c>
      <c r="B843" s="26">
        <v>44826</v>
      </c>
      <c r="C843" s="39" t="s">
        <v>1011</v>
      </c>
      <c r="D843" s="39" t="s">
        <v>83</v>
      </c>
      <c r="E843" s="28">
        <v>2</v>
      </c>
      <c r="F843" s="29">
        <v>999</v>
      </c>
      <c r="G843" s="30">
        <v>1.84</v>
      </c>
      <c r="H843" s="31">
        <v>1.2825</v>
      </c>
      <c r="I843" s="32">
        <v>104.27337029248709</v>
      </c>
      <c r="J843" s="33">
        <v>1.05576</v>
      </c>
      <c r="K843" s="34"/>
    </row>
    <row r="844" spans="1:11" x14ac:dyDescent="0.3">
      <c r="A844" t="str">
        <f t="shared" si="13"/>
        <v>CER-AWD_R3_t0_44826</v>
      </c>
      <c r="B844" s="8">
        <v>44826</v>
      </c>
      <c r="C844" s="9" t="s">
        <v>1012</v>
      </c>
      <c r="D844" s="9" t="s">
        <v>85</v>
      </c>
      <c r="E844" s="10">
        <v>2</v>
      </c>
      <c r="F844" s="11">
        <v>829</v>
      </c>
      <c r="G844" s="12">
        <v>1.44</v>
      </c>
      <c r="H844" s="13">
        <v>1.2825</v>
      </c>
      <c r="I844" s="14">
        <v>86.529153125597404</v>
      </c>
      <c r="J844" s="15">
        <v>0.80136000000000007</v>
      </c>
      <c r="K844" s="16"/>
    </row>
    <row r="845" spans="1:11" x14ac:dyDescent="0.3">
      <c r="A845" t="str">
        <f t="shared" si="13"/>
        <v>CER-AWD_R3_t1_44826</v>
      </c>
      <c r="B845" s="17">
        <v>44826</v>
      </c>
      <c r="C845" s="38" t="s">
        <v>1013</v>
      </c>
      <c r="D845" s="38" t="s">
        <v>87</v>
      </c>
      <c r="E845" s="19">
        <v>2.1</v>
      </c>
      <c r="F845" s="20">
        <v>940</v>
      </c>
      <c r="G845" s="21">
        <v>1.42</v>
      </c>
      <c r="H845" s="22">
        <v>1.3574999999999999</v>
      </c>
      <c r="I845" s="23">
        <v>98.11508315809597</v>
      </c>
      <c r="J845" s="24">
        <v>0.78864000000000001</v>
      </c>
      <c r="K845" s="25"/>
    </row>
    <row r="846" spans="1:11" x14ac:dyDescent="0.3">
      <c r="A846" t="str">
        <f t="shared" si="13"/>
        <v>CER-AWD_R3_t2_44826</v>
      </c>
      <c r="B846" s="17">
        <v>44826</v>
      </c>
      <c r="C846" s="38" t="s">
        <v>1014</v>
      </c>
      <c r="D846" s="38" t="s">
        <v>89</v>
      </c>
      <c r="E846" s="19">
        <v>2.1</v>
      </c>
      <c r="F846" s="20">
        <v>815</v>
      </c>
      <c r="G846" s="21">
        <v>1.42</v>
      </c>
      <c r="H846" s="22">
        <v>1.3574999999999999</v>
      </c>
      <c r="I846" s="23">
        <v>85.067864653030014</v>
      </c>
      <c r="J846" s="24">
        <v>0.78864000000000001</v>
      </c>
      <c r="K846" s="25"/>
    </row>
    <row r="847" spans="1:11" ht="15" thickBot="1" x14ac:dyDescent="0.35">
      <c r="A847" t="str">
        <f t="shared" si="13"/>
        <v>CER-AWD_R3_t3_44826</v>
      </c>
      <c r="B847" s="26">
        <v>44826</v>
      </c>
      <c r="C847" s="39" t="s">
        <v>1015</v>
      </c>
      <c r="D847" s="39" t="s">
        <v>91</v>
      </c>
      <c r="E847" s="28">
        <v>2.1</v>
      </c>
      <c r="F847" s="29">
        <v>690</v>
      </c>
      <c r="G847" s="30">
        <v>1.42</v>
      </c>
      <c r="H847" s="31">
        <v>1.3574999999999999</v>
      </c>
      <c r="I847" s="32">
        <v>72.020646147964072</v>
      </c>
      <c r="J847" s="33">
        <v>0.78864000000000001</v>
      </c>
      <c r="K847" s="34"/>
    </row>
    <row r="848" spans="1:11" x14ac:dyDescent="0.3">
      <c r="A848" t="str">
        <f t="shared" si="13"/>
        <v>CER-CON_R1_t0_44826</v>
      </c>
      <c r="B848" s="8">
        <v>44826</v>
      </c>
      <c r="C848" s="9" t="s">
        <v>1016</v>
      </c>
      <c r="D848" s="9" t="s">
        <v>117</v>
      </c>
      <c r="E848" s="10">
        <v>2</v>
      </c>
      <c r="F848" s="11">
        <v>1020</v>
      </c>
      <c r="G848" s="12">
        <v>1.35</v>
      </c>
      <c r="H848" s="13">
        <v>1.2825</v>
      </c>
      <c r="I848" s="14">
        <v>106.46530300133817</v>
      </c>
      <c r="J848" s="15">
        <v>0.74412000000000011</v>
      </c>
      <c r="K848" s="16"/>
    </row>
    <row r="849" spans="1:11" x14ac:dyDescent="0.3">
      <c r="A849" t="str">
        <f t="shared" si="13"/>
        <v>CER-CON_R1_t1_44826</v>
      </c>
      <c r="B849" s="17">
        <v>44826</v>
      </c>
      <c r="C849" s="38" t="s">
        <v>1017</v>
      </c>
      <c r="D849" s="38" t="s">
        <v>119</v>
      </c>
      <c r="E849" s="19">
        <v>2.1</v>
      </c>
      <c r="F849" s="20">
        <v>1002</v>
      </c>
      <c r="G849" s="21">
        <v>1.37</v>
      </c>
      <c r="H849" s="22">
        <v>1.3574999999999999</v>
      </c>
      <c r="I849" s="23">
        <v>104.58650353660867</v>
      </c>
      <c r="J849" s="24">
        <v>0.75684000000000007</v>
      </c>
      <c r="K849" s="25"/>
    </row>
    <row r="850" spans="1:11" x14ac:dyDescent="0.3">
      <c r="A850" t="str">
        <f t="shared" si="13"/>
        <v>CER-CON_R1_t2_44826</v>
      </c>
      <c r="B850" s="17">
        <v>44826</v>
      </c>
      <c r="C850" s="38" t="s">
        <v>1018</v>
      </c>
      <c r="D850" s="38" t="s">
        <v>121</v>
      </c>
      <c r="E850" s="19">
        <v>2.2000000000000002</v>
      </c>
      <c r="F850" s="20">
        <v>726</v>
      </c>
      <c r="G850" s="21">
        <v>1.35</v>
      </c>
      <c r="H850" s="22">
        <v>1.4325000000000001</v>
      </c>
      <c r="I850" s="23">
        <v>75.778245077423051</v>
      </c>
      <c r="J850" s="24">
        <v>0.74412000000000011</v>
      </c>
      <c r="K850" s="25"/>
    </row>
    <row r="851" spans="1:11" ht="15" thickBot="1" x14ac:dyDescent="0.35">
      <c r="A851" t="str">
        <f t="shared" si="13"/>
        <v>CER-CON_R1_t3_44826</v>
      </c>
      <c r="B851" s="26">
        <v>44826</v>
      </c>
      <c r="C851" s="39" t="s">
        <v>1019</v>
      </c>
      <c r="D851" s="39" t="s">
        <v>123</v>
      </c>
      <c r="E851" s="28">
        <v>2</v>
      </c>
      <c r="F851" s="29">
        <v>669</v>
      </c>
      <c r="G851" s="30">
        <v>1.31</v>
      </c>
      <c r="H851" s="31">
        <v>1.2825</v>
      </c>
      <c r="I851" s="32">
        <v>69.828713439112988</v>
      </c>
      <c r="J851" s="33">
        <v>0.7186800000000001</v>
      </c>
      <c r="K851" s="34"/>
    </row>
    <row r="852" spans="1:11" x14ac:dyDescent="0.3">
      <c r="A852" t="str">
        <f t="shared" si="13"/>
        <v>CER-CON_R2_t0_44826</v>
      </c>
      <c r="B852" s="8">
        <v>44826</v>
      </c>
      <c r="C852" s="9" t="s">
        <v>1020</v>
      </c>
      <c r="D852" s="9" t="s">
        <v>125</v>
      </c>
      <c r="E852" s="10">
        <v>1.9</v>
      </c>
      <c r="F852" s="11">
        <v>884</v>
      </c>
      <c r="G852" s="12">
        <v>1.39</v>
      </c>
      <c r="H852" s="13">
        <v>1.2075</v>
      </c>
      <c r="I852" s="14">
        <v>92.269929267826427</v>
      </c>
      <c r="J852" s="15">
        <v>0.76956000000000002</v>
      </c>
      <c r="K852" s="16"/>
    </row>
    <row r="853" spans="1:11" x14ac:dyDescent="0.3">
      <c r="A853" t="str">
        <f t="shared" si="13"/>
        <v>CER-CON_R2_t1_44826</v>
      </c>
      <c r="B853" s="17">
        <v>44826</v>
      </c>
      <c r="C853" s="38" t="s">
        <v>1021</v>
      </c>
      <c r="D853" s="38" t="s">
        <v>127</v>
      </c>
      <c r="E853" s="19">
        <v>2</v>
      </c>
      <c r="F853" s="20">
        <v>864</v>
      </c>
      <c r="G853" s="21">
        <v>1.46</v>
      </c>
      <c r="H853" s="22">
        <v>1.2825</v>
      </c>
      <c r="I853" s="23">
        <v>90.182374307015863</v>
      </c>
      <c r="J853" s="24">
        <v>0.81408000000000003</v>
      </c>
      <c r="K853" s="25"/>
    </row>
    <row r="854" spans="1:11" x14ac:dyDescent="0.3">
      <c r="A854" t="str">
        <f t="shared" si="13"/>
        <v>CER-CON_R2_t2_44826</v>
      </c>
      <c r="B854" s="17">
        <v>44826</v>
      </c>
      <c r="C854" s="38" t="s">
        <v>1022</v>
      </c>
      <c r="D854" s="38" t="s">
        <v>129</v>
      </c>
      <c r="E854" s="19">
        <v>2</v>
      </c>
      <c r="F854" s="20">
        <v>774</v>
      </c>
      <c r="G854" s="21">
        <v>1.31</v>
      </c>
      <c r="H854" s="22">
        <v>1.2825</v>
      </c>
      <c r="I854" s="23">
        <v>80.788376983368394</v>
      </c>
      <c r="J854" s="24">
        <v>0.7186800000000001</v>
      </c>
      <c r="K854" s="25"/>
    </row>
    <row r="855" spans="1:11" ht="15" thickBot="1" x14ac:dyDescent="0.35">
      <c r="A855" t="str">
        <f t="shared" si="13"/>
        <v>CER-CON_R2_t3_44826</v>
      </c>
      <c r="B855" s="26">
        <v>44826</v>
      </c>
      <c r="C855" s="39" t="s">
        <v>1023</v>
      </c>
      <c r="D855" s="39" t="s">
        <v>131</v>
      </c>
      <c r="E855" s="28">
        <v>2</v>
      </c>
      <c r="F855" s="29">
        <v>810</v>
      </c>
      <c r="G855" s="30">
        <v>1.3</v>
      </c>
      <c r="H855" s="31">
        <v>1.2825</v>
      </c>
      <c r="I855" s="32">
        <v>84.545975912827373</v>
      </c>
      <c r="J855" s="33">
        <v>0.71232000000000006</v>
      </c>
      <c r="K855" s="34"/>
    </row>
    <row r="856" spans="1:11" x14ac:dyDescent="0.3">
      <c r="A856" t="str">
        <f t="shared" si="13"/>
        <v>CER-CON_R3_t0_44826</v>
      </c>
      <c r="B856" s="8">
        <v>44826</v>
      </c>
      <c r="C856" s="9" t="s">
        <v>1024</v>
      </c>
      <c r="D856" s="9" t="s">
        <v>133</v>
      </c>
      <c r="E856" s="10">
        <v>2</v>
      </c>
      <c r="F856" s="11">
        <v>934</v>
      </c>
      <c r="G856" s="12">
        <v>1.32</v>
      </c>
      <c r="H856" s="13">
        <v>1.2825</v>
      </c>
      <c r="I856" s="14">
        <v>97.48881666985281</v>
      </c>
      <c r="J856" s="15">
        <v>0.72504000000000013</v>
      </c>
      <c r="K856" s="16"/>
    </row>
    <row r="857" spans="1:11" x14ac:dyDescent="0.3">
      <c r="A857" t="str">
        <f t="shared" si="13"/>
        <v>CER-CON_R3_t1_44826</v>
      </c>
      <c r="B857" s="17">
        <v>44826</v>
      </c>
      <c r="C857" s="38" t="s">
        <v>1025</v>
      </c>
      <c r="D857" s="38" t="s">
        <v>135</v>
      </c>
      <c r="E857" s="19">
        <v>2</v>
      </c>
      <c r="F857" s="20">
        <v>876</v>
      </c>
      <c r="G857" s="21">
        <v>1.34</v>
      </c>
      <c r="H857" s="22">
        <v>1.2825</v>
      </c>
      <c r="I857" s="23">
        <v>91.434907283502213</v>
      </c>
      <c r="J857" s="24">
        <v>0.73776000000000008</v>
      </c>
      <c r="K857" s="25"/>
    </row>
    <row r="858" spans="1:11" x14ac:dyDescent="0.3">
      <c r="A858" t="str">
        <f t="shared" si="13"/>
        <v>CER-CON_R3_t2_44826</v>
      </c>
      <c r="B858" s="17">
        <v>44826</v>
      </c>
      <c r="C858" s="38" t="s">
        <v>1026</v>
      </c>
      <c r="D858" s="38" t="s">
        <v>137</v>
      </c>
      <c r="E858" s="19">
        <v>2</v>
      </c>
      <c r="F858" s="20">
        <v>912</v>
      </c>
      <c r="G858" s="21">
        <v>1.31</v>
      </c>
      <c r="H858" s="22">
        <v>1.2825</v>
      </c>
      <c r="I858" s="23">
        <v>95.192506212961206</v>
      </c>
      <c r="J858" s="24">
        <v>0.7186800000000001</v>
      </c>
      <c r="K858" s="25"/>
    </row>
    <row r="859" spans="1:11" ht="15" thickBot="1" x14ac:dyDescent="0.35">
      <c r="A859" t="str">
        <f t="shared" si="13"/>
        <v>CER-CON_R3_t3_44826</v>
      </c>
      <c r="B859" s="26">
        <v>44826</v>
      </c>
      <c r="C859" s="39" t="s">
        <v>1027</v>
      </c>
      <c r="D859" s="39" t="s">
        <v>139</v>
      </c>
      <c r="E859" s="28">
        <v>1.9</v>
      </c>
      <c r="F859" s="29">
        <v>743</v>
      </c>
      <c r="G859" s="30">
        <v>1.32</v>
      </c>
      <c r="H859" s="31">
        <v>1.2075</v>
      </c>
      <c r="I859" s="32">
        <v>77.552666794112028</v>
      </c>
      <c r="J859" s="33">
        <v>0.72504000000000013</v>
      </c>
      <c r="K859" s="34"/>
    </row>
    <row r="860" spans="1:11" x14ac:dyDescent="0.3">
      <c r="A860" t="str">
        <f t="shared" si="13"/>
        <v>CER-MSD_R1_t0_44826</v>
      </c>
      <c r="B860" s="8">
        <v>44826</v>
      </c>
      <c r="C860" s="9" t="s">
        <v>1028</v>
      </c>
      <c r="D860" s="9" t="s">
        <v>93</v>
      </c>
      <c r="E860" s="10">
        <v>2</v>
      </c>
      <c r="F860" s="11">
        <v>937</v>
      </c>
      <c r="G860" s="12">
        <v>1.27</v>
      </c>
      <c r="H860" s="13">
        <v>1.2825</v>
      </c>
      <c r="I860" s="14">
        <v>97.801949913974383</v>
      </c>
      <c r="J860" s="15">
        <v>0.69324000000000008</v>
      </c>
      <c r="K860" s="16"/>
    </row>
    <row r="861" spans="1:11" x14ac:dyDescent="0.3">
      <c r="A861" t="str">
        <f t="shared" si="13"/>
        <v>CER-MSD_R1_t1_44826</v>
      </c>
      <c r="B861" s="17">
        <v>44826</v>
      </c>
      <c r="C861" s="38" t="s">
        <v>1029</v>
      </c>
      <c r="D861" s="38" t="s">
        <v>95</v>
      </c>
      <c r="E861" s="19">
        <v>2</v>
      </c>
      <c r="F861" s="20">
        <v>752</v>
      </c>
      <c r="G861" s="21">
        <v>1.36</v>
      </c>
      <c r="H861" s="22">
        <v>1.2825</v>
      </c>
      <c r="I861" s="23">
        <v>78.492066526476776</v>
      </c>
      <c r="J861" s="24">
        <v>0.75048000000000015</v>
      </c>
      <c r="K861" s="25"/>
    </row>
    <row r="862" spans="1:11" x14ac:dyDescent="0.3">
      <c r="A862" t="str">
        <f t="shared" si="13"/>
        <v>CER-MSD_R1_t2_44826</v>
      </c>
      <c r="B862" s="17">
        <v>44826</v>
      </c>
      <c r="C862" s="38" t="s">
        <v>1030</v>
      </c>
      <c r="D862" s="38" t="s">
        <v>97</v>
      </c>
      <c r="E862" s="19">
        <v>2.1</v>
      </c>
      <c r="F862" s="20">
        <v>729</v>
      </c>
      <c r="G862" s="21">
        <v>1.29</v>
      </c>
      <c r="H862" s="22">
        <v>1.3574999999999999</v>
      </c>
      <c r="I862" s="23">
        <v>76.091378321544639</v>
      </c>
      <c r="J862" s="24">
        <v>0.70596000000000003</v>
      </c>
      <c r="K862" s="25"/>
    </row>
    <row r="863" spans="1:11" ht="15" thickBot="1" x14ac:dyDescent="0.35">
      <c r="A863" t="str">
        <f t="shared" si="13"/>
        <v>CER-MSD_R1_t3_44826</v>
      </c>
      <c r="B863" s="26">
        <v>44826</v>
      </c>
      <c r="C863" s="39" t="s">
        <v>1031</v>
      </c>
      <c r="D863" s="39" t="s">
        <v>99</v>
      </c>
      <c r="E863" s="28">
        <v>2</v>
      </c>
      <c r="F863" s="29">
        <v>829</v>
      </c>
      <c r="G863" s="30">
        <v>1.31</v>
      </c>
      <c r="H863" s="31">
        <v>1.2825</v>
      </c>
      <c r="I863" s="32">
        <v>86.529153125597404</v>
      </c>
      <c r="J863" s="33">
        <v>0.7186800000000001</v>
      </c>
      <c r="K863" s="34"/>
    </row>
    <row r="864" spans="1:11" x14ac:dyDescent="0.3">
      <c r="A864" t="str">
        <f t="shared" si="13"/>
        <v>CER-MSD_R2_t0_44826</v>
      </c>
      <c r="B864" s="8">
        <v>44826</v>
      </c>
      <c r="C864" s="9" t="s">
        <v>1032</v>
      </c>
      <c r="D864" s="9" t="s">
        <v>101</v>
      </c>
      <c r="E864" s="10">
        <v>2</v>
      </c>
      <c r="F864" s="11">
        <v>865</v>
      </c>
      <c r="G864" s="12">
        <v>1.28</v>
      </c>
      <c r="H864" s="13">
        <v>1.2825</v>
      </c>
      <c r="I864" s="14">
        <v>90.286752055056397</v>
      </c>
      <c r="J864" s="15">
        <v>0.69960000000000011</v>
      </c>
      <c r="K864" s="16"/>
    </row>
    <row r="865" spans="1:11" x14ac:dyDescent="0.3">
      <c r="A865" t="str">
        <f t="shared" si="13"/>
        <v>CER-MSD_R2_t1_44826</v>
      </c>
      <c r="B865" s="17">
        <v>44826</v>
      </c>
      <c r="C865" s="38" t="s">
        <v>1033</v>
      </c>
      <c r="D865" s="38" t="s">
        <v>103</v>
      </c>
      <c r="E865" s="19">
        <v>2</v>
      </c>
      <c r="F865" s="20">
        <v>968</v>
      </c>
      <c r="G865" s="21">
        <v>1.26</v>
      </c>
      <c r="H865" s="22">
        <v>1.2825</v>
      </c>
      <c r="I865" s="23">
        <v>101.03766010323075</v>
      </c>
      <c r="J865" s="24">
        <v>0.68688000000000005</v>
      </c>
      <c r="K865" s="25"/>
    </row>
    <row r="866" spans="1:11" x14ac:dyDescent="0.3">
      <c r="A866" t="str">
        <f t="shared" si="13"/>
        <v>CER-MSD_R2_t2_44826</v>
      </c>
      <c r="B866" s="17">
        <v>44826</v>
      </c>
      <c r="C866" s="38" t="s">
        <v>1034</v>
      </c>
      <c r="D866" s="38" t="s">
        <v>105</v>
      </c>
      <c r="E866" s="19">
        <v>1.9</v>
      </c>
      <c r="F866" s="20">
        <v>681</v>
      </c>
      <c r="G866" s="21">
        <v>1.22</v>
      </c>
      <c r="H866" s="22">
        <v>1.2075</v>
      </c>
      <c r="I866" s="23">
        <v>71.08124641559931</v>
      </c>
      <c r="J866" s="24">
        <v>0.66144000000000003</v>
      </c>
      <c r="K866" s="25"/>
    </row>
    <row r="867" spans="1:11" ht="15" thickBot="1" x14ac:dyDescent="0.35">
      <c r="A867" t="str">
        <f t="shared" si="13"/>
        <v>CER-MSD_R2_t3_44826</v>
      </c>
      <c r="B867" s="26">
        <v>44826</v>
      </c>
      <c r="C867" s="39" t="s">
        <v>1035</v>
      </c>
      <c r="D867" s="39" t="s">
        <v>107</v>
      </c>
      <c r="E867" s="28">
        <v>2</v>
      </c>
      <c r="F867" s="29">
        <v>820</v>
      </c>
      <c r="G867" s="30">
        <v>1.24</v>
      </c>
      <c r="H867" s="31">
        <v>1.2825</v>
      </c>
      <c r="I867" s="32">
        <v>85.589753393232655</v>
      </c>
      <c r="J867" s="33">
        <v>0.67416000000000009</v>
      </c>
      <c r="K867" s="34"/>
    </row>
    <row r="868" spans="1:11" x14ac:dyDescent="0.3">
      <c r="A868" t="str">
        <f t="shared" si="13"/>
        <v>CER-MSD_R3_t0_44826</v>
      </c>
      <c r="B868" s="8">
        <v>44826</v>
      </c>
      <c r="C868" s="9" t="s">
        <v>1036</v>
      </c>
      <c r="D868" s="9" t="s">
        <v>109</v>
      </c>
      <c r="E868" s="10">
        <v>2</v>
      </c>
      <c r="F868" s="11">
        <v>871</v>
      </c>
      <c r="G868" s="12">
        <v>1.31</v>
      </c>
      <c r="H868" s="13">
        <v>1.2825</v>
      </c>
      <c r="I868" s="14">
        <v>90.913018543299557</v>
      </c>
      <c r="J868" s="15">
        <v>0.7186800000000001</v>
      </c>
      <c r="K868" s="16"/>
    </row>
    <row r="869" spans="1:11" x14ac:dyDescent="0.3">
      <c r="A869" t="str">
        <f t="shared" si="13"/>
        <v>CER-MSD_R3_t1_44826</v>
      </c>
      <c r="B869" s="17">
        <v>44826</v>
      </c>
      <c r="C869" s="38" t="s">
        <v>1037</v>
      </c>
      <c r="D869" s="38" t="s">
        <v>111</v>
      </c>
      <c r="E869" s="19">
        <v>2.2000000000000002</v>
      </c>
      <c r="F869" s="20">
        <v>750</v>
      </c>
      <c r="G869" s="21">
        <v>1.37</v>
      </c>
      <c r="H869" s="22">
        <v>1.4325000000000001</v>
      </c>
      <c r="I869" s="23">
        <v>78.283311030395723</v>
      </c>
      <c r="J869" s="24">
        <v>0.75684000000000007</v>
      </c>
      <c r="K869" s="25"/>
    </row>
    <row r="870" spans="1:11" x14ac:dyDescent="0.3">
      <c r="A870" t="str">
        <f t="shared" si="13"/>
        <v>CER-MSD_R3_t2_44826</v>
      </c>
      <c r="B870" s="17">
        <v>44826</v>
      </c>
      <c r="C870" s="38" t="s">
        <v>1038</v>
      </c>
      <c r="D870" s="38" t="s">
        <v>113</v>
      </c>
      <c r="E870" s="19">
        <v>2.1</v>
      </c>
      <c r="F870" s="20">
        <v>800</v>
      </c>
      <c r="G870" s="21">
        <v>1.22</v>
      </c>
      <c r="H870" s="22">
        <v>1.3574999999999999</v>
      </c>
      <c r="I870" s="23">
        <v>83.502198432422105</v>
      </c>
      <c r="J870" s="24">
        <v>0.66144000000000003</v>
      </c>
      <c r="K870" s="25"/>
    </row>
    <row r="871" spans="1:11" ht="15" thickBot="1" x14ac:dyDescent="0.35">
      <c r="A871" t="str">
        <f t="shared" si="13"/>
        <v>CER-MSD_R3_t3_44826</v>
      </c>
      <c r="B871" s="26">
        <v>44826</v>
      </c>
      <c r="C871" s="39" t="s">
        <v>1039</v>
      </c>
      <c r="D871" s="39" t="s">
        <v>115</v>
      </c>
      <c r="E871" s="28">
        <v>2.1</v>
      </c>
      <c r="F871" s="29">
        <v>835</v>
      </c>
      <c r="G871" s="30">
        <v>1.25</v>
      </c>
      <c r="H871" s="31">
        <v>1.3574999999999999</v>
      </c>
      <c r="I871" s="32">
        <v>87.155419613840564</v>
      </c>
      <c r="J871" s="33">
        <v>0.68052000000000001</v>
      </c>
      <c r="K871" s="34"/>
    </row>
    <row r="872" spans="1:11" ht="15" thickBot="1" x14ac:dyDescent="0.35">
      <c r="A872" t="str">
        <f t="shared" si="13"/>
        <v>_</v>
      </c>
      <c r="B872" s="35"/>
      <c r="C872" s="41"/>
      <c r="D872" s="36"/>
      <c r="E872" s="36"/>
      <c r="F872" s="36"/>
      <c r="G872" s="36"/>
      <c r="H872" s="36"/>
      <c r="I872" s="36"/>
      <c r="J872" s="36"/>
      <c r="K872" s="37"/>
    </row>
    <row r="873" spans="1:11" x14ac:dyDescent="0.3">
      <c r="A873" t="str">
        <f>D873&amp;"_"&amp;B873</f>
        <v>P01_T0_07-06-23_45084</v>
      </c>
      <c r="B873" s="8">
        <v>45084</v>
      </c>
      <c r="C873" s="40" t="s">
        <v>1040</v>
      </c>
      <c r="D873" s="42" t="s">
        <v>1266</v>
      </c>
      <c r="E873" s="10">
        <v>1.96</v>
      </c>
      <c r="F873" s="43">
        <v>830.57</v>
      </c>
      <c r="G873" s="12">
        <v>2.54</v>
      </c>
      <c r="H873" s="13">
        <v>1.2524999999999999</v>
      </c>
      <c r="I873" s="14">
        <v>82.738773946360155</v>
      </c>
      <c r="J873" s="15">
        <v>1.5009599999999998</v>
      </c>
      <c r="K873" s="16"/>
    </row>
    <row r="874" spans="1:11" x14ac:dyDescent="0.3">
      <c r="A874" t="str">
        <f t="shared" si="13"/>
        <v>P01_T1_07-06-23_45084</v>
      </c>
      <c r="B874" s="17">
        <v>45084</v>
      </c>
      <c r="C874" s="38" t="s">
        <v>1041</v>
      </c>
      <c r="D874" s="44" t="s">
        <v>1267</v>
      </c>
      <c r="E874" s="19">
        <v>2</v>
      </c>
      <c r="F874" s="45">
        <v>626.61</v>
      </c>
      <c r="G874" s="21">
        <v>2.67</v>
      </c>
      <c r="H874" s="22">
        <v>1.2825</v>
      </c>
      <c r="I874" s="23">
        <v>62.420919540229882</v>
      </c>
      <c r="J874" s="24">
        <v>1.5836399999999999</v>
      </c>
      <c r="K874" s="25"/>
    </row>
    <row r="875" spans="1:11" x14ac:dyDescent="0.3">
      <c r="A875" t="str">
        <f t="shared" si="13"/>
        <v>P01_T2_07-06-23_45084</v>
      </c>
      <c r="B875" s="17">
        <v>45084</v>
      </c>
      <c r="C875" s="38" t="s">
        <v>1042</v>
      </c>
      <c r="D875" s="44" t="s">
        <v>1268</v>
      </c>
      <c r="E875" s="19">
        <v>2.02</v>
      </c>
      <c r="F875" s="45">
        <v>588.28</v>
      </c>
      <c r="G875" s="21">
        <v>2.5099999999999998</v>
      </c>
      <c r="H875" s="22">
        <v>1.2974999999999999</v>
      </c>
      <c r="I875" s="23">
        <v>58.602605363984679</v>
      </c>
      <c r="J875" s="24">
        <v>1.4818799999999999</v>
      </c>
      <c r="K875" s="25"/>
    </row>
    <row r="876" spans="1:11" ht="15" thickBot="1" x14ac:dyDescent="0.35">
      <c r="A876" t="str">
        <f t="shared" si="13"/>
        <v>P01_T3_07-06-23_45084</v>
      </c>
      <c r="B876" s="26">
        <v>45084</v>
      </c>
      <c r="C876" s="39" t="s">
        <v>1043</v>
      </c>
      <c r="D876" s="46" t="s">
        <v>1269</v>
      </c>
      <c r="E876" s="28">
        <v>2.0499999999999998</v>
      </c>
      <c r="F876" s="47">
        <v>456.03</v>
      </c>
      <c r="G876" s="30">
        <v>2.37</v>
      </c>
      <c r="H876" s="31">
        <v>1.3199999999999998</v>
      </c>
      <c r="I876" s="32">
        <v>45.428275862068965</v>
      </c>
      <c r="J876" s="33">
        <v>1.3928400000000001</v>
      </c>
      <c r="K876" s="34"/>
    </row>
    <row r="877" spans="1:11" x14ac:dyDescent="0.3">
      <c r="A877" t="str">
        <f t="shared" si="13"/>
        <v>P02_T0_07-06-23_45084</v>
      </c>
      <c r="B877" s="8">
        <v>45084</v>
      </c>
      <c r="C877" s="40" t="s">
        <v>1044</v>
      </c>
      <c r="D877" s="42" t="s">
        <v>1310</v>
      </c>
      <c r="E877" s="10">
        <v>1.94</v>
      </c>
      <c r="F877" s="43">
        <v>771.3</v>
      </c>
      <c r="G877" s="12">
        <v>2.82</v>
      </c>
      <c r="H877" s="13">
        <v>1.2374999999999998</v>
      </c>
      <c r="I877" s="14">
        <v>76.834482758620695</v>
      </c>
      <c r="J877" s="15">
        <v>1.6790399999999999</v>
      </c>
      <c r="K877" s="16"/>
    </row>
    <row r="878" spans="1:11" x14ac:dyDescent="0.3">
      <c r="A878" t="str">
        <f t="shared" si="13"/>
        <v>P02_T1_07-06-23_45084</v>
      </c>
      <c r="B878" s="17">
        <v>45084</v>
      </c>
      <c r="C878" s="38" t="s">
        <v>1045</v>
      </c>
      <c r="D878" s="44" t="s">
        <v>1311</v>
      </c>
      <c r="E878" s="19">
        <v>1.94</v>
      </c>
      <c r="F878" s="45">
        <v>788.17</v>
      </c>
      <c r="G878" s="21">
        <v>2.36</v>
      </c>
      <c r="H878" s="22">
        <v>1.2374999999999998</v>
      </c>
      <c r="I878" s="23">
        <v>78.515019157088133</v>
      </c>
      <c r="J878" s="24">
        <v>1.3864799999999999</v>
      </c>
      <c r="K878" s="25"/>
    </row>
    <row r="879" spans="1:11" x14ac:dyDescent="0.3">
      <c r="A879" t="str">
        <f t="shared" si="13"/>
        <v>P02_T2_07-06-23_45084</v>
      </c>
      <c r="B879" s="17">
        <v>45084</v>
      </c>
      <c r="C879" s="38" t="s">
        <v>1046</v>
      </c>
      <c r="D879" s="44" t="s">
        <v>1312</v>
      </c>
      <c r="E879" s="19">
        <v>2.0699999999999998</v>
      </c>
      <c r="F879" s="45">
        <v>605.58000000000004</v>
      </c>
      <c r="G879" s="21">
        <v>2.2200000000000002</v>
      </c>
      <c r="H879" s="22">
        <v>1.335</v>
      </c>
      <c r="I879" s="23">
        <v>60.32597701149426</v>
      </c>
      <c r="J879" s="24">
        <v>1.2974400000000001</v>
      </c>
      <c r="K879" s="25"/>
    </row>
    <row r="880" spans="1:11" ht="15" thickBot="1" x14ac:dyDescent="0.35">
      <c r="A880" t="str">
        <f t="shared" si="13"/>
        <v>P02_T3_07-06-23_45084</v>
      </c>
      <c r="B880" s="26">
        <v>45084</v>
      </c>
      <c r="C880" s="39" t="s">
        <v>1047</v>
      </c>
      <c r="D880" s="46" t="s">
        <v>1313</v>
      </c>
      <c r="E880" s="28">
        <v>2.06</v>
      </c>
      <c r="F880" s="47">
        <v>665.3</v>
      </c>
      <c r="G880" s="30">
        <v>2.35</v>
      </c>
      <c r="H880" s="31">
        <v>1.3275000000000001</v>
      </c>
      <c r="I880" s="32">
        <v>66.275095785440612</v>
      </c>
      <c r="J880" s="33">
        <v>1.38012</v>
      </c>
      <c r="K880" s="34"/>
    </row>
    <row r="881" spans="1:11" x14ac:dyDescent="0.3">
      <c r="A881" t="str">
        <f t="shared" si="13"/>
        <v>P03_T0_07-06-23_45084</v>
      </c>
      <c r="B881" s="8">
        <v>45084</v>
      </c>
      <c r="C881" s="40" t="s">
        <v>1048</v>
      </c>
      <c r="D881" s="42" t="s">
        <v>1330</v>
      </c>
      <c r="E881" s="10">
        <v>1.92</v>
      </c>
      <c r="F881" s="43">
        <v>987.73</v>
      </c>
      <c r="G881" s="12">
        <v>3.8</v>
      </c>
      <c r="H881" s="13">
        <v>1.2224999999999999</v>
      </c>
      <c r="I881" s="14">
        <v>98.394559386973185</v>
      </c>
      <c r="J881" s="15">
        <v>2.3023199999999999</v>
      </c>
      <c r="K881" s="16"/>
    </row>
    <row r="882" spans="1:11" x14ac:dyDescent="0.3">
      <c r="A882" t="str">
        <f t="shared" si="13"/>
        <v>P03_T1_07-06-23_45084</v>
      </c>
      <c r="B882" s="17">
        <v>45084</v>
      </c>
      <c r="C882" s="38" t="s">
        <v>1049</v>
      </c>
      <c r="D882" s="44" t="s">
        <v>1331</v>
      </c>
      <c r="E882" s="19">
        <v>1.97</v>
      </c>
      <c r="F882" s="45">
        <v>681.06</v>
      </c>
      <c r="G882" s="21">
        <v>2.1800000000000002</v>
      </c>
      <c r="H882" s="22">
        <v>1.26</v>
      </c>
      <c r="I882" s="23">
        <v>67.845057471264369</v>
      </c>
      <c r="J882" s="24">
        <v>1.272</v>
      </c>
      <c r="K882" s="25"/>
    </row>
    <row r="883" spans="1:11" x14ac:dyDescent="0.3">
      <c r="A883" t="str">
        <f t="shared" si="13"/>
        <v>P03_T2_07-06-23_45084</v>
      </c>
      <c r="B883" s="17">
        <v>45084</v>
      </c>
      <c r="C883" s="38" t="s">
        <v>1050</v>
      </c>
      <c r="D883" s="44" t="s">
        <v>1332</v>
      </c>
      <c r="E883" s="19">
        <v>2.0299999999999998</v>
      </c>
      <c r="F883" s="45">
        <v>596.03</v>
      </c>
      <c r="G883" s="21">
        <v>2.08</v>
      </c>
      <c r="H883" s="22">
        <v>1.3049999999999997</v>
      </c>
      <c r="I883" s="23">
        <v>59.37463601532567</v>
      </c>
      <c r="J883" s="24">
        <v>1.2084000000000001</v>
      </c>
      <c r="K883" s="25"/>
    </row>
    <row r="884" spans="1:11" ht="15" thickBot="1" x14ac:dyDescent="0.35">
      <c r="A884" t="str">
        <f t="shared" si="13"/>
        <v>P03_T3_07-06-23_45084</v>
      </c>
      <c r="B884" s="26">
        <v>45084</v>
      </c>
      <c r="C884" s="39" t="s">
        <v>1051</v>
      </c>
      <c r="D884" s="46" t="s">
        <v>1333</v>
      </c>
      <c r="E884" s="28">
        <v>2.08</v>
      </c>
      <c r="F884" s="47">
        <v>459.4</v>
      </c>
      <c r="G884" s="30">
        <v>3.54</v>
      </c>
      <c r="H884" s="31">
        <v>1.3425</v>
      </c>
      <c r="I884" s="32">
        <v>45.7639846743295</v>
      </c>
      <c r="J884" s="33">
        <v>2.1369599999999997</v>
      </c>
      <c r="K884" s="34"/>
    </row>
    <row r="885" spans="1:11" x14ac:dyDescent="0.3">
      <c r="A885" t="str">
        <f t="shared" si="13"/>
        <v>P04_T0_07-06-23_45084</v>
      </c>
      <c r="B885" s="8">
        <v>45084</v>
      </c>
      <c r="C885" s="40" t="s">
        <v>1052</v>
      </c>
      <c r="D885" s="42" t="s">
        <v>1350</v>
      </c>
      <c r="E885" s="10">
        <v>2.0699999999999998</v>
      </c>
      <c r="F885" s="43">
        <v>919.67</v>
      </c>
      <c r="G885" s="12">
        <v>2.2000000000000002</v>
      </c>
      <c r="H885" s="13">
        <v>1.335</v>
      </c>
      <c r="I885" s="14">
        <v>91.614636015325672</v>
      </c>
      <c r="J885" s="15">
        <v>1.2847200000000001</v>
      </c>
      <c r="K885" s="16"/>
    </row>
    <row r="886" spans="1:11" x14ac:dyDescent="0.3">
      <c r="A886" t="str">
        <f t="shared" si="13"/>
        <v>P04_T1_07-06-23_45084</v>
      </c>
      <c r="B886" s="17">
        <v>45084</v>
      </c>
      <c r="C886" s="38" t="s">
        <v>1053</v>
      </c>
      <c r="D886" s="44" t="s">
        <v>1351</v>
      </c>
      <c r="E886" s="19">
        <v>2.0299999999999998</v>
      </c>
      <c r="F886" s="45">
        <v>722.52</v>
      </c>
      <c r="G886" s="21">
        <v>2.15</v>
      </c>
      <c r="H886" s="22">
        <v>1.3049999999999997</v>
      </c>
      <c r="I886" s="23">
        <v>71.975172413793103</v>
      </c>
      <c r="J886" s="24">
        <v>1.25292</v>
      </c>
      <c r="K886" s="25"/>
    </row>
    <row r="887" spans="1:11" x14ac:dyDescent="0.3">
      <c r="A887" t="str">
        <f t="shared" si="13"/>
        <v>P04_T2_07-06-23_45084</v>
      </c>
      <c r="B887" s="17">
        <v>45084</v>
      </c>
      <c r="C887" s="38" t="s">
        <v>1054</v>
      </c>
      <c r="D887" s="44" t="s">
        <v>1352</v>
      </c>
      <c r="E887" s="19">
        <v>2</v>
      </c>
      <c r="F887" s="45">
        <v>554.98</v>
      </c>
      <c r="G887" s="21">
        <v>2.0499999999999998</v>
      </c>
      <c r="H887" s="22">
        <v>1.2825</v>
      </c>
      <c r="I887" s="23">
        <v>55.285363984674333</v>
      </c>
      <c r="J887" s="24">
        <v>1.1893199999999999</v>
      </c>
      <c r="K887" s="25"/>
    </row>
    <row r="888" spans="1:11" ht="15" thickBot="1" x14ac:dyDescent="0.35">
      <c r="A888" t="str">
        <f t="shared" si="13"/>
        <v>P04_T3_07-06-23_45084</v>
      </c>
      <c r="B888" s="26">
        <v>45084</v>
      </c>
      <c r="C888" s="39" t="s">
        <v>1055</v>
      </c>
      <c r="D888" s="46" t="s">
        <v>1353</v>
      </c>
      <c r="E888" s="28">
        <v>2.2000000000000002</v>
      </c>
      <c r="F888" s="47">
        <v>384.43</v>
      </c>
      <c r="G888" s="30">
        <v>3.5</v>
      </c>
      <c r="H888" s="31">
        <v>1.4325000000000001</v>
      </c>
      <c r="I888" s="32">
        <v>38.295708812260536</v>
      </c>
      <c r="J888" s="33">
        <v>2.1115200000000001</v>
      </c>
      <c r="K888" s="34"/>
    </row>
    <row r="889" spans="1:11" x14ac:dyDescent="0.3">
      <c r="A889" t="str">
        <f t="shared" si="13"/>
        <v>P05_T0_07-06-23_45084</v>
      </c>
      <c r="B889" s="8">
        <v>45084</v>
      </c>
      <c r="C889" s="40" t="s">
        <v>1056</v>
      </c>
      <c r="D889" s="42" t="s">
        <v>1370</v>
      </c>
      <c r="E889" s="10">
        <v>1.95</v>
      </c>
      <c r="F889" s="43">
        <v>990.74</v>
      </c>
      <c r="G889" s="12">
        <v>2.25</v>
      </c>
      <c r="H889" s="13">
        <v>1.2449999999999999</v>
      </c>
      <c r="I889" s="14">
        <v>98.694406130268206</v>
      </c>
      <c r="J889" s="15">
        <v>1.3165199999999999</v>
      </c>
      <c r="K889" s="16"/>
    </row>
    <row r="890" spans="1:11" x14ac:dyDescent="0.3">
      <c r="A890" t="str">
        <f t="shared" si="13"/>
        <v>P05_T1_07-06-23_45084</v>
      </c>
      <c r="B890" s="17">
        <v>45084</v>
      </c>
      <c r="C890" s="38" t="s">
        <v>1057</v>
      </c>
      <c r="D890" s="44" t="s">
        <v>1371</v>
      </c>
      <c r="E890" s="19">
        <v>2.0099999999999998</v>
      </c>
      <c r="F890" s="45">
        <v>492.9</v>
      </c>
      <c r="G890" s="21">
        <v>2.57</v>
      </c>
      <c r="H890" s="22">
        <v>1.2899999999999998</v>
      </c>
      <c r="I890" s="23">
        <v>49.101149425287353</v>
      </c>
      <c r="J890" s="24">
        <v>1.5200399999999998</v>
      </c>
      <c r="K890" s="25"/>
    </row>
    <row r="891" spans="1:11" x14ac:dyDescent="0.3">
      <c r="A891" t="str">
        <f t="shared" si="13"/>
        <v>P05_T2_07-06-23_45084</v>
      </c>
      <c r="B891" s="17">
        <v>45084</v>
      </c>
      <c r="C891" s="38" t="s">
        <v>1058</v>
      </c>
      <c r="D891" s="44" t="s">
        <v>1372</v>
      </c>
      <c r="E891" s="19">
        <v>2.08</v>
      </c>
      <c r="F891" s="45">
        <v>395.14</v>
      </c>
      <c r="G891" s="21">
        <v>2.46</v>
      </c>
      <c r="H891" s="22">
        <v>1.3425</v>
      </c>
      <c r="I891" s="23">
        <v>39.362605363984677</v>
      </c>
      <c r="J891" s="24">
        <v>1.4500799999999998</v>
      </c>
      <c r="K891" s="25"/>
    </row>
    <row r="892" spans="1:11" ht="15" thickBot="1" x14ac:dyDescent="0.35">
      <c r="A892" t="str">
        <f t="shared" si="13"/>
        <v>P05_T3_07-06-23_45084</v>
      </c>
      <c r="B892" s="26">
        <v>45084</v>
      </c>
      <c r="C892" s="39" t="s">
        <v>1059</v>
      </c>
      <c r="D892" s="46" t="s">
        <v>1373</v>
      </c>
      <c r="E892" s="28">
        <v>2.2200000000000002</v>
      </c>
      <c r="F892" s="47">
        <v>284.05</v>
      </c>
      <c r="G892" s="30">
        <v>2.78</v>
      </c>
      <c r="H892" s="31">
        <v>1.4475000000000002</v>
      </c>
      <c r="I892" s="32">
        <v>28.296168582375479</v>
      </c>
      <c r="J892" s="33">
        <v>1.6535999999999997</v>
      </c>
      <c r="K892" s="34"/>
    </row>
    <row r="893" spans="1:11" x14ac:dyDescent="0.3">
      <c r="A893" t="str">
        <f t="shared" si="13"/>
        <v>P06_T0_07-06-23_45084</v>
      </c>
      <c r="B893" s="8">
        <v>45084</v>
      </c>
      <c r="C893" s="40" t="s">
        <v>1060</v>
      </c>
      <c r="D893" s="42" t="s">
        <v>1390</v>
      </c>
      <c r="E893" s="10">
        <v>1.94</v>
      </c>
      <c r="F893" s="43">
        <v>629.07000000000005</v>
      </c>
      <c r="G893" s="12">
        <v>2.61</v>
      </c>
      <c r="H893" s="13">
        <v>1.2374999999999998</v>
      </c>
      <c r="I893" s="14">
        <v>62.665977011494263</v>
      </c>
      <c r="J893" s="15">
        <v>1.5454799999999997</v>
      </c>
      <c r="K893" s="16"/>
    </row>
    <row r="894" spans="1:11" x14ac:dyDescent="0.3">
      <c r="A894" t="str">
        <f t="shared" si="13"/>
        <v>P06_T1_07-06-23_45084</v>
      </c>
      <c r="B894" s="17">
        <v>45084</v>
      </c>
      <c r="C894" s="38" t="s">
        <v>1061</v>
      </c>
      <c r="D894" s="44" t="s">
        <v>1391</v>
      </c>
      <c r="E894" s="19">
        <v>2.06</v>
      </c>
      <c r="F894" s="45">
        <v>643.49</v>
      </c>
      <c r="G894" s="21">
        <v>2.33</v>
      </c>
      <c r="H894" s="22">
        <v>1.3275000000000001</v>
      </c>
      <c r="I894" s="23">
        <v>64.102452107279703</v>
      </c>
      <c r="J894" s="24">
        <v>1.3673999999999999</v>
      </c>
      <c r="K894" s="25"/>
    </row>
    <row r="895" spans="1:11" x14ac:dyDescent="0.3">
      <c r="A895" t="str">
        <f t="shared" si="13"/>
        <v>P06_T2_07-06-23_45084</v>
      </c>
      <c r="B895" s="17">
        <v>45084</v>
      </c>
      <c r="C895" s="38" t="s">
        <v>1062</v>
      </c>
      <c r="D895" s="44" t="s">
        <v>1392</v>
      </c>
      <c r="E895" s="19">
        <v>2.19</v>
      </c>
      <c r="F895" s="45">
        <v>596</v>
      </c>
      <c r="G895" s="21">
        <v>2.59</v>
      </c>
      <c r="H895" s="22">
        <v>1.4249999999999998</v>
      </c>
      <c r="I895" s="23">
        <v>59.371647509578544</v>
      </c>
      <c r="J895" s="24">
        <v>1.5327599999999999</v>
      </c>
      <c r="K895" s="25"/>
    </row>
    <row r="896" spans="1:11" ht="15" thickBot="1" x14ac:dyDescent="0.35">
      <c r="A896" t="str">
        <f t="shared" si="13"/>
        <v>P06_T3_07-06-23_45084</v>
      </c>
      <c r="B896" s="26">
        <v>45084</v>
      </c>
      <c r="C896" s="39" t="s">
        <v>1063</v>
      </c>
      <c r="D896" s="46" t="s">
        <v>1393</v>
      </c>
      <c r="E896" s="28">
        <v>2.2799999999999998</v>
      </c>
      <c r="F896" s="47">
        <v>447.18</v>
      </c>
      <c r="G896" s="30">
        <v>1.84</v>
      </c>
      <c r="H896" s="31">
        <v>1.4924999999999997</v>
      </c>
      <c r="I896" s="32">
        <v>44.546666666666667</v>
      </c>
      <c r="J896" s="33">
        <v>1.05576</v>
      </c>
      <c r="K896" s="34"/>
    </row>
    <row r="897" spans="1:11" x14ac:dyDescent="0.3">
      <c r="A897" t="str">
        <f t="shared" si="13"/>
        <v>P07_T0_07-06-23_45084</v>
      </c>
      <c r="B897" s="8">
        <v>45084</v>
      </c>
      <c r="C897" s="40" t="s">
        <v>1064</v>
      </c>
      <c r="D897" s="42" t="s">
        <v>1410</v>
      </c>
      <c r="E897" s="10">
        <v>2</v>
      </c>
      <c r="F897" s="43">
        <v>701.42</v>
      </c>
      <c r="G897" s="12">
        <v>2.15</v>
      </c>
      <c r="H897" s="13">
        <v>1.2825</v>
      </c>
      <c r="I897" s="14">
        <v>69.873256704980847</v>
      </c>
      <c r="J897" s="15">
        <v>1.25292</v>
      </c>
      <c r="K897" s="16"/>
    </row>
    <row r="898" spans="1:11" x14ac:dyDescent="0.3">
      <c r="A898" t="str">
        <f t="shared" si="13"/>
        <v>P07_T1_07-06-23_45084</v>
      </c>
      <c r="B898" s="17">
        <v>45084</v>
      </c>
      <c r="C898" s="38" t="s">
        <v>1065</v>
      </c>
      <c r="D898" s="44" t="s">
        <v>1411</v>
      </c>
      <c r="E898" s="19">
        <v>1.96</v>
      </c>
      <c r="F898" s="45">
        <v>529.38</v>
      </c>
      <c r="G898" s="21">
        <v>1.92</v>
      </c>
      <c r="H898" s="22">
        <v>1.2524999999999999</v>
      </c>
      <c r="I898" s="23">
        <v>52.735172413793101</v>
      </c>
      <c r="J898" s="24">
        <v>1.1066400000000001</v>
      </c>
      <c r="K898" s="25"/>
    </row>
    <row r="899" spans="1:11" x14ac:dyDescent="0.3">
      <c r="A899" t="str">
        <f t="shared" ref="A899:A962" si="14">D899&amp;"_"&amp;B899</f>
        <v>P07_T2_07-06-23_45084</v>
      </c>
      <c r="B899" s="17">
        <v>45084</v>
      </c>
      <c r="C899" s="38" t="s">
        <v>1066</v>
      </c>
      <c r="D899" s="44" t="s">
        <v>1412</v>
      </c>
      <c r="E899" s="19">
        <v>2.08</v>
      </c>
      <c r="F899" s="45">
        <v>519.70000000000005</v>
      </c>
      <c r="G899" s="21">
        <v>1.93</v>
      </c>
      <c r="H899" s="22">
        <v>1.3425</v>
      </c>
      <c r="I899" s="23">
        <v>51.770881226053646</v>
      </c>
      <c r="J899" s="24">
        <v>1.113</v>
      </c>
      <c r="K899" s="25"/>
    </row>
    <row r="900" spans="1:11" ht="15" thickBot="1" x14ac:dyDescent="0.35">
      <c r="A900" t="str">
        <f t="shared" si="14"/>
        <v>P07_T3_07-06-23_45084</v>
      </c>
      <c r="B900" s="26">
        <v>45084</v>
      </c>
      <c r="C900" s="39" t="s">
        <v>1067</v>
      </c>
      <c r="D900" s="46" t="s">
        <v>1413</v>
      </c>
      <c r="E900" s="28">
        <v>2.0299999999999998</v>
      </c>
      <c r="F900" s="47">
        <v>443.95</v>
      </c>
      <c r="G900" s="30">
        <v>1.86</v>
      </c>
      <c r="H900" s="31">
        <v>1.3049999999999997</v>
      </c>
      <c r="I900" s="32">
        <v>44.224904214559388</v>
      </c>
      <c r="J900" s="33">
        <v>1.0684800000000001</v>
      </c>
      <c r="K900" s="34"/>
    </row>
    <row r="901" spans="1:11" x14ac:dyDescent="0.3">
      <c r="A901" t="str">
        <f t="shared" si="14"/>
        <v>P08_T0_07-06-23_45084</v>
      </c>
      <c r="B901" s="8">
        <v>45084</v>
      </c>
      <c r="C901" s="40" t="s">
        <v>1068</v>
      </c>
      <c r="D901" s="42" t="s">
        <v>1246</v>
      </c>
      <c r="E901" s="10">
        <v>2.0099999999999998</v>
      </c>
      <c r="F901" s="43">
        <v>848</v>
      </c>
      <c r="G901" s="12">
        <v>1.82</v>
      </c>
      <c r="H901" s="13">
        <v>1.2899999999999998</v>
      </c>
      <c r="I901" s="14">
        <v>84.475095785440615</v>
      </c>
      <c r="J901" s="15">
        <v>1.0430400000000002</v>
      </c>
      <c r="K901" s="16"/>
    </row>
    <row r="902" spans="1:11" x14ac:dyDescent="0.3">
      <c r="A902" t="str">
        <f t="shared" si="14"/>
        <v>P08_T1_07-06-23_45084</v>
      </c>
      <c r="B902" s="17">
        <v>45084</v>
      </c>
      <c r="C902" s="38" t="s">
        <v>1069</v>
      </c>
      <c r="D902" s="44" t="s">
        <v>1247</v>
      </c>
      <c r="E902" s="19">
        <v>2.16</v>
      </c>
      <c r="F902" s="45">
        <v>704.96</v>
      </c>
      <c r="G902" s="21">
        <v>1.84</v>
      </c>
      <c r="H902" s="22">
        <v>1.4025000000000001</v>
      </c>
      <c r="I902" s="23">
        <v>70.225900383141777</v>
      </c>
      <c r="J902" s="24">
        <v>1.05576</v>
      </c>
      <c r="K902" s="25"/>
    </row>
    <row r="903" spans="1:11" x14ac:dyDescent="0.3">
      <c r="A903" t="str">
        <f t="shared" si="14"/>
        <v>P08_T2_07-06-23_45084</v>
      </c>
      <c r="B903" s="17">
        <v>45084</v>
      </c>
      <c r="C903" s="38" t="s">
        <v>1070</v>
      </c>
      <c r="D903" s="44" t="s">
        <v>1248</v>
      </c>
      <c r="E903" s="19">
        <v>2.25</v>
      </c>
      <c r="F903" s="45">
        <v>579.52</v>
      </c>
      <c r="G903" s="21">
        <v>1.82</v>
      </c>
      <c r="H903" s="22">
        <v>1.47</v>
      </c>
      <c r="I903" s="23">
        <v>57.729961685823753</v>
      </c>
      <c r="J903" s="24">
        <v>1.0430400000000002</v>
      </c>
      <c r="K903" s="25"/>
    </row>
    <row r="904" spans="1:11" ht="15" thickBot="1" x14ac:dyDescent="0.35">
      <c r="A904" t="str">
        <f t="shared" si="14"/>
        <v>P08_T3_07-06-23_45084</v>
      </c>
      <c r="B904" s="26">
        <v>45084</v>
      </c>
      <c r="C904" s="39" t="s">
        <v>1071</v>
      </c>
      <c r="D904" s="46" t="s">
        <v>1249</v>
      </c>
      <c r="E904" s="28">
        <v>2.3199999999999998</v>
      </c>
      <c r="F904" s="47">
        <v>468.64</v>
      </c>
      <c r="G904" s="30">
        <v>1.82</v>
      </c>
      <c r="H904" s="31">
        <v>1.5225</v>
      </c>
      <c r="I904" s="32">
        <v>46.684444444444445</v>
      </c>
      <c r="J904" s="33">
        <v>1.0430400000000002</v>
      </c>
      <c r="K904" s="34"/>
    </row>
    <row r="905" spans="1:11" x14ac:dyDescent="0.3">
      <c r="A905" t="str">
        <f t="shared" si="14"/>
        <v>P09_T0_07-06-23_45084</v>
      </c>
      <c r="B905" s="8">
        <v>45084</v>
      </c>
      <c r="C905" s="40" t="s">
        <v>1072</v>
      </c>
      <c r="D905" s="42" t="s">
        <v>1430</v>
      </c>
      <c r="E905" s="10">
        <v>1.97</v>
      </c>
      <c r="F905" s="43">
        <v>1045.92</v>
      </c>
      <c r="G905" s="12">
        <v>1.78</v>
      </c>
      <c r="H905" s="13">
        <v>1.26</v>
      </c>
      <c r="I905" s="14">
        <v>104.1912643678161</v>
      </c>
      <c r="J905" s="15">
        <v>1.0176000000000001</v>
      </c>
      <c r="K905" s="16"/>
    </row>
    <row r="906" spans="1:11" x14ac:dyDescent="0.3">
      <c r="A906" t="str">
        <f t="shared" si="14"/>
        <v>P09_T1_07-06-23_45084</v>
      </c>
      <c r="B906" s="17">
        <v>45084</v>
      </c>
      <c r="C906" s="38" t="s">
        <v>1073</v>
      </c>
      <c r="D906" s="44" t="s">
        <v>1431</v>
      </c>
      <c r="E906" s="19">
        <v>2.0299999999999998</v>
      </c>
      <c r="F906" s="45">
        <v>747.55</v>
      </c>
      <c r="G906" s="21">
        <v>1.77</v>
      </c>
      <c r="H906" s="22">
        <v>1.3049999999999997</v>
      </c>
      <c r="I906" s="23">
        <v>74.468582375478917</v>
      </c>
      <c r="J906" s="24">
        <v>1.0112400000000001</v>
      </c>
      <c r="K906" s="25"/>
    </row>
    <row r="907" spans="1:11" x14ac:dyDescent="0.3">
      <c r="A907" t="str">
        <f t="shared" si="14"/>
        <v>P09_T2_07-06-23_45084</v>
      </c>
      <c r="B907" s="17">
        <v>45084</v>
      </c>
      <c r="C907" s="38" t="s">
        <v>1074</v>
      </c>
      <c r="D907" s="44" t="s">
        <v>1432</v>
      </c>
      <c r="E907" s="19">
        <v>2.14</v>
      </c>
      <c r="F907" s="45">
        <v>741.93</v>
      </c>
      <c r="G907" s="21">
        <v>1.84</v>
      </c>
      <c r="H907" s="22">
        <v>1.3875000000000002</v>
      </c>
      <c r="I907" s="23">
        <v>73.908735632183905</v>
      </c>
      <c r="J907" s="24">
        <v>1.05576</v>
      </c>
      <c r="K907" s="25"/>
    </row>
    <row r="908" spans="1:11" ht="15" thickBot="1" x14ac:dyDescent="0.35">
      <c r="A908" t="str">
        <f t="shared" si="14"/>
        <v>P09_T3_07-06-23_45084</v>
      </c>
      <c r="B908" s="26">
        <v>45084</v>
      </c>
      <c r="C908" s="39" t="s">
        <v>1075</v>
      </c>
      <c r="D908" s="46" t="s">
        <v>1433</v>
      </c>
      <c r="E908" s="28">
        <v>2.1</v>
      </c>
      <c r="F908" s="47">
        <v>423.03</v>
      </c>
      <c r="G908" s="30">
        <v>1.8</v>
      </c>
      <c r="H908" s="31">
        <v>1.3574999999999999</v>
      </c>
      <c r="I908" s="32">
        <v>42.140919540229888</v>
      </c>
      <c r="J908" s="33">
        <v>1.0303200000000001</v>
      </c>
      <c r="K908" s="34"/>
    </row>
    <row r="909" spans="1:11" x14ac:dyDescent="0.3">
      <c r="A909" t="str">
        <f t="shared" si="14"/>
        <v>P010_T0_07-06-23_45084</v>
      </c>
      <c r="B909" s="8">
        <v>45084</v>
      </c>
      <c r="C909" s="40" t="s">
        <v>1076</v>
      </c>
      <c r="D909" s="42" t="s">
        <v>1270</v>
      </c>
      <c r="E909" s="10">
        <v>1.96</v>
      </c>
      <c r="F909" s="43">
        <v>899.25</v>
      </c>
      <c r="G909" s="12">
        <v>1.85</v>
      </c>
      <c r="H909" s="13">
        <v>1.2524999999999999</v>
      </c>
      <c r="I909" s="14">
        <v>89.580459770114942</v>
      </c>
      <c r="J909" s="15">
        <v>1.0621200000000002</v>
      </c>
      <c r="K909" s="16"/>
    </row>
    <row r="910" spans="1:11" x14ac:dyDescent="0.3">
      <c r="A910" t="str">
        <f t="shared" si="14"/>
        <v>P010_T1_07-06-23_45084</v>
      </c>
      <c r="B910" s="17">
        <v>45084</v>
      </c>
      <c r="C910" s="38" t="s">
        <v>1077</v>
      </c>
      <c r="D910" s="44" t="s">
        <v>1271</v>
      </c>
      <c r="E910" s="19">
        <v>2.14</v>
      </c>
      <c r="F910" s="45">
        <v>629.52</v>
      </c>
      <c r="G910" s="21">
        <v>1.77</v>
      </c>
      <c r="H910" s="22">
        <v>1.3875000000000002</v>
      </c>
      <c r="I910" s="23">
        <v>62.710804597701156</v>
      </c>
      <c r="J910" s="24">
        <v>1.0112400000000001</v>
      </c>
      <c r="K910" s="25"/>
    </row>
    <row r="911" spans="1:11" x14ac:dyDescent="0.3">
      <c r="A911" t="str">
        <f t="shared" si="14"/>
        <v>P010_T2_07-06-23_45084</v>
      </c>
      <c r="B911" s="17">
        <v>45084</v>
      </c>
      <c r="C911" s="38" t="s">
        <v>1078</v>
      </c>
      <c r="D911" s="44" t="s">
        <v>1272</v>
      </c>
      <c r="E911" s="19">
        <v>2.14</v>
      </c>
      <c r="F911" s="45">
        <v>644.13</v>
      </c>
      <c r="G911" s="21">
        <v>1.85</v>
      </c>
      <c r="H911" s="22">
        <v>1.3875000000000002</v>
      </c>
      <c r="I911" s="23">
        <v>64.166206896551728</v>
      </c>
      <c r="J911" s="24">
        <v>1.0621200000000002</v>
      </c>
      <c r="K911" s="25"/>
    </row>
    <row r="912" spans="1:11" ht="15" thickBot="1" x14ac:dyDescent="0.35">
      <c r="A912" t="str">
        <f t="shared" si="14"/>
        <v>P010_T3_07-06-23_45084</v>
      </c>
      <c r="B912" s="26">
        <v>45084</v>
      </c>
      <c r="C912" s="39" t="s">
        <v>1079</v>
      </c>
      <c r="D912" s="46" t="s">
        <v>1273</v>
      </c>
      <c r="E912" s="28">
        <v>2.3199999999999998</v>
      </c>
      <c r="F912" s="47">
        <v>491.83</v>
      </c>
      <c r="G912" s="30">
        <v>1.76</v>
      </c>
      <c r="H912" s="31">
        <v>1.5225</v>
      </c>
      <c r="I912" s="32">
        <v>48.994559386973179</v>
      </c>
      <c r="J912" s="33">
        <v>1.00488</v>
      </c>
      <c r="K912" s="34"/>
    </row>
    <row r="913" spans="1:11" x14ac:dyDescent="0.3">
      <c r="A913" t="str">
        <f t="shared" si="14"/>
        <v>P011_T0_07-06-23_45084</v>
      </c>
      <c r="B913" s="8">
        <v>45084</v>
      </c>
      <c r="C913" s="40" t="s">
        <v>1080</v>
      </c>
      <c r="D913" s="42" t="s">
        <v>1274</v>
      </c>
      <c r="E913" s="10">
        <v>1.98</v>
      </c>
      <c r="F913" s="43">
        <v>833.5</v>
      </c>
      <c r="G913" s="12">
        <v>1.8</v>
      </c>
      <c r="H913" s="13">
        <v>1.2675000000000001</v>
      </c>
      <c r="I913" s="14">
        <v>83.030651340996172</v>
      </c>
      <c r="J913" s="15">
        <v>1.0303200000000001</v>
      </c>
      <c r="K913" s="16"/>
    </row>
    <row r="914" spans="1:11" x14ac:dyDescent="0.3">
      <c r="A914" t="str">
        <f t="shared" si="14"/>
        <v>P011_T1_07-06-23_45084</v>
      </c>
      <c r="B914" s="17">
        <v>45084</v>
      </c>
      <c r="C914" s="38" t="s">
        <v>1081</v>
      </c>
      <c r="D914" s="44" t="s">
        <v>1275</v>
      </c>
      <c r="E914" s="19">
        <v>2.0099999999999998</v>
      </c>
      <c r="F914" s="45">
        <v>599.28</v>
      </c>
      <c r="G914" s="21">
        <v>1.77</v>
      </c>
      <c r="H914" s="22">
        <v>1.2899999999999998</v>
      </c>
      <c r="I914" s="23">
        <v>59.6983908045977</v>
      </c>
      <c r="J914" s="24">
        <v>1.0112400000000001</v>
      </c>
      <c r="K914" s="25"/>
    </row>
    <row r="915" spans="1:11" x14ac:dyDescent="0.3">
      <c r="A915" t="str">
        <f t="shared" si="14"/>
        <v>P011_T2_07-06-23_45084</v>
      </c>
      <c r="B915" s="17">
        <v>45084</v>
      </c>
      <c r="C915" s="38" t="s">
        <v>1082</v>
      </c>
      <c r="D915" s="44" t="s">
        <v>1276</v>
      </c>
      <c r="E915" s="19">
        <v>1.96</v>
      </c>
      <c r="F915" s="45">
        <v>584.82000000000005</v>
      </c>
      <c r="G915" s="21">
        <v>1.75</v>
      </c>
      <c r="H915" s="22">
        <v>1.2524999999999999</v>
      </c>
      <c r="I915" s="23">
        <v>58.257931034482773</v>
      </c>
      <c r="J915" s="24">
        <v>0.99852000000000007</v>
      </c>
      <c r="K915" s="25"/>
    </row>
    <row r="916" spans="1:11" ht="15" thickBot="1" x14ac:dyDescent="0.35">
      <c r="A916" t="str">
        <f t="shared" si="14"/>
        <v>P011_T3_07-06-23_45084</v>
      </c>
      <c r="B916" s="26">
        <v>45084</v>
      </c>
      <c r="C916" s="39" t="s">
        <v>1083</v>
      </c>
      <c r="D916" s="46" t="s">
        <v>1277</v>
      </c>
      <c r="E916" s="28">
        <v>2.12</v>
      </c>
      <c r="F916" s="47">
        <v>340.88</v>
      </c>
      <c r="G916" s="30">
        <v>1.69</v>
      </c>
      <c r="H916" s="31">
        <v>1.3725000000000001</v>
      </c>
      <c r="I916" s="32">
        <v>33.95739463601533</v>
      </c>
      <c r="J916" s="33">
        <v>0.96035999999999999</v>
      </c>
      <c r="K916" s="34"/>
    </row>
    <row r="917" spans="1:11" x14ac:dyDescent="0.3">
      <c r="A917" t="str">
        <f t="shared" si="14"/>
        <v>P012_T0_07-06-23_45084</v>
      </c>
      <c r="B917" s="8">
        <v>45084</v>
      </c>
      <c r="C917" s="40" t="s">
        <v>1084</v>
      </c>
      <c r="D917" s="42" t="s">
        <v>1278</v>
      </c>
      <c r="E917" s="10">
        <v>1.96</v>
      </c>
      <c r="F917" s="43">
        <v>805.02</v>
      </c>
      <c r="G917" s="12">
        <v>1.65</v>
      </c>
      <c r="H917" s="13">
        <v>1.2524999999999999</v>
      </c>
      <c r="I917" s="14">
        <v>80.193563218390807</v>
      </c>
      <c r="J917" s="15">
        <v>0.93491999999999997</v>
      </c>
      <c r="K917" s="16"/>
    </row>
    <row r="918" spans="1:11" x14ac:dyDescent="0.3">
      <c r="A918" t="str">
        <f t="shared" si="14"/>
        <v>P012_T1_07-06-23_45084</v>
      </c>
      <c r="B918" s="17">
        <v>45084</v>
      </c>
      <c r="C918" s="38" t="s">
        <v>1085</v>
      </c>
      <c r="D918" s="44" t="s">
        <v>1279</v>
      </c>
      <c r="E918" s="19">
        <v>2.02</v>
      </c>
      <c r="F918" s="45">
        <v>576.59</v>
      </c>
      <c r="G918" s="21">
        <v>1.75</v>
      </c>
      <c r="H918" s="22">
        <v>1.2974999999999999</v>
      </c>
      <c r="I918" s="23">
        <v>57.438084291187742</v>
      </c>
      <c r="J918" s="24">
        <v>0.99852000000000007</v>
      </c>
      <c r="K918" s="25"/>
    </row>
    <row r="919" spans="1:11" x14ac:dyDescent="0.3">
      <c r="A919" t="str">
        <f t="shared" si="14"/>
        <v>P012_T2_07-06-23_45084</v>
      </c>
      <c r="B919" s="17">
        <v>45084</v>
      </c>
      <c r="C919" s="38" t="s">
        <v>1086</v>
      </c>
      <c r="D919" s="44" t="s">
        <v>1280</v>
      </c>
      <c r="E919" s="19">
        <v>2.06</v>
      </c>
      <c r="F919" s="45">
        <v>545.79999999999995</v>
      </c>
      <c r="G919" s="21">
        <v>1.81</v>
      </c>
      <c r="H919" s="22">
        <v>1.3275000000000001</v>
      </c>
      <c r="I919" s="23">
        <v>54.37088122605364</v>
      </c>
      <c r="J919" s="24">
        <v>1.03668</v>
      </c>
      <c r="K919" s="25"/>
    </row>
    <row r="920" spans="1:11" ht="15" thickBot="1" x14ac:dyDescent="0.35">
      <c r="A920" t="str">
        <f t="shared" si="14"/>
        <v>P012_T3_07-06-23_45084</v>
      </c>
      <c r="B920" s="26">
        <v>45084</v>
      </c>
      <c r="C920" s="39" t="s">
        <v>1087</v>
      </c>
      <c r="D920" s="46" t="s">
        <v>1281</v>
      </c>
      <c r="E920" s="28">
        <v>2.1</v>
      </c>
      <c r="F920" s="47">
        <v>353.5</v>
      </c>
      <c r="G920" s="30">
        <v>1.59</v>
      </c>
      <c r="H920" s="31">
        <v>1.3574999999999999</v>
      </c>
      <c r="I920" s="32">
        <v>35.214559386973178</v>
      </c>
      <c r="J920" s="33">
        <v>0.89676000000000011</v>
      </c>
      <c r="K920" s="34"/>
    </row>
    <row r="921" spans="1:11" x14ac:dyDescent="0.3">
      <c r="A921" t="str">
        <f t="shared" si="14"/>
        <v>P01_T0_15-06-23_45092</v>
      </c>
      <c r="B921" s="8">
        <v>45092</v>
      </c>
      <c r="C921" s="40" t="s">
        <v>1088</v>
      </c>
      <c r="D921" s="42" t="s">
        <v>1282</v>
      </c>
      <c r="E921" s="10">
        <v>2.12</v>
      </c>
      <c r="F921" s="43">
        <v>1011.37</v>
      </c>
      <c r="G921" s="12">
        <v>2.1</v>
      </c>
      <c r="H921" s="13">
        <v>1.3725000000000001</v>
      </c>
      <c r="I921" s="14">
        <v>100.74950191570882</v>
      </c>
      <c r="J921" s="15">
        <v>1.2211200000000002</v>
      </c>
      <c r="K921" s="16"/>
    </row>
    <row r="922" spans="1:11" x14ac:dyDescent="0.3">
      <c r="A922" t="str">
        <f t="shared" si="14"/>
        <v>P01_T1_15-06-23_45092</v>
      </c>
      <c r="B922" s="17">
        <v>45092</v>
      </c>
      <c r="C922" s="38" t="s">
        <v>1089</v>
      </c>
      <c r="D922" s="44" t="s">
        <v>1283</v>
      </c>
      <c r="E922" s="19">
        <v>2.13</v>
      </c>
      <c r="F922" s="45">
        <v>770.53</v>
      </c>
      <c r="G922" s="21">
        <v>5.37</v>
      </c>
      <c r="H922" s="22">
        <v>1.38</v>
      </c>
      <c r="I922" s="23">
        <v>76.75777777777779</v>
      </c>
      <c r="J922" s="24">
        <v>3.3008400000000004</v>
      </c>
      <c r="K922" s="25"/>
    </row>
    <row r="923" spans="1:11" x14ac:dyDescent="0.3">
      <c r="A923" t="str">
        <f t="shared" si="14"/>
        <v>P01_T2_15-06-23_45092</v>
      </c>
      <c r="B923" s="17">
        <v>45092</v>
      </c>
      <c r="C923" s="38" t="s">
        <v>1090</v>
      </c>
      <c r="D923" s="44" t="s">
        <v>1284</v>
      </c>
      <c r="E923" s="19">
        <v>2.08</v>
      </c>
      <c r="F923" s="45">
        <v>800.29</v>
      </c>
      <c r="G923" s="21">
        <v>4.38</v>
      </c>
      <c r="H923" s="22">
        <v>1.3425</v>
      </c>
      <c r="I923" s="23">
        <v>79.722375478927205</v>
      </c>
      <c r="J923" s="24">
        <v>2.6712000000000002</v>
      </c>
      <c r="K923" s="25"/>
    </row>
    <row r="924" spans="1:11" ht="15" thickBot="1" x14ac:dyDescent="0.35">
      <c r="A924" t="str">
        <f t="shared" si="14"/>
        <v>P01_T3_15-06-23_45092</v>
      </c>
      <c r="B924" s="26">
        <v>45092</v>
      </c>
      <c r="C924" s="39" t="s">
        <v>1091</v>
      </c>
      <c r="D924" s="46" t="s">
        <v>1285</v>
      </c>
      <c r="E924" s="28">
        <v>2.14</v>
      </c>
      <c r="F924" s="47">
        <v>638.64</v>
      </c>
      <c r="G924" s="30">
        <v>2.9</v>
      </c>
      <c r="H924" s="31">
        <v>1.3875000000000002</v>
      </c>
      <c r="I924" s="32">
        <v>63.619310344827589</v>
      </c>
      <c r="J924" s="33">
        <v>1.7299199999999999</v>
      </c>
      <c r="K924" s="34"/>
    </row>
    <row r="925" spans="1:11" x14ac:dyDescent="0.3">
      <c r="A925" t="str">
        <f t="shared" si="14"/>
        <v>P02_T0_15-06-23_45092</v>
      </c>
      <c r="B925" s="8">
        <v>45092</v>
      </c>
      <c r="C925" s="40" t="s">
        <v>1092</v>
      </c>
      <c r="D925" s="42" t="s">
        <v>1314</v>
      </c>
      <c r="E925" s="10">
        <v>2.1</v>
      </c>
      <c r="F925" s="43">
        <v>871.02</v>
      </c>
      <c r="G925" s="12">
        <v>1.91</v>
      </c>
      <c r="H925" s="13">
        <v>1.3574999999999999</v>
      </c>
      <c r="I925" s="14">
        <v>86.768275862068975</v>
      </c>
      <c r="J925" s="15">
        <v>1.1002799999999999</v>
      </c>
      <c r="K925" s="16"/>
    </row>
    <row r="926" spans="1:11" x14ac:dyDescent="0.3">
      <c r="A926" t="str">
        <f t="shared" si="14"/>
        <v>P02_T1_15-06-23_45092</v>
      </c>
      <c r="B926" s="17">
        <v>45092</v>
      </c>
      <c r="C926" s="38" t="s">
        <v>1093</v>
      </c>
      <c r="D926" s="44" t="s">
        <v>1315</v>
      </c>
      <c r="E926" s="19">
        <v>2.25</v>
      </c>
      <c r="F926" s="45">
        <v>769.39</v>
      </c>
      <c r="G926" s="21">
        <v>1.7</v>
      </c>
      <c r="H926" s="22">
        <v>1.47</v>
      </c>
      <c r="I926" s="23">
        <v>76.644214559386981</v>
      </c>
      <c r="J926" s="24">
        <v>0.96672000000000002</v>
      </c>
      <c r="K926" s="25"/>
    </row>
    <row r="927" spans="1:11" x14ac:dyDescent="0.3">
      <c r="A927" t="str">
        <f t="shared" si="14"/>
        <v>P02_T2_15-06-23_45092</v>
      </c>
      <c r="B927" s="17">
        <v>45092</v>
      </c>
      <c r="C927" s="38" t="s">
        <v>1094</v>
      </c>
      <c r="D927" s="44" t="s">
        <v>1316</v>
      </c>
      <c r="E927" s="19">
        <v>2.5499999999999998</v>
      </c>
      <c r="F927" s="45">
        <v>458.71</v>
      </c>
      <c r="G927" s="21">
        <v>1.65</v>
      </c>
      <c r="H927" s="22">
        <v>1.6949999999999998</v>
      </c>
      <c r="I927" s="23">
        <v>45.695249042145598</v>
      </c>
      <c r="J927" s="24">
        <v>0.93491999999999997</v>
      </c>
      <c r="K927" s="25"/>
    </row>
    <row r="928" spans="1:11" ht="15" thickBot="1" x14ac:dyDescent="0.35">
      <c r="A928" t="str">
        <f t="shared" si="14"/>
        <v>P02_T3_15-06-23_45092</v>
      </c>
      <c r="B928" s="26">
        <v>45092</v>
      </c>
      <c r="C928" s="39" t="s">
        <v>1095</v>
      </c>
      <c r="D928" s="46" t="s">
        <v>1317</v>
      </c>
      <c r="E928" s="28">
        <v>2.85</v>
      </c>
      <c r="F928" s="47">
        <v>161.29</v>
      </c>
      <c r="G928" s="30">
        <v>1.67</v>
      </c>
      <c r="H928" s="31">
        <v>1.92</v>
      </c>
      <c r="I928" s="32">
        <v>16.067203065134098</v>
      </c>
      <c r="J928" s="33">
        <v>0.94764000000000004</v>
      </c>
      <c r="K928" s="34"/>
    </row>
    <row r="929" spans="1:11" x14ac:dyDescent="0.3">
      <c r="A929" t="str">
        <f t="shared" si="14"/>
        <v>P03_T0_15-06-23_45092</v>
      </c>
      <c r="B929" s="8">
        <v>45092</v>
      </c>
      <c r="C929" s="40" t="s">
        <v>1096</v>
      </c>
      <c r="D929" s="42" t="s">
        <v>1334</v>
      </c>
      <c r="E929" s="10">
        <v>2.2200000000000002</v>
      </c>
      <c r="F929" s="43">
        <v>894.79</v>
      </c>
      <c r="G929" s="12">
        <v>1.74</v>
      </c>
      <c r="H929" s="13">
        <v>1.4475000000000002</v>
      </c>
      <c r="I929" s="14">
        <v>89.13616858237549</v>
      </c>
      <c r="J929" s="15">
        <v>0.99216000000000004</v>
      </c>
      <c r="K929" s="16"/>
    </row>
    <row r="930" spans="1:11" x14ac:dyDescent="0.3">
      <c r="A930" t="str">
        <f t="shared" si="14"/>
        <v>P03_T1_15-06-23_45092</v>
      </c>
      <c r="B930" s="17">
        <v>45092</v>
      </c>
      <c r="C930" s="38" t="s">
        <v>1097</v>
      </c>
      <c r="D930" s="44" t="s">
        <v>1335</v>
      </c>
      <c r="E930" s="19">
        <v>2.33</v>
      </c>
      <c r="F930" s="45">
        <v>570.21</v>
      </c>
      <c r="G930" s="21">
        <v>1.76</v>
      </c>
      <c r="H930" s="22">
        <v>1.53</v>
      </c>
      <c r="I930" s="23">
        <v>56.802528735632187</v>
      </c>
      <c r="J930" s="24">
        <v>1.00488</v>
      </c>
      <c r="K930" s="25"/>
    </row>
    <row r="931" spans="1:11" x14ac:dyDescent="0.3">
      <c r="A931" t="str">
        <f t="shared" si="14"/>
        <v>P03_T2_15-06-23_45092</v>
      </c>
      <c r="B931" s="17">
        <v>45092</v>
      </c>
      <c r="C931" s="38" t="s">
        <v>1098</v>
      </c>
      <c r="D931" s="44" t="s">
        <v>1336</v>
      </c>
      <c r="E931" s="19">
        <v>2.4900000000000002</v>
      </c>
      <c r="F931" s="45">
        <v>591.42999999999995</v>
      </c>
      <c r="G931" s="21">
        <v>1.73</v>
      </c>
      <c r="H931" s="22">
        <v>1.6500000000000001</v>
      </c>
      <c r="I931" s="23">
        <v>58.916398467432941</v>
      </c>
      <c r="J931" s="24">
        <v>0.98580000000000001</v>
      </c>
      <c r="K931" s="25"/>
    </row>
    <row r="932" spans="1:11" ht="15" thickBot="1" x14ac:dyDescent="0.35">
      <c r="A932" t="str">
        <f t="shared" si="14"/>
        <v>P03_T3_15-06-23_45092</v>
      </c>
      <c r="B932" s="26">
        <v>45092</v>
      </c>
      <c r="C932" s="39" t="s">
        <v>1099</v>
      </c>
      <c r="D932" s="46" t="s">
        <v>1337</v>
      </c>
      <c r="E932" s="28">
        <v>2.69</v>
      </c>
      <c r="F932" s="47">
        <v>315.31</v>
      </c>
      <c r="G932" s="30">
        <v>1.71</v>
      </c>
      <c r="H932" s="31">
        <v>1.7999999999999998</v>
      </c>
      <c r="I932" s="32">
        <v>31.410191570881228</v>
      </c>
      <c r="J932" s="33">
        <v>0.97308000000000006</v>
      </c>
      <c r="K932" s="34"/>
    </row>
    <row r="933" spans="1:11" x14ac:dyDescent="0.3">
      <c r="A933" t="str">
        <f t="shared" si="14"/>
        <v>P04_T0_15-06-23_45092</v>
      </c>
      <c r="B933" s="8">
        <v>45092</v>
      </c>
      <c r="C933" s="40" t="s">
        <v>1100</v>
      </c>
      <c r="D933" s="42" t="s">
        <v>1354</v>
      </c>
      <c r="E933" s="10">
        <v>2.08</v>
      </c>
      <c r="F933" s="43">
        <v>949.69</v>
      </c>
      <c r="G933" s="12">
        <v>1.69</v>
      </c>
      <c r="H933" s="13">
        <v>1.3425</v>
      </c>
      <c r="I933" s="14">
        <v>94.605134099616848</v>
      </c>
      <c r="J933" s="15">
        <v>0.96035999999999999</v>
      </c>
      <c r="K933" s="16"/>
    </row>
    <row r="934" spans="1:11" x14ac:dyDescent="0.3">
      <c r="A934" t="str">
        <f t="shared" si="14"/>
        <v>P04_T1_15-06-23_45092</v>
      </c>
      <c r="B934" s="17">
        <v>45092</v>
      </c>
      <c r="C934" s="38" t="s">
        <v>1101</v>
      </c>
      <c r="D934" s="44" t="s">
        <v>1355</v>
      </c>
      <c r="E934" s="19">
        <v>2.2599999999999998</v>
      </c>
      <c r="F934" s="45">
        <v>579.51</v>
      </c>
      <c r="G934" s="21">
        <v>1.64</v>
      </c>
      <c r="H934" s="22">
        <v>1.4774999999999998</v>
      </c>
      <c r="I934" s="23">
        <v>57.728965517241384</v>
      </c>
      <c r="J934" s="24">
        <v>0.92855999999999994</v>
      </c>
      <c r="K934" s="25"/>
    </row>
    <row r="935" spans="1:11" x14ac:dyDescent="0.3">
      <c r="A935" t="str">
        <f t="shared" si="14"/>
        <v>P04_T2_15-06-23_45092</v>
      </c>
      <c r="B935" s="17">
        <v>45092</v>
      </c>
      <c r="C935" s="38" t="s">
        <v>1102</v>
      </c>
      <c r="D935" s="44" t="s">
        <v>1356</v>
      </c>
      <c r="E935" s="19">
        <v>2.36</v>
      </c>
      <c r="F935" s="45">
        <v>363.34</v>
      </c>
      <c r="G935" s="21">
        <v>1.59</v>
      </c>
      <c r="H935" s="22">
        <v>1.5524999999999998</v>
      </c>
      <c r="I935" s="23">
        <v>36.194789272030647</v>
      </c>
      <c r="J935" s="24">
        <v>0.89676000000000011</v>
      </c>
      <c r="K935" s="25"/>
    </row>
    <row r="936" spans="1:11" ht="15" thickBot="1" x14ac:dyDescent="0.35">
      <c r="A936" t="str">
        <f t="shared" si="14"/>
        <v>P04_T3_15-06-23_45092</v>
      </c>
      <c r="B936" s="26">
        <v>45092</v>
      </c>
      <c r="C936" s="39" t="s">
        <v>1103</v>
      </c>
      <c r="D936" s="46" t="s">
        <v>1357</v>
      </c>
      <c r="E936" s="28">
        <v>2.4500000000000002</v>
      </c>
      <c r="F936" s="47">
        <v>248.44</v>
      </c>
      <c r="G936" s="30">
        <v>1.53</v>
      </c>
      <c r="H936" s="31">
        <v>1.62</v>
      </c>
      <c r="I936" s="32">
        <v>24.7488122605364</v>
      </c>
      <c r="J936" s="33">
        <v>0.85860000000000003</v>
      </c>
      <c r="K936" s="34"/>
    </row>
    <row r="937" spans="1:11" x14ac:dyDescent="0.3">
      <c r="A937" t="str">
        <f t="shared" si="14"/>
        <v>P05_T0_15-06-23_45092</v>
      </c>
      <c r="B937" s="8">
        <v>45092</v>
      </c>
      <c r="C937" s="40" t="s">
        <v>1104</v>
      </c>
      <c r="D937" s="42" t="s">
        <v>1374</v>
      </c>
      <c r="E937" s="10">
        <v>2.23</v>
      </c>
      <c r="F937" s="43">
        <v>990.91</v>
      </c>
      <c r="G937" s="12">
        <v>1.84</v>
      </c>
      <c r="H937" s="13">
        <v>1.4550000000000001</v>
      </c>
      <c r="I937" s="14">
        <v>98.711340996168573</v>
      </c>
      <c r="J937" s="15">
        <v>1.05576</v>
      </c>
      <c r="K937" s="16"/>
    </row>
    <row r="938" spans="1:11" x14ac:dyDescent="0.3">
      <c r="A938" t="str">
        <f t="shared" si="14"/>
        <v>P05_T1_15-06-23_45092</v>
      </c>
      <c r="B938" s="17">
        <v>45092</v>
      </c>
      <c r="C938" s="38" t="s">
        <v>1105</v>
      </c>
      <c r="D938" s="44" t="s">
        <v>1375</v>
      </c>
      <c r="E938" s="19">
        <v>2.72</v>
      </c>
      <c r="F938" s="45">
        <v>799.55</v>
      </c>
      <c r="G938" s="21">
        <v>2.52</v>
      </c>
      <c r="H938" s="22">
        <v>1.8225000000000002</v>
      </c>
      <c r="I938" s="23">
        <v>79.648659003831412</v>
      </c>
      <c r="J938" s="24">
        <v>1.48824</v>
      </c>
      <c r="K938" s="25"/>
    </row>
    <row r="939" spans="1:11" x14ac:dyDescent="0.3">
      <c r="A939" t="str">
        <f t="shared" si="14"/>
        <v>P05_T2_15-06-23_45092</v>
      </c>
      <c r="B939" s="17">
        <v>45092</v>
      </c>
      <c r="C939" s="38" t="s">
        <v>1106</v>
      </c>
      <c r="D939" s="44" t="s">
        <v>1376</v>
      </c>
      <c r="E939" s="19">
        <v>2.81</v>
      </c>
      <c r="F939" s="45">
        <v>579.86</v>
      </c>
      <c r="G939" s="21">
        <v>3.48</v>
      </c>
      <c r="H939" s="22">
        <v>1.8900000000000001</v>
      </c>
      <c r="I939" s="23">
        <v>57.763831417624523</v>
      </c>
      <c r="J939" s="24">
        <v>2.0987999999999998</v>
      </c>
      <c r="K939" s="25"/>
    </row>
    <row r="940" spans="1:11" ht="15" thickBot="1" x14ac:dyDescent="0.35">
      <c r="A940" t="str">
        <f t="shared" si="14"/>
        <v>P05_T3_15-06-23_45092</v>
      </c>
      <c r="B940" s="26">
        <v>45092</v>
      </c>
      <c r="C940" s="39" t="s">
        <v>1107</v>
      </c>
      <c r="D940" s="46" t="s">
        <v>1377</v>
      </c>
      <c r="E940" s="28">
        <v>3</v>
      </c>
      <c r="F940" s="47">
        <v>404.46</v>
      </c>
      <c r="G940" s="30">
        <v>4.0999999999999996</v>
      </c>
      <c r="H940" s="31">
        <v>2.0324999999999998</v>
      </c>
      <c r="I940" s="32">
        <v>40.291034482758619</v>
      </c>
      <c r="J940" s="33">
        <v>2.4931199999999998</v>
      </c>
      <c r="K940" s="34"/>
    </row>
    <row r="941" spans="1:11" x14ac:dyDescent="0.3">
      <c r="A941" t="str">
        <f t="shared" si="14"/>
        <v>P06_T0_15-06-23_45092</v>
      </c>
      <c r="B941" s="8">
        <v>45092</v>
      </c>
      <c r="C941" s="40" t="s">
        <v>1108</v>
      </c>
      <c r="D941" s="42" t="s">
        <v>1394</v>
      </c>
      <c r="E941" s="10">
        <v>2.04</v>
      </c>
      <c r="F941" s="43">
        <v>973.31</v>
      </c>
      <c r="G941" s="12">
        <v>1.72</v>
      </c>
      <c r="H941" s="13">
        <v>1.3125</v>
      </c>
      <c r="I941" s="14">
        <v>96.958084291187745</v>
      </c>
      <c r="J941" s="15">
        <v>0.97944000000000009</v>
      </c>
      <c r="K941" s="16"/>
    </row>
    <row r="942" spans="1:11" x14ac:dyDescent="0.3">
      <c r="A942" t="str">
        <f t="shared" si="14"/>
        <v>P06_T1_15-06-23_45092</v>
      </c>
      <c r="B942" s="17">
        <v>45092</v>
      </c>
      <c r="C942" s="38" t="s">
        <v>1109</v>
      </c>
      <c r="D942" s="44" t="s">
        <v>1395</v>
      </c>
      <c r="E942" s="19">
        <v>2.86</v>
      </c>
      <c r="F942" s="45">
        <v>735.49</v>
      </c>
      <c r="G942" s="21">
        <v>1.65</v>
      </c>
      <c r="H942" s="22">
        <v>1.9274999999999998</v>
      </c>
      <c r="I942" s="23">
        <v>73.267203065134098</v>
      </c>
      <c r="J942" s="24">
        <v>0.93491999999999997</v>
      </c>
      <c r="K942" s="25"/>
    </row>
    <row r="943" spans="1:11" x14ac:dyDescent="0.3">
      <c r="A943" t="str">
        <f t="shared" si="14"/>
        <v>P06_T2_15-06-23_45092</v>
      </c>
      <c r="B943" s="17">
        <v>45092</v>
      </c>
      <c r="C943" s="38" t="s">
        <v>1110</v>
      </c>
      <c r="D943" s="44" t="s">
        <v>1396</v>
      </c>
      <c r="E943" s="19">
        <v>3.44</v>
      </c>
      <c r="F943" s="45">
        <v>451.71</v>
      </c>
      <c r="G943" s="21">
        <v>1.85</v>
      </c>
      <c r="H943" s="22">
        <v>2.3624999999999998</v>
      </c>
      <c r="I943" s="23">
        <v>44.997931034482761</v>
      </c>
      <c r="J943" s="24">
        <v>1.0621200000000002</v>
      </c>
      <c r="K943" s="25"/>
    </row>
    <row r="944" spans="1:11" ht="15" thickBot="1" x14ac:dyDescent="0.35">
      <c r="A944" t="str">
        <f t="shared" si="14"/>
        <v>P06_T3_15-06-23_45092</v>
      </c>
      <c r="B944" s="26">
        <v>45092</v>
      </c>
      <c r="C944" s="39" t="s">
        <v>1111</v>
      </c>
      <c r="D944" s="46" t="s">
        <v>1397</v>
      </c>
      <c r="E944" s="28">
        <v>4.21</v>
      </c>
      <c r="F944" s="47">
        <v>346.34</v>
      </c>
      <c r="G944" s="30">
        <v>1.69</v>
      </c>
      <c r="H944" s="31">
        <v>2.94</v>
      </c>
      <c r="I944" s="32">
        <v>34.501302681992335</v>
      </c>
      <c r="J944" s="33">
        <v>0.96035999999999999</v>
      </c>
      <c r="K944" s="34"/>
    </row>
    <row r="945" spans="1:11" x14ac:dyDescent="0.3">
      <c r="A945" t="str">
        <f t="shared" si="14"/>
        <v>P07_T0_15-06-23_45092</v>
      </c>
      <c r="B945" s="8">
        <v>45092</v>
      </c>
      <c r="C945" s="40" t="s">
        <v>1112</v>
      </c>
      <c r="D945" s="42" t="s">
        <v>1414</v>
      </c>
      <c r="E945" s="10">
        <v>2.2200000000000002</v>
      </c>
      <c r="F945" s="43">
        <v>1015.54</v>
      </c>
      <c r="G945" s="12">
        <v>1.62</v>
      </c>
      <c r="H945" s="13">
        <v>1.4475000000000002</v>
      </c>
      <c r="I945" s="14">
        <v>101.16490421455939</v>
      </c>
      <c r="J945" s="15">
        <v>0.9158400000000001</v>
      </c>
      <c r="K945" s="16"/>
    </row>
    <row r="946" spans="1:11" x14ac:dyDescent="0.3">
      <c r="A946" t="str">
        <f t="shared" si="14"/>
        <v>P07_T1_15-06-23_45092</v>
      </c>
      <c r="B946" s="17">
        <v>45092</v>
      </c>
      <c r="C946" s="38" t="s">
        <v>1113</v>
      </c>
      <c r="D946" s="44" t="s">
        <v>1415</v>
      </c>
      <c r="E946" s="19">
        <v>2.0299999999999998</v>
      </c>
      <c r="F946" s="45">
        <v>523.03</v>
      </c>
      <c r="G946" s="21">
        <v>2.85</v>
      </c>
      <c r="H946" s="22">
        <v>1.3049999999999997</v>
      </c>
      <c r="I946" s="23">
        <v>52.102605363984672</v>
      </c>
      <c r="J946" s="24">
        <v>1.6981200000000001</v>
      </c>
      <c r="K946" s="25"/>
    </row>
    <row r="947" spans="1:11" x14ac:dyDescent="0.3">
      <c r="A947" t="str">
        <f t="shared" si="14"/>
        <v>P07_T2_15-06-23_45092</v>
      </c>
      <c r="B947" s="17">
        <v>45092</v>
      </c>
      <c r="C947" s="38" t="s">
        <v>1114</v>
      </c>
      <c r="D947" s="44" t="s">
        <v>1416</v>
      </c>
      <c r="E947" s="19">
        <v>2.12</v>
      </c>
      <c r="F947" s="45">
        <v>368.97</v>
      </c>
      <c r="G947" s="21">
        <v>1.82</v>
      </c>
      <c r="H947" s="22">
        <v>1.3725000000000001</v>
      </c>
      <c r="I947" s="23">
        <v>36.755632183908048</v>
      </c>
      <c r="J947" s="24">
        <v>1.0430400000000002</v>
      </c>
      <c r="K947" s="25"/>
    </row>
    <row r="948" spans="1:11" ht="15" thickBot="1" x14ac:dyDescent="0.35">
      <c r="A948" t="str">
        <f t="shared" si="14"/>
        <v>P07_T3_15-06-23_45092</v>
      </c>
      <c r="B948" s="26">
        <v>45092</v>
      </c>
      <c r="C948" s="39" t="s">
        <v>1115</v>
      </c>
      <c r="D948" s="46" t="s">
        <v>1417</v>
      </c>
      <c r="E948" s="28">
        <v>2.15</v>
      </c>
      <c r="F948" s="47">
        <v>277.31</v>
      </c>
      <c r="G948" s="30">
        <v>2.68</v>
      </c>
      <c r="H948" s="31">
        <v>1.395</v>
      </c>
      <c r="I948" s="32">
        <v>27.624750957854406</v>
      </c>
      <c r="J948" s="33">
        <v>1.59</v>
      </c>
      <c r="K948" s="34"/>
    </row>
    <row r="949" spans="1:11" x14ac:dyDescent="0.3">
      <c r="A949" t="str">
        <f t="shared" si="14"/>
        <v>P08_T0_15-06-23_45092</v>
      </c>
      <c r="B949" s="8">
        <v>45092</v>
      </c>
      <c r="C949" s="40" t="s">
        <v>1116</v>
      </c>
      <c r="D949" s="42" t="s">
        <v>1250</v>
      </c>
      <c r="E949" s="10">
        <v>2.25</v>
      </c>
      <c r="F949" s="43">
        <v>825.12</v>
      </c>
      <c r="G949" s="12">
        <v>1.79</v>
      </c>
      <c r="H949" s="13">
        <v>1.47</v>
      </c>
      <c r="I949" s="14">
        <v>82.195862068965525</v>
      </c>
      <c r="J949" s="15">
        <v>1.02396</v>
      </c>
      <c r="K949" s="16"/>
    </row>
    <row r="950" spans="1:11" x14ac:dyDescent="0.3">
      <c r="A950" t="str">
        <f t="shared" si="14"/>
        <v>P08_T1_15-06-23_45092</v>
      </c>
      <c r="B950" s="17">
        <v>45092</v>
      </c>
      <c r="C950" s="38" t="s">
        <v>1117</v>
      </c>
      <c r="D950" s="44" t="s">
        <v>1251</v>
      </c>
      <c r="E950" s="19">
        <v>2.99</v>
      </c>
      <c r="F950" s="45">
        <v>621.54999999999995</v>
      </c>
      <c r="G950" s="21">
        <v>1.56</v>
      </c>
      <c r="H950" s="22">
        <v>2.0250000000000004</v>
      </c>
      <c r="I950" s="23">
        <v>61.916858237547885</v>
      </c>
      <c r="J950" s="24">
        <v>0.87768000000000013</v>
      </c>
      <c r="K950" s="25"/>
    </row>
    <row r="951" spans="1:11" x14ac:dyDescent="0.3">
      <c r="A951" t="str">
        <f t="shared" si="14"/>
        <v>P08_T2_15-06-23_45092</v>
      </c>
      <c r="B951" s="17">
        <v>45092</v>
      </c>
      <c r="C951" s="38" t="s">
        <v>1118</v>
      </c>
      <c r="D951" s="44" t="s">
        <v>1252</v>
      </c>
      <c r="E951" s="19">
        <v>3.87</v>
      </c>
      <c r="F951" s="45">
        <v>497.71</v>
      </c>
      <c r="G951" s="21">
        <v>1.62</v>
      </c>
      <c r="H951" s="22">
        <v>2.6850000000000001</v>
      </c>
      <c r="I951" s="23">
        <v>49.580306513409965</v>
      </c>
      <c r="J951" s="24">
        <v>0.9158400000000001</v>
      </c>
      <c r="K951" s="25"/>
    </row>
    <row r="952" spans="1:11" ht="15" thickBot="1" x14ac:dyDescent="0.35">
      <c r="A952" t="str">
        <f t="shared" si="14"/>
        <v>P08_T3_15-06-23_45092</v>
      </c>
      <c r="B952" s="26">
        <v>45092</v>
      </c>
      <c r="C952" s="39" t="s">
        <v>1119</v>
      </c>
      <c r="D952" s="46" t="s">
        <v>1253</v>
      </c>
      <c r="E952" s="28">
        <v>4.7699999999999996</v>
      </c>
      <c r="F952" s="47">
        <v>301.04000000000002</v>
      </c>
      <c r="G952" s="30">
        <v>1.6</v>
      </c>
      <c r="H952" s="31">
        <v>3.3599999999999994</v>
      </c>
      <c r="I952" s="32">
        <v>29.988659003831422</v>
      </c>
      <c r="J952" s="33">
        <v>0.90312000000000014</v>
      </c>
      <c r="K952" s="34"/>
    </row>
    <row r="953" spans="1:11" x14ac:dyDescent="0.3">
      <c r="A953" t="str">
        <f t="shared" si="14"/>
        <v>P09_T0_15-06-23_45092</v>
      </c>
      <c r="B953" s="8">
        <v>45092</v>
      </c>
      <c r="C953" s="40" t="s">
        <v>1120</v>
      </c>
      <c r="D953" s="42" t="s">
        <v>1434</v>
      </c>
      <c r="E953" s="10">
        <v>2.0699999999999998</v>
      </c>
      <c r="F953" s="43">
        <v>1140.1500000000001</v>
      </c>
      <c r="G953" s="12">
        <v>2.15</v>
      </c>
      <c r="H953" s="13">
        <v>1.335</v>
      </c>
      <c r="I953" s="14">
        <v>113.57816091954024</v>
      </c>
      <c r="J953" s="15">
        <v>1.25292</v>
      </c>
      <c r="K953" s="16"/>
    </row>
    <row r="954" spans="1:11" x14ac:dyDescent="0.3">
      <c r="A954" t="str">
        <f t="shared" si="14"/>
        <v>P09_T1_15-06-23_45092</v>
      </c>
      <c r="B954" s="17">
        <v>45092</v>
      </c>
      <c r="C954" s="38" t="s">
        <v>1121</v>
      </c>
      <c r="D954" s="44" t="s">
        <v>1435</v>
      </c>
      <c r="E954" s="19">
        <v>2.08</v>
      </c>
      <c r="F954" s="45">
        <v>1107.54</v>
      </c>
      <c r="G954" s="21">
        <v>3.18</v>
      </c>
      <c r="H954" s="22">
        <v>1.3425</v>
      </c>
      <c r="I954" s="23">
        <v>110.32965517241379</v>
      </c>
      <c r="J954" s="24">
        <v>1.9079999999999999</v>
      </c>
      <c r="K954" s="25"/>
    </row>
    <row r="955" spans="1:11" x14ac:dyDescent="0.3">
      <c r="A955" t="str">
        <f t="shared" si="14"/>
        <v>P09_T2_15-06-23_45092</v>
      </c>
      <c r="B955" s="17">
        <v>45092</v>
      </c>
      <c r="C955" s="38" t="s">
        <v>1122</v>
      </c>
      <c r="D955" s="44" t="s">
        <v>1436</v>
      </c>
      <c r="E955" s="19">
        <v>2.0299999999999998</v>
      </c>
      <c r="F955" s="45">
        <v>974.58</v>
      </c>
      <c r="G955" s="21">
        <v>2.97</v>
      </c>
      <c r="H955" s="22">
        <v>1.3049999999999997</v>
      </c>
      <c r="I955" s="23">
        <v>97.084597701149434</v>
      </c>
      <c r="J955" s="24">
        <v>1.77444</v>
      </c>
      <c r="K955" s="25"/>
    </row>
    <row r="956" spans="1:11" ht="15" thickBot="1" x14ac:dyDescent="0.35">
      <c r="A956" t="str">
        <f t="shared" si="14"/>
        <v>P09_T3_15-06-23_45092</v>
      </c>
      <c r="B956" s="26">
        <v>45092</v>
      </c>
      <c r="C956" s="39" t="s">
        <v>1123</v>
      </c>
      <c r="D956" s="46" t="s">
        <v>1437</v>
      </c>
      <c r="E956" s="28">
        <v>2.09</v>
      </c>
      <c r="F956" s="47">
        <v>645.21</v>
      </c>
      <c r="G956" s="30">
        <v>2.81</v>
      </c>
      <c r="H956" s="31">
        <v>1.3499999999999999</v>
      </c>
      <c r="I956" s="32">
        <v>64.27379310344827</v>
      </c>
      <c r="J956" s="33">
        <v>1.6726799999999999</v>
      </c>
      <c r="K956" s="34"/>
    </row>
    <row r="957" spans="1:11" x14ac:dyDescent="0.3">
      <c r="A957" t="str">
        <f t="shared" si="14"/>
        <v>P010_T0_15-06-23_45092</v>
      </c>
      <c r="B957" s="8">
        <v>45092</v>
      </c>
      <c r="C957" s="40" t="s">
        <v>1124</v>
      </c>
      <c r="D957" s="42" t="s">
        <v>1286</v>
      </c>
      <c r="E957" s="10">
        <v>2.19</v>
      </c>
      <c r="F957" s="43">
        <v>920.76</v>
      </c>
      <c r="G957" s="12">
        <v>1.87</v>
      </c>
      <c r="H957" s="13">
        <v>1.4249999999999998</v>
      </c>
      <c r="I957" s="14">
        <v>91.723218390804604</v>
      </c>
      <c r="J957" s="15">
        <v>1.07484</v>
      </c>
      <c r="K957" s="16"/>
    </row>
    <row r="958" spans="1:11" x14ac:dyDescent="0.3">
      <c r="A958" t="str">
        <f>D958&amp;"_"&amp;B958</f>
        <v>P010_T1_15-06-23_45092</v>
      </c>
      <c r="B958" s="17">
        <v>45092</v>
      </c>
      <c r="C958" s="38" t="s">
        <v>1125</v>
      </c>
      <c r="D958" s="44" t="s">
        <v>1287</v>
      </c>
      <c r="E958" s="19">
        <v>2.94</v>
      </c>
      <c r="F958" s="45">
        <v>975.98</v>
      </c>
      <c r="G958" s="21">
        <v>1.81</v>
      </c>
      <c r="H958" s="22">
        <v>1.9874999999999998</v>
      </c>
      <c r="I958" s="23">
        <v>97.224061302681989</v>
      </c>
      <c r="J958" s="24">
        <v>1.03668</v>
      </c>
      <c r="K958" s="25"/>
    </row>
    <row r="959" spans="1:11" x14ac:dyDescent="0.3">
      <c r="A959" t="str">
        <f t="shared" si="14"/>
        <v>P010_T2_15-06-23_45092</v>
      </c>
      <c r="B959" s="17">
        <v>45092</v>
      </c>
      <c r="C959" s="38" t="s">
        <v>1126</v>
      </c>
      <c r="D959" s="44" t="s">
        <v>1288</v>
      </c>
      <c r="E959" s="19">
        <v>3.43</v>
      </c>
      <c r="F959" s="45">
        <v>616.17999999999995</v>
      </c>
      <c r="G959" s="21">
        <v>3.02</v>
      </c>
      <c r="H959" s="22">
        <v>2.355</v>
      </c>
      <c r="I959" s="23">
        <v>61.381915708812258</v>
      </c>
      <c r="J959" s="24">
        <v>1.8062399999999998</v>
      </c>
      <c r="K959" s="25"/>
    </row>
    <row r="960" spans="1:11" ht="15" thickBot="1" x14ac:dyDescent="0.35">
      <c r="A960" t="str">
        <f t="shared" si="14"/>
        <v>P010_T3_15-06-23_45092</v>
      </c>
      <c r="B960" s="26">
        <v>45092</v>
      </c>
      <c r="C960" s="39" t="s">
        <v>1127</v>
      </c>
      <c r="D960" s="46" t="s">
        <v>1289</v>
      </c>
      <c r="E960" s="28">
        <v>3.34</v>
      </c>
      <c r="F960" s="47">
        <v>442.58</v>
      </c>
      <c r="G960" s="30">
        <v>3.02</v>
      </c>
      <c r="H960" s="31">
        <v>2.2874999999999996</v>
      </c>
      <c r="I960" s="32">
        <v>44.088429118773952</v>
      </c>
      <c r="J960" s="33">
        <v>1.8062399999999998</v>
      </c>
      <c r="K960" s="34"/>
    </row>
    <row r="961" spans="1:11" x14ac:dyDescent="0.3">
      <c r="A961" t="str">
        <f t="shared" si="14"/>
        <v>P011_T0_15-06-23_45092</v>
      </c>
      <c r="B961" s="8">
        <v>45092</v>
      </c>
      <c r="C961" s="40" t="s">
        <v>1128</v>
      </c>
      <c r="D961" s="42" t="s">
        <v>1290</v>
      </c>
      <c r="E961" s="10">
        <v>2.0699999999999998</v>
      </c>
      <c r="F961" s="43">
        <v>1007.43</v>
      </c>
      <c r="G961" s="12">
        <v>1.63</v>
      </c>
      <c r="H961" s="13">
        <v>1.335</v>
      </c>
      <c r="I961" s="14">
        <v>100.35701149425287</v>
      </c>
      <c r="J961" s="15">
        <v>0.92220000000000002</v>
      </c>
      <c r="K961" s="16"/>
    </row>
    <row r="962" spans="1:11" x14ac:dyDescent="0.3">
      <c r="A962" t="str">
        <f t="shared" si="14"/>
        <v>P011_T1_15-06-23_45092</v>
      </c>
      <c r="B962" s="17">
        <v>45092</v>
      </c>
      <c r="C962" s="38" t="s">
        <v>1129</v>
      </c>
      <c r="D962" s="44" t="s">
        <v>1291</v>
      </c>
      <c r="E962" s="19">
        <v>2.0699999999999998</v>
      </c>
      <c r="F962" s="45">
        <v>803.3</v>
      </c>
      <c r="G962" s="21">
        <v>1.67</v>
      </c>
      <c r="H962" s="22">
        <v>1.335</v>
      </c>
      <c r="I962" s="23">
        <v>80.022222222222226</v>
      </c>
      <c r="J962" s="24">
        <v>0.94764000000000004</v>
      </c>
      <c r="K962" s="25"/>
    </row>
    <row r="963" spans="1:11" x14ac:dyDescent="0.3">
      <c r="A963" t="str">
        <f t="shared" ref="A963:A1026" si="15">D963&amp;"_"&amp;B963</f>
        <v>P011_T2_15-06-23_45092</v>
      </c>
      <c r="B963" s="17">
        <v>45092</v>
      </c>
      <c r="C963" s="38" t="s">
        <v>1130</v>
      </c>
      <c r="D963" s="44" t="s">
        <v>1292</v>
      </c>
      <c r="E963" s="19">
        <v>2.11</v>
      </c>
      <c r="F963" s="45">
        <v>533.21</v>
      </c>
      <c r="G963" s="21">
        <v>1.63</v>
      </c>
      <c r="H963" s="22">
        <v>1.3649999999999998</v>
      </c>
      <c r="I963" s="23">
        <v>53.116704980842911</v>
      </c>
      <c r="J963" s="24">
        <v>0.92220000000000002</v>
      </c>
      <c r="K963" s="25"/>
    </row>
    <row r="964" spans="1:11" ht="15" thickBot="1" x14ac:dyDescent="0.35">
      <c r="A964" t="str">
        <f t="shared" si="15"/>
        <v>P011_T3_15-06-23_45092</v>
      </c>
      <c r="B964" s="26">
        <v>45092</v>
      </c>
      <c r="C964" s="39" t="s">
        <v>1131</v>
      </c>
      <c r="D964" s="46" t="s">
        <v>1293</v>
      </c>
      <c r="E964" s="28">
        <v>2.3199999999999998</v>
      </c>
      <c r="F964" s="47">
        <v>303.52999999999997</v>
      </c>
      <c r="G964" s="30">
        <v>1.65</v>
      </c>
      <c r="H964" s="31">
        <v>1.5225</v>
      </c>
      <c r="I964" s="32">
        <v>30.236704980842909</v>
      </c>
      <c r="J964" s="33">
        <v>0.93491999999999997</v>
      </c>
      <c r="K964" s="34"/>
    </row>
    <row r="965" spans="1:11" x14ac:dyDescent="0.3">
      <c r="A965" t="str">
        <f t="shared" si="15"/>
        <v>P012_T0_15-06-23_45092</v>
      </c>
      <c r="B965" s="8">
        <v>45092</v>
      </c>
      <c r="C965" s="40" t="s">
        <v>1132</v>
      </c>
      <c r="D965" s="42" t="s">
        <v>1294</v>
      </c>
      <c r="E965" s="10">
        <v>2.19</v>
      </c>
      <c r="F965" s="43">
        <v>928.73</v>
      </c>
      <c r="G965" s="12">
        <v>1.62</v>
      </c>
      <c r="H965" s="13">
        <v>1.4249999999999998</v>
      </c>
      <c r="I965" s="14">
        <v>92.517164750957846</v>
      </c>
      <c r="J965" s="15">
        <v>0.9158400000000001</v>
      </c>
      <c r="K965" s="16"/>
    </row>
    <row r="966" spans="1:11" x14ac:dyDescent="0.3">
      <c r="A966" t="str">
        <f t="shared" si="15"/>
        <v>P012_T1_15-06-23_45092</v>
      </c>
      <c r="B966" s="17">
        <v>45092</v>
      </c>
      <c r="C966" s="38" t="s">
        <v>1133</v>
      </c>
      <c r="D966" s="44" t="s">
        <v>1295</v>
      </c>
      <c r="E966" s="19">
        <v>2.16</v>
      </c>
      <c r="F966" s="45">
        <v>723.36</v>
      </c>
      <c r="G966" s="21">
        <v>1.56</v>
      </c>
      <c r="H966" s="22">
        <v>1.4025000000000001</v>
      </c>
      <c r="I966" s="23">
        <v>72.058850574712636</v>
      </c>
      <c r="J966" s="24">
        <v>0.87768000000000013</v>
      </c>
      <c r="K966" s="25"/>
    </row>
    <row r="967" spans="1:11" x14ac:dyDescent="0.3">
      <c r="A967" t="str">
        <f t="shared" si="15"/>
        <v>P012_T2_15-06-23_45092</v>
      </c>
      <c r="B967" s="17">
        <v>45092</v>
      </c>
      <c r="C967" s="38" t="s">
        <v>1134</v>
      </c>
      <c r="D967" s="44" t="s">
        <v>1296</v>
      </c>
      <c r="E967" s="19">
        <v>2.2200000000000002</v>
      </c>
      <c r="F967" s="45">
        <v>312.49</v>
      </c>
      <c r="G967" s="21">
        <v>1.63</v>
      </c>
      <c r="H967" s="22">
        <v>1.4475000000000002</v>
      </c>
      <c r="I967" s="23">
        <v>31.12927203065134</v>
      </c>
      <c r="J967" s="24">
        <v>0.92220000000000002</v>
      </c>
      <c r="K967" s="25"/>
    </row>
    <row r="968" spans="1:11" ht="15" thickBot="1" x14ac:dyDescent="0.35">
      <c r="A968" t="str">
        <f t="shared" si="15"/>
        <v>P012_T3_15-06-23_45092</v>
      </c>
      <c r="B968" s="26">
        <v>45092</v>
      </c>
      <c r="C968" s="39" t="s">
        <v>1135</v>
      </c>
      <c r="D968" s="46" t="s">
        <v>1297</v>
      </c>
      <c r="E968" s="28">
        <v>2.3199999999999998</v>
      </c>
      <c r="F968" s="47">
        <v>238.89</v>
      </c>
      <c r="G968" s="30">
        <v>1.57</v>
      </c>
      <c r="H968" s="31">
        <v>1.5225</v>
      </c>
      <c r="I968" s="32">
        <v>23.797471264367815</v>
      </c>
      <c r="J968" s="33">
        <v>0.88404000000000005</v>
      </c>
      <c r="K968" s="34"/>
    </row>
    <row r="969" spans="1:11" ht="15" customHeight="1" x14ac:dyDescent="0.3">
      <c r="A969" t="str">
        <f t="shared" si="15"/>
        <v>P01_T0_20-06-22_45097</v>
      </c>
      <c r="B969" s="48">
        <v>45097</v>
      </c>
      <c r="C969" s="49" t="s">
        <v>1136</v>
      </c>
      <c r="D969" s="50" t="s">
        <v>1298</v>
      </c>
      <c r="E969" s="51"/>
      <c r="F969" s="52"/>
      <c r="G969" s="53"/>
      <c r="H969" s="54"/>
      <c r="I969" s="55"/>
      <c r="J969" s="56"/>
      <c r="K969" s="57" t="s">
        <v>1137</v>
      </c>
    </row>
    <row r="970" spans="1:11" ht="15" customHeight="1" x14ac:dyDescent="0.3">
      <c r="A970" t="str">
        <f t="shared" si="15"/>
        <v>P01_T1_20-06-23_45097</v>
      </c>
      <c r="B970" s="17">
        <v>45097</v>
      </c>
      <c r="C970" s="38" t="s">
        <v>1138</v>
      </c>
      <c r="D970" s="44" t="s">
        <v>1299</v>
      </c>
      <c r="E970" s="19">
        <v>1.99</v>
      </c>
      <c r="F970" s="45">
        <v>689.97</v>
      </c>
      <c r="G970" s="21">
        <v>1.53</v>
      </c>
      <c r="H970" s="22">
        <v>1.2749999999999999</v>
      </c>
      <c r="I970" s="23">
        <v>68.732643678160926</v>
      </c>
      <c r="J970" s="24">
        <v>0.85860000000000003</v>
      </c>
      <c r="K970" s="25"/>
    </row>
    <row r="971" spans="1:11" ht="15" customHeight="1" x14ac:dyDescent="0.3">
      <c r="A971" t="str">
        <f t="shared" si="15"/>
        <v>P01_T2_20-06-23_45097</v>
      </c>
      <c r="B971" s="17">
        <v>45097</v>
      </c>
      <c r="C971" s="38" t="s">
        <v>1139</v>
      </c>
      <c r="D971" s="44" t="s">
        <v>1300</v>
      </c>
      <c r="E971" s="19">
        <v>2.1</v>
      </c>
      <c r="F971" s="45">
        <v>390.38</v>
      </c>
      <c r="G971" s="21">
        <v>1.57</v>
      </c>
      <c r="H971" s="22">
        <v>1.3574999999999999</v>
      </c>
      <c r="I971" s="23">
        <v>38.888429118773942</v>
      </c>
      <c r="J971" s="24">
        <v>0.88404000000000005</v>
      </c>
      <c r="K971" s="25"/>
    </row>
    <row r="972" spans="1:11" ht="15" customHeight="1" thickBot="1" x14ac:dyDescent="0.35">
      <c r="A972" t="str">
        <f t="shared" si="15"/>
        <v>P01_T3_20-06-23_45097</v>
      </c>
      <c r="B972" s="26">
        <v>45097</v>
      </c>
      <c r="C972" s="39" t="s">
        <v>1140</v>
      </c>
      <c r="D972" s="46" t="s">
        <v>1301</v>
      </c>
      <c r="E972" s="28">
        <v>2.0499999999999998</v>
      </c>
      <c r="F972" s="47">
        <v>251.31</v>
      </c>
      <c r="G972" s="30">
        <v>1.57</v>
      </c>
      <c r="H972" s="31">
        <v>1.3199999999999998</v>
      </c>
      <c r="I972" s="32">
        <v>25.034712643678162</v>
      </c>
      <c r="J972" s="33">
        <v>0.88404000000000005</v>
      </c>
      <c r="K972" s="34"/>
    </row>
    <row r="973" spans="1:11" ht="15" customHeight="1" x14ac:dyDescent="0.3">
      <c r="A973" t="str">
        <f t="shared" si="15"/>
        <v>P02_T0_20-06-22_45097</v>
      </c>
      <c r="B973" s="48">
        <v>45097</v>
      </c>
      <c r="C973" s="49" t="s">
        <v>1141</v>
      </c>
      <c r="D973" s="50" t="s">
        <v>1318</v>
      </c>
      <c r="E973" s="51"/>
      <c r="F973" s="52"/>
      <c r="G973" s="53"/>
      <c r="H973" s="54"/>
      <c r="I973" s="55"/>
      <c r="J973" s="56"/>
      <c r="K973" s="57" t="s">
        <v>1137</v>
      </c>
    </row>
    <row r="974" spans="1:11" x14ac:dyDescent="0.3">
      <c r="A974" t="str">
        <f t="shared" si="15"/>
        <v>P02_T1_20-06-23_45097</v>
      </c>
      <c r="B974" s="17">
        <v>45097</v>
      </c>
      <c r="C974" s="38" t="s">
        <v>1142</v>
      </c>
      <c r="D974" s="44" t="s">
        <v>1319</v>
      </c>
      <c r="E974" s="19">
        <v>2.35</v>
      </c>
      <c r="F974" s="45">
        <v>106.89</v>
      </c>
      <c r="G974" s="21">
        <v>1.46</v>
      </c>
      <c r="H974" s="22">
        <v>1.5449999999999999</v>
      </c>
      <c r="I974" s="23">
        <v>10.648045977011494</v>
      </c>
      <c r="J974" s="24">
        <v>0.81408000000000003</v>
      </c>
      <c r="K974" s="25"/>
    </row>
    <row r="975" spans="1:11" x14ac:dyDescent="0.3">
      <c r="A975" t="str">
        <f t="shared" si="15"/>
        <v>P02_T2_20-06-23_45097</v>
      </c>
      <c r="B975" s="17">
        <v>45097</v>
      </c>
      <c r="C975" s="38" t="s">
        <v>1143</v>
      </c>
      <c r="D975" s="44" t="s">
        <v>1320</v>
      </c>
      <c r="E975" s="19">
        <v>2.69</v>
      </c>
      <c r="F975" s="45">
        <v>368.42</v>
      </c>
      <c r="G975" s="21">
        <v>1.89</v>
      </c>
      <c r="H975" s="22">
        <v>1.7999999999999998</v>
      </c>
      <c r="I975" s="23">
        <v>36.700842911877395</v>
      </c>
      <c r="J975" s="24">
        <v>1.0875600000000001</v>
      </c>
      <c r="K975" s="25"/>
    </row>
    <row r="976" spans="1:11" ht="15" thickBot="1" x14ac:dyDescent="0.35">
      <c r="A976" t="str">
        <f t="shared" si="15"/>
        <v>P02_T3_20-06-23_45097</v>
      </c>
      <c r="B976" s="26">
        <v>45097</v>
      </c>
      <c r="C976" s="39" t="s">
        <v>1144</v>
      </c>
      <c r="D976" s="46" t="s">
        <v>1321</v>
      </c>
      <c r="E976" s="28">
        <v>3.04</v>
      </c>
      <c r="F976" s="47">
        <v>175.07</v>
      </c>
      <c r="G976" s="30">
        <v>1.68</v>
      </c>
      <c r="H976" s="31">
        <v>2.0625</v>
      </c>
      <c r="I976" s="32">
        <v>17.439923371647509</v>
      </c>
      <c r="J976" s="33">
        <v>0.95399999999999996</v>
      </c>
      <c r="K976" s="34"/>
    </row>
    <row r="977" spans="1:11" x14ac:dyDescent="0.3">
      <c r="A977" t="str">
        <f t="shared" si="15"/>
        <v>P03_T0_20-06-23_45097</v>
      </c>
      <c r="B977" s="8">
        <v>45097</v>
      </c>
      <c r="C977" s="40" t="s">
        <v>1145</v>
      </c>
      <c r="D977" s="42" t="s">
        <v>1338</v>
      </c>
      <c r="E977" s="10">
        <v>2.13</v>
      </c>
      <c r="F977" s="43">
        <v>1025.06</v>
      </c>
      <c r="G977" s="12">
        <v>1.59</v>
      </c>
      <c r="H977" s="13">
        <v>1.38</v>
      </c>
      <c r="I977" s="14">
        <v>102.11325670498084</v>
      </c>
      <c r="J977" s="15">
        <v>0.89676000000000011</v>
      </c>
      <c r="K977" s="16"/>
    </row>
    <row r="978" spans="1:11" x14ac:dyDescent="0.3">
      <c r="A978" t="str">
        <f t="shared" si="15"/>
        <v>P03_T1_20-06-23_45097</v>
      </c>
      <c r="B978" s="17">
        <v>45097</v>
      </c>
      <c r="C978" s="38" t="s">
        <v>1146</v>
      </c>
      <c r="D978" s="44" t="s">
        <v>1339</v>
      </c>
      <c r="E978" s="19">
        <v>2.5299999999999998</v>
      </c>
      <c r="F978" s="45">
        <v>477.21</v>
      </c>
      <c r="G978" s="21">
        <v>1.52</v>
      </c>
      <c r="H978" s="22">
        <v>1.6799999999999997</v>
      </c>
      <c r="I978" s="23">
        <v>47.538160919540232</v>
      </c>
      <c r="J978" s="24">
        <v>0.85224000000000011</v>
      </c>
      <c r="K978" s="25"/>
    </row>
    <row r="979" spans="1:11" x14ac:dyDescent="0.3">
      <c r="A979" t="str">
        <f t="shared" si="15"/>
        <v>P03_T2_20-06-23_45097</v>
      </c>
      <c r="B979" s="17">
        <v>45097</v>
      </c>
      <c r="C979" s="38" t="s">
        <v>1147</v>
      </c>
      <c r="D979" s="44" t="s">
        <v>1340</v>
      </c>
      <c r="E979" s="19">
        <v>2.93</v>
      </c>
      <c r="F979" s="45">
        <v>408.83</v>
      </c>
      <c r="G979" s="21">
        <v>1.5</v>
      </c>
      <c r="H979" s="22">
        <v>1.98</v>
      </c>
      <c r="I979" s="23">
        <v>40.726360153256707</v>
      </c>
      <c r="J979" s="24">
        <v>0.83952000000000004</v>
      </c>
      <c r="K979" s="25"/>
    </row>
    <row r="980" spans="1:11" ht="15" thickBot="1" x14ac:dyDescent="0.35">
      <c r="A980" t="str">
        <f t="shared" si="15"/>
        <v>P03_T3_20-06-23_45097</v>
      </c>
      <c r="B980" s="26">
        <v>45097</v>
      </c>
      <c r="C980" s="39" t="s">
        <v>1148</v>
      </c>
      <c r="D980" s="46" t="s">
        <v>1341</v>
      </c>
      <c r="E980" s="28">
        <v>3.26</v>
      </c>
      <c r="F980" s="47">
        <v>148.69</v>
      </c>
      <c r="G980" s="30">
        <v>1.45</v>
      </c>
      <c r="H980" s="31">
        <v>2.2275</v>
      </c>
      <c r="I980" s="32">
        <v>14.812030651340997</v>
      </c>
      <c r="J980" s="33">
        <v>0.80771999999999999</v>
      </c>
      <c r="K980" s="34"/>
    </row>
    <row r="981" spans="1:11" x14ac:dyDescent="0.3">
      <c r="A981" t="str">
        <f t="shared" si="15"/>
        <v>P04_T0_20-06-23_45097</v>
      </c>
      <c r="B981" s="8">
        <v>45097</v>
      </c>
      <c r="C981" s="40" t="s">
        <v>1149</v>
      </c>
      <c r="D981" s="42" t="s">
        <v>1358</v>
      </c>
      <c r="E981" s="10">
        <v>2.13</v>
      </c>
      <c r="F981" s="43">
        <v>934.81</v>
      </c>
      <c r="G981" s="12">
        <v>1.53</v>
      </c>
      <c r="H981" s="13">
        <v>1.38</v>
      </c>
      <c r="I981" s="14">
        <v>93.122835249042154</v>
      </c>
      <c r="J981" s="15">
        <v>0.85860000000000003</v>
      </c>
      <c r="K981" s="16"/>
    </row>
    <row r="982" spans="1:11" x14ac:dyDescent="0.3">
      <c r="A982" t="str">
        <f t="shared" si="15"/>
        <v>P04_T1_20-06-23_45097</v>
      </c>
      <c r="B982" s="17">
        <v>45097</v>
      </c>
      <c r="C982" s="38" t="s">
        <v>1150</v>
      </c>
      <c r="D982" s="44" t="s">
        <v>1359</v>
      </c>
      <c r="E982" s="19">
        <v>2.27</v>
      </c>
      <c r="F982" s="45">
        <v>523.05999999999995</v>
      </c>
      <c r="G982" s="21">
        <v>1.5</v>
      </c>
      <c r="H982" s="22">
        <v>1.4849999999999999</v>
      </c>
      <c r="I982" s="23">
        <v>52.105593869731798</v>
      </c>
      <c r="J982" s="24">
        <v>0.83952000000000004</v>
      </c>
      <c r="K982" s="25"/>
    </row>
    <row r="983" spans="1:11" x14ac:dyDescent="0.3">
      <c r="A983" t="str">
        <f t="shared" si="15"/>
        <v>P04_T2_20-06-23_45097</v>
      </c>
      <c r="B983" s="17">
        <v>45097</v>
      </c>
      <c r="C983" s="38" t="s">
        <v>1151</v>
      </c>
      <c r="D983" s="44" t="s">
        <v>1360</v>
      </c>
      <c r="E983" s="19">
        <v>2.4300000000000002</v>
      </c>
      <c r="F983" s="45">
        <v>348.85</v>
      </c>
      <c r="G983" s="21">
        <v>1.64</v>
      </c>
      <c r="H983" s="22">
        <v>1.605</v>
      </c>
      <c r="I983" s="23">
        <v>34.751340996168587</v>
      </c>
      <c r="J983" s="24">
        <v>0.92855999999999994</v>
      </c>
      <c r="K983" s="25"/>
    </row>
    <row r="984" spans="1:11" ht="15" thickBot="1" x14ac:dyDescent="0.35">
      <c r="A984" t="str">
        <f t="shared" si="15"/>
        <v>P04_T3_20-06-23_45097</v>
      </c>
      <c r="B984" s="26">
        <v>45097</v>
      </c>
      <c r="C984" s="39" t="s">
        <v>1152</v>
      </c>
      <c r="D984" s="46" t="s">
        <v>1361</v>
      </c>
      <c r="E984" s="28">
        <v>2.6</v>
      </c>
      <c r="F984" s="47">
        <v>250.14</v>
      </c>
      <c r="G984" s="30">
        <v>1.54</v>
      </c>
      <c r="H984" s="31">
        <v>1.7324999999999999</v>
      </c>
      <c r="I984" s="32">
        <v>24.918160919540231</v>
      </c>
      <c r="J984" s="33">
        <v>0.86496000000000006</v>
      </c>
      <c r="K984" s="34"/>
    </row>
    <row r="985" spans="1:11" x14ac:dyDescent="0.3">
      <c r="A985" t="str">
        <f t="shared" si="15"/>
        <v>P05_T0_20-06-23_45097</v>
      </c>
      <c r="B985" s="8">
        <v>45097</v>
      </c>
      <c r="C985" s="40" t="s">
        <v>1153</v>
      </c>
      <c r="D985" s="42" t="s">
        <v>1378</v>
      </c>
      <c r="E985" s="10">
        <v>2.0299999999999998</v>
      </c>
      <c r="F985" s="43">
        <v>955.68</v>
      </c>
      <c r="G985" s="12">
        <v>1.51</v>
      </c>
      <c r="H985" s="13">
        <v>1.3049999999999997</v>
      </c>
      <c r="I985" s="14">
        <v>95.201839080459777</v>
      </c>
      <c r="J985" s="15">
        <v>0.84588000000000008</v>
      </c>
      <c r="K985" s="16"/>
    </row>
    <row r="986" spans="1:11" x14ac:dyDescent="0.3">
      <c r="A986" t="str">
        <f t="shared" si="15"/>
        <v>P05_T1_20-06-23_45097</v>
      </c>
      <c r="B986" s="17">
        <v>45097</v>
      </c>
      <c r="C986" s="38" t="s">
        <v>1154</v>
      </c>
      <c r="D986" s="44" t="s">
        <v>1379</v>
      </c>
      <c r="E986" s="19">
        <v>2.16</v>
      </c>
      <c r="F986" s="45">
        <v>256.13</v>
      </c>
      <c r="G986" s="21">
        <v>1.53</v>
      </c>
      <c r="H986" s="22">
        <v>1.4025000000000001</v>
      </c>
      <c r="I986" s="23">
        <v>25.514865900383143</v>
      </c>
      <c r="J986" s="24">
        <v>0.85860000000000003</v>
      </c>
      <c r="K986" s="25"/>
    </row>
    <row r="987" spans="1:11" x14ac:dyDescent="0.3">
      <c r="A987" t="str">
        <f t="shared" si="15"/>
        <v>P05_T2_20-06-23_45097</v>
      </c>
      <c r="B987" s="17">
        <v>45097</v>
      </c>
      <c r="C987" s="38" t="s">
        <v>1155</v>
      </c>
      <c r="D987" s="44" t="s">
        <v>1380</v>
      </c>
      <c r="E987" s="19">
        <v>2.12</v>
      </c>
      <c r="F987" s="45">
        <v>220.5</v>
      </c>
      <c r="G987" s="21">
        <v>1.57</v>
      </c>
      <c r="H987" s="22">
        <v>1.3725000000000001</v>
      </c>
      <c r="I987" s="23">
        <v>21.965517241379313</v>
      </c>
      <c r="J987" s="24">
        <v>0.88404000000000005</v>
      </c>
      <c r="K987" s="25"/>
    </row>
    <row r="988" spans="1:11" ht="15" thickBot="1" x14ac:dyDescent="0.35">
      <c r="A988" t="str">
        <f t="shared" si="15"/>
        <v>P05_T3_20-06-23_45097</v>
      </c>
      <c r="B988" s="26">
        <v>45097</v>
      </c>
      <c r="C988" s="39" t="s">
        <v>1156</v>
      </c>
      <c r="D988" s="46" t="s">
        <v>1381</v>
      </c>
      <c r="E988" s="28">
        <v>2.11</v>
      </c>
      <c r="F988" s="47">
        <v>12.63</v>
      </c>
      <c r="G988" s="30">
        <v>1.61</v>
      </c>
      <c r="H988" s="31">
        <v>1.3649999999999998</v>
      </c>
      <c r="I988" s="32">
        <v>1.2581609195402299</v>
      </c>
      <c r="J988" s="33">
        <v>0.90948000000000007</v>
      </c>
      <c r="K988" s="34"/>
    </row>
    <row r="989" spans="1:11" x14ac:dyDescent="0.3">
      <c r="A989" t="str">
        <f t="shared" si="15"/>
        <v>P06_T0_20-06-23_45097</v>
      </c>
      <c r="B989" s="8">
        <v>45097</v>
      </c>
      <c r="C989" s="40" t="s">
        <v>1157</v>
      </c>
      <c r="D989" s="42" t="s">
        <v>1398</v>
      </c>
      <c r="E989" s="10">
        <v>2.08</v>
      </c>
      <c r="F989" s="43">
        <v>1081.49</v>
      </c>
      <c r="G989" s="12">
        <v>1.54</v>
      </c>
      <c r="H989" s="13">
        <v>1.3425</v>
      </c>
      <c r="I989" s="14">
        <v>107.73463601532568</v>
      </c>
      <c r="J989" s="15">
        <v>0.86496000000000006</v>
      </c>
      <c r="K989" s="16"/>
    </row>
    <row r="990" spans="1:11" x14ac:dyDescent="0.3">
      <c r="A990" t="str">
        <f t="shared" si="15"/>
        <v>P06_T1_20-06-23_45097</v>
      </c>
      <c r="B990" s="17">
        <v>45097</v>
      </c>
      <c r="C990" s="38" t="s">
        <v>1158</v>
      </c>
      <c r="D990" s="44" t="s">
        <v>1399</v>
      </c>
      <c r="E990" s="19">
        <v>3.14</v>
      </c>
      <c r="F990" s="45">
        <v>647.05999999999995</v>
      </c>
      <c r="G990" s="21">
        <v>1.5</v>
      </c>
      <c r="H990" s="22">
        <v>2.1375000000000002</v>
      </c>
      <c r="I990" s="23">
        <v>64.458084291187731</v>
      </c>
      <c r="J990" s="24">
        <v>0.83952000000000004</v>
      </c>
      <c r="K990" s="25"/>
    </row>
    <row r="991" spans="1:11" x14ac:dyDescent="0.3">
      <c r="A991" t="str">
        <f t="shared" si="15"/>
        <v>P06_T2_20-06-23_45097</v>
      </c>
      <c r="B991" s="17">
        <v>45097</v>
      </c>
      <c r="C991" s="38" t="s">
        <v>1159</v>
      </c>
      <c r="D991" s="44" t="s">
        <v>1400</v>
      </c>
      <c r="E991" s="19">
        <v>4.18</v>
      </c>
      <c r="F991" s="45">
        <v>248.96</v>
      </c>
      <c r="G991" s="21">
        <v>1.48</v>
      </c>
      <c r="H991" s="22">
        <v>2.9174999999999995</v>
      </c>
      <c r="I991" s="23">
        <v>24.800613026819924</v>
      </c>
      <c r="J991" s="24">
        <v>0.82680000000000009</v>
      </c>
      <c r="K991" s="25"/>
    </row>
    <row r="992" spans="1:11" ht="15" thickBot="1" x14ac:dyDescent="0.35">
      <c r="A992" t="str">
        <f t="shared" si="15"/>
        <v>P06_T3_20-06-23_45097</v>
      </c>
      <c r="B992" s="26">
        <v>45097</v>
      </c>
      <c r="C992" s="39" t="s">
        <v>1160</v>
      </c>
      <c r="D992" s="46" t="s">
        <v>1401</v>
      </c>
      <c r="E992" s="28">
        <v>5.26</v>
      </c>
      <c r="F992" s="47">
        <v>118.22</v>
      </c>
      <c r="G992" s="30">
        <v>1.5</v>
      </c>
      <c r="H992" s="31">
        <v>3.7275</v>
      </c>
      <c r="I992" s="32">
        <v>11.776704980842911</v>
      </c>
      <c r="J992" s="33">
        <v>0.83952000000000004</v>
      </c>
      <c r="K992" s="34"/>
    </row>
    <row r="993" spans="1:11" x14ac:dyDescent="0.3">
      <c r="A993" t="str">
        <f t="shared" si="15"/>
        <v>P07_T0_20-06-23_45097</v>
      </c>
      <c r="B993" s="8">
        <v>45097</v>
      </c>
      <c r="C993" s="40" t="s">
        <v>1161</v>
      </c>
      <c r="D993" s="42" t="s">
        <v>1418</v>
      </c>
      <c r="E993" s="10">
        <v>2.0299999999999998</v>
      </c>
      <c r="F993" s="43">
        <v>922.9</v>
      </c>
      <c r="G993" s="12">
        <v>1.54</v>
      </c>
      <c r="H993" s="13">
        <v>1.3049999999999997</v>
      </c>
      <c r="I993" s="14">
        <v>91.936398467432952</v>
      </c>
      <c r="J993" s="15">
        <v>0.86496000000000006</v>
      </c>
      <c r="K993" s="16"/>
    </row>
    <row r="994" spans="1:11" x14ac:dyDescent="0.3">
      <c r="A994" t="str">
        <f t="shared" si="15"/>
        <v>P07_T1_20-06-23_45097</v>
      </c>
      <c r="B994" s="17">
        <v>45097</v>
      </c>
      <c r="C994" s="38" t="s">
        <v>1162</v>
      </c>
      <c r="D994" s="44" t="s">
        <v>1419</v>
      </c>
      <c r="E994" s="19">
        <v>2.0499999999999998</v>
      </c>
      <c r="F994" s="45">
        <v>520.96</v>
      </c>
      <c r="G994" s="21">
        <v>1.44</v>
      </c>
      <c r="H994" s="22">
        <v>1.3199999999999998</v>
      </c>
      <c r="I994" s="23">
        <v>51.896398467432952</v>
      </c>
      <c r="J994" s="24">
        <v>0.80136000000000007</v>
      </c>
      <c r="K994" s="25"/>
    </row>
    <row r="995" spans="1:11" x14ac:dyDescent="0.3">
      <c r="A995" t="str">
        <f t="shared" si="15"/>
        <v>P07_T2_20-06-23_45097</v>
      </c>
      <c r="B995" s="17">
        <v>45097</v>
      </c>
      <c r="C995" s="38" t="s">
        <v>1163</v>
      </c>
      <c r="D995" s="44" t="s">
        <v>1420</v>
      </c>
      <c r="E995" s="19">
        <v>2.2000000000000002</v>
      </c>
      <c r="F995" s="45">
        <v>432.15</v>
      </c>
      <c r="G995" s="21">
        <v>1.53</v>
      </c>
      <c r="H995" s="22">
        <v>1.4325000000000001</v>
      </c>
      <c r="I995" s="23">
        <v>43.049425287356321</v>
      </c>
      <c r="J995" s="24">
        <v>0.85860000000000003</v>
      </c>
      <c r="K995" s="25"/>
    </row>
    <row r="996" spans="1:11" ht="15" thickBot="1" x14ac:dyDescent="0.35">
      <c r="A996" t="str">
        <f t="shared" si="15"/>
        <v>P07_T3_20-06-23_45097</v>
      </c>
      <c r="B996" s="26">
        <v>45097</v>
      </c>
      <c r="C996" s="39" t="s">
        <v>1164</v>
      </c>
      <c r="D996" s="46" t="s">
        <v>1421</v>
      </c>
      <c r="E996" s="28">
        <v>2.2400000000000002</v>
      </c>
      <c r="F996" s="47">
        <v>182.62</v>
      </c>
      <c r="G996" s="30">
        <v>1.41</v>
      </c>
      <c r="H996" s="31">
        <v>1.4625000000000001</v>
      </c>
      <c r="I996" s="32">
        <v>18.192030651340996</v>
      </c>
      <c r="J996" s="33">
        <v>0.78227999999999998</v>
      </c>
      <c r="K996" s="34"/>
    </row>
    <row r="997" spans="1:11" x14ac:dyDescent="0.3">
      <c r="A997" t="str">
        <f t="shared" si="15"/>
        <v>P08_T0_20-06-23_45097</v>
      </c>
      <c r="B997" s="8">
        <v>45097</v>
      </c>
      <c r="C997" s="40" t="s">
        <v>1165</v>
      </c>
      <c r="D997" s="42" t="s">
        <v>1254</v>
      </c>
      <c r="E997" s="10">
        <v>2.1800000000000002</v>
      </c>
      <c r="F997" s="43">
        <v>1087.5899999999999</v>
      </c>
      <c r="G997" s="12">
        <v>1.51</v>
      </c>
      <c r="H997" s="13">
        <v>1.4175</v>
      </c>
      <c r="I997" s="14">
        <v>108.34229885057471</v>
      </c>
      <c r="J997" s="15">
        <v>0.84588000000000008</v>
      </c>
      <c r="K997" s="16"/>
    </row>
    <row r="998" spans="1:11" x14ac:dyDescent="0.3">
      <c r="A998" t="str">
        <f t="shared" si="15"/>
        <v>P08_T1_20-06-23_45097</v>
      </c>
      <c r="B998" s="17">
        <v>45097</v>
      </c>
      <c r="C998" s="38" t="s">
        <v>1166</v>
      </c>
      <c r="D998" s="44" t="s">
        <v>1255</v>
      </c>
      <c r="E998" s="19">
        <v>3.05</v>
      </c>
      <c r="F998" s="45">
        <v>652.75</v>
      </c>
      <c r="G998" s="21">
        <v>1.48</v>
      </c>
      <c r="H998" s="22">
        <v>2.0699999999999998</v>
      </c>
      <c r="I998" s="23">
        <v>65.024904214559385</v>
      </c>
      <c r="J998" s="24">
        <v>0.82680000000000009</v>
      </c>
      <c r="K998" s="25"/>
    </row>
    <row r="999" spans="1:11" x14ac:dyDescent="0.3">
      <c r="A999" t="str">
        <f t="shared" si="15"/>
        <v>P08_T2_20-06-23_45097</v>
      </c>
      <c r="B999" s="17">
        <v>45097</v>
      </c>
      <c r="C999" s="38" t="s">
        <v>1167</v>
      </c>
      <c r="D999" s="44" t="s">
        <v>1256</v>
      </c>
      <c r="E999" s="19">
        <v>4.17</v>
      </c>
      <c r="F999" s="45">
        <v>255.14</v>
      </c>
      <c r="G999" s="21">
        <v>2.68</v>
      </c>
      <c r="H999" s="22">
        <v>2.91</v>
      </c>
      <c r="I999" s="23">
        <v>25.416245210727972</v>
      </c>
      <c r="J999" s="24">
        <v>1.59</v>
      </c>
      <c r="K999" s="25"/>
    </row>
    <row r="1000" spans="1:11" ht="15" thickBot="1" x14ac:dyDescent="0.35">
      <c r="A1000" t="str">
        <f t="shared" si="15"/>
        <v>P08_T3_20-06-23_45097</v>
      </c>
      <c r="B1000" s="26">
        <v>45097</v>
      </c>
      <c r="C1000" s="39" t="s">
        <v>1168</v>
      </c>
      <c r="D1000" s="46" t="s">
        <v>1257</v>
      </c>
      <c r="E1000" s="28">
        <v>5.2</v>
      </c>
      <c r="F1000" s="47">
        <v>151.5</v>
      </c>
      <c r="G1000" s="30">
        <v>1.49</v>
      </c>
      <c r="H1000" s="31">
        <v>3.6825000000000001</v>
      </c>
      <c r="I1000" s="32">
        <v>15.091954022988505</v>
      </c>
      <c r="J1000" s="33">
        <v>0.83316000000000001</v>
      </c>
      <c r="K1000" s="34"/>
    </row>
    <row r="1001" spans="1:11" x14ac:dyDescent="0.3">
      <c r="A1001" t="str">
        <f t="shared" si="15"/>
        <v>P09_T0_20-06-23_45097</v>
      </c>
      <c r="B1001" s="8">
        <v>45097</v>
      </c>
      <c r="C1001" s="40" t="s">
        <v>1169</v>
      </c>
      <c r="D1001" s="42" t="s">
        <v>1438</v>
      </c>
      <c r="E1001" s="10">
        <v>2</v>
      </c>
      <c r="F1001" s="43">
        <v>990.59</v>
      </c>
      <c r="G1001" s="12">
        <v>1.49</v>
      </c>
      <c r="H1001" s="13">
        <v>1.2825</v>
      </c>
      <c r="I1001" s="14">
        <v>98.679463601532561</v>
      </c>
      <c r="J1001" s="15">
        <v>0.83316000000000001</v>
      </c>
      <c r="K1001" s="16"/>
    </row>
    <row r="1002" spans="1:11" x14ac:dyDescent="0.3">
      <c r="A1002" t="str">
        <f t="shared" si="15"/>
        <v>P09_T1_20-06-23_45097</v>
      </c>
      <c r="B1002" s="17">
        <v>45097</v>
      </c>
      <c r="C1002" s="38" t="s">
        <v>1170</v>
      </c>
      <c r="D1002" s="44" t="s">
        <v>1439</v>
      </c>
      <c r="E1002" s="19">
        <v>2.02</v>
      </c>
      <c r="F1002" s="45">
        <v>567.55999999999995</v>
      </c>
      <c r="G1002" s="21">
        <v>1.46</v>
      </c>
      <c r="H1002" s="22">
        <v>1.2974999999999999</v>
      </c>
      <c r="I1002" s="23">
        <v>56.53854406130268</v>
      </c>
      <c r="J1002" s="24">
        <v>0.81408000000000003</v>
      </c>
      <c r="K1002" s="25"/>
    </row>
    <row r="1003" spans="1:11" x14ac:dyDescent="0.3">
      <c r="A1003" t="str">
        <f t="shared" si="15"/>
        <v>P09_T2_20-06-23_45097</v>
      </c>
      <c r="B1003" s="17">
        <v>45097</v>
      </c>
      <c r="C1003" s="38" t="s">
        <v>1171</v>
      </c>
      <c r="D1003" s="44" t="s">
        <v>1440</v>
      </c>
      <c r="E1003" s="19">
        <v>2.08</v>
      </c>
      <c r="F1003" s="45">
        <v>166.1</v>
      </c>
      <c r="G1003" s="21">
        <v>1.37</v>
      </c>
      <c r="H1003" s="22">
        <v>1.3425</v>
      </c>
      <c r="I1003" s="23">
        <v>16.546360153256703</v>
      </c>
      <c r="J1003" s="24">
        <v>0.75684000000000007</v>
      </c>
      <c r="K1003" s="25"/>
    </row>
    <row r="1004" spans="1:11" ht="15" thickBot="1" x14ac:dyDescent="0.35">
      <c r="A1004" t="str">
        <f t="shared" si="15"/>
        <v>P09_T3_20-06-23_45097</v>
      </c>
      <c r="B1004" s="26">
        <v>45097</v>
      </c>
      <c r="C1004" s="39" t="s">
        <v>1172</v>
      </c>
      <c r="D1004" s="46" t="s">
        <v>1441</v>
      </c>
      <c r="E1004" s="28">
        <v>2.06</v>
      </c>
      <c r="F1004" s="47">
        <v>187.23</v>
      </c>
      <c r="G1004" s="30">
        <v>1.5</v>
      </c>
      <c r="H1004" s="31">
        <v>1.3275000000000001</v>
      </c>
      <c r="I1004" s="32">
        <v>18.65126436781609</v>
      </c>
      <c r="J1004" s="33">
        <v>0.83952000000000004</v>
      </c>
      <c r="K1004" s="34"/>
    </row>
    <row r="1005" spans="1:11" x14ac:dyDescent="0.3">
      <c r="A1005" t="str">
        <f t="shared" si="15"/>
        <v>P01_T0_29-06-23_45106</v>
      </c>
      <c r="B1005" s="8">
        <v>45106</v>
      </c>
      <c r="C1005" s="40" t="s">
        <v>1173</v>
      </c>
      <c r="D1005" s="42" t="s">
        <v>1302</v>
      </c>
      <c r="E1005" s="10">
        <v>2.11</v>
      </c>
      <c r="F1005" s="43">
        <v>1028.8900000000001</v>
      </c>
      <c r="G1005" s="12">
        <v>1.48</v>
      </c>
      <c r="H1005" s="13">
        <v>1.3649999999999998</v>
      </c>
      <c r="I1005" s="14">
        <v>102.49478927203067</v>
      </c>
      <c r="J1005" s="15">
        <v>0.82680000000000009</v>
      </c>
      <c r="K1005" s="16"/>
    </row>
    <row r="1006" spans="1:11" x14ac:dyDescent="0.3">
      <c r="A1006" t="str">
        <f t="shared" si="15"/>
        <v>P01_T1_29-06-23_45106</v>
      </c>
      <c r="B1006" s="17">
        <v>45106</v>
      </c>
      <c r="C1006" s="38" t="s">
        <v>1174</v>
      </c>
      <c r="D1006" s="44" t="s">
        <v>1303</v>
      </c>
      <c r="E1006" s="19">
        <v>2.06</v>
      </c>
      <c r="F1006" s="45">
        <v>794.4</v>
      </c>
      <c r="G1006" s="21">
        <v>1.56</v>
      </c>
      <c r="H1006" s="22">
        <v>1.3275000000000001</v>
      </c>
      <c r="I1006" s="23">
        <v>79.135632183908044</v>
      </c>
      <c r="J1006" s="24">
        <v>0.87768000000000013</v>
      </c>
      <c r="K1006" s="25"/>
    </row>
    <row r="1007" spans="1:11" x14ac:dyDescent="0.3">
      <c r="A1007" t="str">
        <f t="shared" si="15"/>
        <v>P01_T2_29-06-23_45106</v>
      </c>
      <c r="B1007" s="17">
        <v>45106</v>
      </c>
      <c r="C1007" s="38" t="s">
        <v>1175</v>
      </c>
      <c r="D1007" s="44" t="s">
        <v>1304</v>
      </c>
      <c r="E1007" s="19">
        <v>2.0699999999999998</v>
      </c>
      <c r="F1007" s="45">
        <v>756.11</v>
      </c>
      <c r="G1007" s="21">
        <v>1.6</v>
      </c>
      <c r="H1007" s="22">
        <v>1.335</v>
      </c>
      <c r="I1007" s="23">
        <v>75.32130268199235</v>
      </c>
      <c r="J1007" s="24">
        <v>0.90312000000000014</v>
      </c>
      <c r="K1007" s="25"/>
    </row>
    <row r="1008" spans="1:11" ht="15" thickBot="1" x14ac:dyDescent="0.35">
      <c r="A1008" t="str">
        <f t="shared" si="15"/>
        <v>P01_T3_29-06-23_45106</v>
      </c>
      <c r="B1008" s="26">
        <v>45106</v>
      </c>
      <c r="C1008" s="39" t="s">
        <v>1176</v>
      </c>
      <c r="D1008" s="46" t="s">
        <v>1305</v>
      </c>
      <c r="E1008" s="28">
        <v>2.13</v>
      </c>
      <c r="F1008" s="47">
        <v>593.25</v>
      </c>
      <c r="G1008" s="30">
        <v>1.52</v>
      </c>
      <c r="H1008" s="31">
        <v>1.38</v>
      </c>
      <c r="I1008" s="32">
        <v>59.097701149425291</v>
      </c>
      <c r="J1008" s="33">
        <v>0.85224000000000011</v>
      </c>
      <c r="K1008" s="34"/>
    </row>
    <row r="1009" spans="1:11" x14ac:dyDescent="0.3">
      <c r="A1009" t="str">
        <f t="shared" si="15"/>
        <v>P02_T0_29-06-23_45106</v>
      </c>
      <c r="B1009" s="8">
        <v>45106</v>
      </c>
      <c r="C1009" s="40" t="s">
        <v>1177</v>
      </c>
      <c r="D1009" s="42" t="s">
        <v>1322</v>
      </c>
      <c r="E1009" s="10">
        <v>2.0299999999999998</v>
      </c>
      <c r="F1009" s="43">
        <v>923.87</v>
      </c>
      <c r="G1009" s="12">
        <v>1.49</v>
      </c>
      <c r="H1009" s="13">
        <v>1.3049999999999997</v>
      </c>
      <c r="I1009" s="14">
        <v>92.033026819923379</v>
      </c>
      <c r="J1009" s="15">
        <v>0.83316000000000001</v>
      </c>
      <c r="K1009" s="16"/>
    </row>
    <row r="1010" spans="1:11" x14ac:dyDescent="0.3">
      <c r="A1010" t="str">
        <f t="shared" si="15"/>
        <v>P02_T1_29-06-23_45106</v>
      </c>
      <c r="B1010" s="17">
        <v>45106</v>
      </c>
      <c r="C1010" s="38" t="s">
        <v>1178</v>
      </c>
      <c r="D1010" s="44" t="s">
        <v>1323</v>
      </c>
      <c r="E1010" s="19">
        <v>1.96</v>
      </c>
      <c r="F1010" s="45">
        <v>788.43</v>
      </c>
      <c r="G1010" s="21">
        <v>1.48</v>
      </c>
      <c r="H1010" s="22">
        <v>1.2524999999999999</v>
      </c>
      <c r="I1010" s="23">
        <v>78.540919540229893</v>
      </c>
      <c r="J1010" s="24">
        <v>0.82680000000000009</v>
      </c>
      <c r="K1010" s="25"/>
    </row>
    <row r="1011" spans="1:11" x14ac:dyDescent="0.3">
      <c r="A1011" t="str">
        <f t="shared" si="15"/>
        <v>P02_T2_29-06-23_45106</v>
      </c>
      <c r="B1011" s="17">
        <v>45106</v>
      </c>
      <c r="C1011" s="38" t="s">
        <v>1179</v>
      </c>
      <c r="D1011" s="44" t="s">
        <v>1324</v>
      </c>
      <c r="E1011" s="19">
        <v>2.06</v>
      </c>
      <c r="F1011" s="45">
        <v>646.57000000000005</v>
      </c>
      <c r="G1011" s="21">
        <v>1.52</v>
      </c>
      <c r="H1011" s="22">
        <v>1.3275000000000001</v>
      </c>
      <c r="I1011" s="23">
        <v>64.409272030651351</v>
      </c>
      <c r="J1011" s="24">
        <v>0.85224000000000011</v>
      </c>
      <c r="K1011" s="25"/>
    </row>
    <row r="1012" spans="1:11" ht="15" thickBot="1" x14ac:dyDescent="0.35">
      <c r="A1012" t="str">
        <f t="shared" si="15"/>
        <v>P02_T3_29-06-23_45106</v>
      </c>
      <c r="B1012" s="26">
        <v>45106</v>
      </c>
      <c r="C1012" s="39" t="s">
        <v>1180</v>
      </c>
      <c r="D1012" s="46" t="s">
        <v>1325</v>
      </c>
      <c r="E1012" s="28">
        <v>2.0299999999999998</v>
      </c>
      <c r="F1012" s="47">
        <v>508.76</v>
      </c>
      <c r="G1012" s="30">
        <v>1.47</v>
      </c>
      <c r="H1012" s="31">
        <v>1.3049999999999997</v>
      </c>
      <c r="I1012" s="32">
        <v>50.68107279693487</v>
      </c>
      <c r="J1012" s="33">
        <v>0.82044000000000006</v>
      </c>
      <c r="K1012" s="34"/>
    </row>
    <row r="1013" spans="1:11" x14ac:dyDescent="0.3">
      <c r="A1013" t="str">
        <f t="shared" si="15"/>
        <v>P03_T0_29-06-23_45106</v>
      </c>
      <c r="B1013" s="8">
        <v>45106</v>
      </c>
      <c r="C1013" s="40" t="s">
        <v>1181</v>
      </c>
      <c r="D1013" s="42" t="s">
        <v>1342</v>
      </c>
      <c r="E1013" s="10">
        <v>2.12</v>
      </c>
      <c r="F1013" s="43">
        <v>1084.17</v>
      </c>
      <c r="G1013" s="12">
        <v>1.42</v>
      </c>
      <c r="H1013" s="13">
        <v>1.3725000000000001</v>
      </c>
      <c r="I1013" s="14">
        <v>108.00160919540231</v>
      </c>
      <c r="J1013" s="15">
        <v>0.78864000000000001</v>
      </c>
      <c r="K1013" s="16"/>
    </row>
    <row r="1014" spans="1:11" x14ac:dyDescent="0.3">
      <c r="A1014" t="str">
        <f t="shared" si="15"/>
        <v>P03_T1_29-06-23_45106</v>
      </c>
      <c r="B1014" s="17">
        <v>45106</v>
      </c>
      <c r="C1014" s="38" t="s">
        <v>1182</v>
      </c>
      <c r="D1014" s="44" t="s">
        <v>1343</v>
      </c>
      <c r="E1014" s="19">
        <v>2.04</v>
      </c>
      <c r="F1014" s="45">
        <v>577.71</v>
      </c>
      <c r="G1014" s="21">
        <v>1.48</v>
      </c>
      <c r="H1014" s="22">
        <v>1.3125</v>
      </c>
      <c r="I1014" s="23">
        <v>57.549655172413793</v>
      </c>
      <c r="J1014" s="24">
        <v>0.82680000000000009</v>
      </c>
      <c r="K1014" s="25"/>
    </row>
    <row r="1015" spans="1:11" x14ac:dyDescent="0.3">
      <c r="A1015" t="str">
        <f t="shared" si="15"/>
        <v>P03_T2_29-06-23_45106</v>
      </c>
      <c r="B1015" s="17">
        <v>45106</v>
      </c>
      <c r="C1015" s="38" t="s">
        <v>1183</v>
      </c>
      <c r="D1015" s="44" t="s">
        <v>1344</v>
      </c>
      <c r="E1015" s="19">
        <v>2.13</v>
      </c>
      <c r="F1015" s="45">
        <v>510.47</v>
      </c>
      <c r="G1015" s="21">
        <v>1.39</v>
      </c>
      <c r="H1015" s="22">
        <v>1.38</v>
      </c>
      <c r="I1015" s="23">
        <v>50.851417624521076</v>
      </c>
      <c r="J1015" s="24">
        <v>0.76956000000000002</v>
      </c>
      <c r="K1015" s="25"/>
    </row>
    <row r="1016" spans="1:11" ht="15" thickBot="1" x14ac:dyDescent="0.35">
      <c r="A1016" t="str">
        <f t="shared" si="15"/>
        <v>P03_T3_29-06-23_45106</v>
      </c>
      <c r="B1016" s="26">
        <v>45106</v>
      </c>
      <c r="C1016" s="39" t="s">
        <v>1184</v>
      </c>
      <c r="D1016" s="46" t="s">
        <v>1345</v>
      </c>
      <c r="E1016" s="28">
        <v>2.0699999999999998</v>
      </c>
      <c r="F1016" s="47">
        <v>464.76</v>
      </c>
      <c r="G1016" s="30">
        <v>1.49</v>
      </c>
      <c r="H1016" s="31">
        <v>1.335</v>
      </c>
      <c r="I1016" s="32">
        <v>46.297931034482758</v>
      </c>
      <c r="J1016" s="33">
        <v>0.83316000000000001</v>
      </c>
      <c r="K1016" s="34"/>
    </row>
    <row r="1017" spans="1:11" x14ac:dyDescent="0.3">
      <c r="A1017" t="str">
        <f t="shared" si="15"/>
        <v>P04_T0_29-06-23_45106</v>
      </c>
      <c r="B1017" s="8">
        <v>45106</v>
      </c>
      <c r="C1017" s="40" t="s">
        <v>1185</v>
      </c>
      <c r="D1017" s="42" t="s">
        <v>1362</v>
      </c>
      <c r="E1017" s="10">
        <v>2.13</v>
      </c>
      <c r="F1017" s="43">
        <v>1059.54</v>
      </c>
      <c r="G1017" s="12">
        <v>1.71</v>
      </c>
      <c r="H1017" s="13">
        <v>1.38</v>
      </c>
      <c r="I1017" s="14">
        <v>105.5480459770115</v>
      </c>
      <c r="J1017" s="15">
        <v>0.97308000000000006</v>
      </c>
      <c r="K1017" s="16"/>
    </row>
    <row r="1018" spans="1:11" x14ac:dyDescent="0.3">
      <c r="A1018" t="str">
        <f t="shared" si="15"/>
        <v>P04_T1_29-06-23_45106</v>
      </c>
      <c r="B1018" s="17">
        <v>45106</v>
      </c>
      <c r="C1018" s="38" t="s">
        <v>1186</v>
      </c>
      <c r="D1018" s="44" t="s">
        <v>1363</v>
      </c>
      <c r="E1018" s="19">
        <v>2.2400000000000002</v>
      </c>
      <c r="F1018" s="45">
        <v>698.49</v>
      </c>
      <c r="G1018" s="21">
        <v>1.39</v>
      </c>
      <c r="H1018" s="22">
        <v>1.4625000000000001</v>
      </c>
      <c r="I1018" s="23">
        <v>69.581379310344829</v>
      </c>
      <c r="J1018" s="24">
        <v>0.76956000000000002</v>
      </c>
      <c r="K1018" s="25"/>
    </row>
    <row r="1019" spans="1:11" x14ac:dyDescent="0.3">
      <c r="A1019" t="str">
        <f t="shared" si="15"/>
        <v>P04_T2_29-06-23_45106</v>
      </c>
      <c r="B1019" s="17">
        <v>45106</v>
      </c>
      <c r="C1019" s="38" t="s">
        <v>1187</v>
      </c>
      <c r="D1019" s="44" t="s">
        <v>1364</v>
      </c>
      <c r="E1019" s="19">
        <v>2.2599999999999998</v>
      </c>
      <c r="F1019" s="45">
        <v>673.3</v>
      </c>
      <c r="G1019" s="21">
        <v>1.55</v>
      </c>
      <c r="H1019" s="22">
        <v>1.4774999999999998</v>
      </c>
      <c r="I1019" s="23">
        <v>67.072030651340995</v>
      </c>
      <c r="J1019" s="24">
        <v>0.87132000000000009</v>
      </c>
      <c r="K1019" s="25"/>
    </row>
    <row r="1020" spans="1:11" ht="15" thickBot="1" x14ac:dyDescent="0.35">
      <c r="A1020" t="str">
        <f t="shared" si="15"/>
        <v>P04_T3_29-06-23_45106</v>
      </c>
      <c r="B1020" s="26">
        <v>45106</v>
      </c>
      <c r="C1020" s="39" t="s">
        <v>1188</v>
      </c>
      <c r="D1020" s="46" t="s">
        <v>1365</v>
      </c>
      <c r="E1020" s="28">
        <v>2.27</v>
      </c>
      <c r="F1020" s="47">
        <v>605.12</v>
      </c>
      <c r="G1020" s="30">
        <v>1.51</v>
      </c>
      <c r="H1020" s="31">
        <v>1.4849999999999999</v>
      </c>
      <c r="I1020" s="32">
        <v>60.280153256704978</v>
      </c>
      <c r="J1020" s="33">
        <v>0.84588000000000008</v>
      </c>
      <c r="K1020" s="34"/>
    </row>
    <row r="1021" spans="1:11" x14ac:dyDescent="0.3">
      <c r="A1021" t="str">
        <f t="shared" si="15"/>
        <v>P05_T0_29-06-23_45106</v>
      </c>
      <c r="B1021" s="8">
        <v>45106</v>
      </c>
      <c r="C1021" s="40" t="s">
        <v>1189</v>
      </c>
      <c r="D1021" s="42" t="s">
        <v>1382</v>
      </c>
      <c r="E1021" s="10">
        <v>2.0299999999999998</v>
      </c>
      <c r="F1021" s="43">
        <v>948.15</v>
      </c>
      <c r="G1021" s="12">
        <v>1.64</v>
      </c>
      <c r="H1021" s="13">
        <v>1.3049999999999997</v>
      </c>
      <c r="I1021" s="14">
        <v>94.451724137931038</v>
      </c>
      <c r="J1021" s="15">
        <v>0.92855999999999994</v>
      </c>
      <c r="K1021" s="16"/>
    </row>
    <row r="1022" spans="1:11" x14ac:dyDescent="0.3">
      <c r="A1022" t="str">
        <f t="shared" si="15"/>
        <v>P05_T1_29-06-23_45106</v>
      </c>
      <c r="B1022" s="17">
        <v>45106</v>
      </c>
      <c r="C1022" s="38" t="s">
        <v>1190</v>
      </c>
      <c r="D1022" s="44" t="s">
        <v>1383</v>
      </c>
      <c r="E1022" s="19">
        <v>2.11</v>
      </c>
      <c r="F1022" s="45">
        <v>393.74</v>
      </c>
      <c r="G1022" s="21">
        <v>1.61</v>
      </c>
      <c r="H1022" s="22">
        <v>1.3649999999999998</v>
      </c>
      <c r="I1022" s="23">
        <v>39.223141762452109</v>
      </c>
      <c r="J1022" s="24">
        <v>0.90948000000000007</v>
      </c>
      <c r="K1022" s="25"/>
    </row>
    <row r="1023" spans="1:11" x14ac:dyDescent="0.3">
      <c r="A1023" t="str">
        <f t="shared" si="15"/>
        <v>P05_T2_29-06-23_45106</v>
      </c>
      <c r="B1023" s="17">
        <v>45106</v>
      </c>
      <c r="C1023" s="38" t="s">
        <v>1191</v>
      </c>
      <c r="D1023" s="44" t="s">
        <v>1384</v>
      </c>
      <c r="E1023" s="19">
        <v>2.0699999999999998</v>
      </c>
      <c r="F1023" s="45">
        <v>340.4</v>
      </c>
      <c r="G1023" s="21">
        <v>1.48</v>
      </c>
      <c r="H1023" s="22">
        <v>1.335</v>
      </c>
      <c r="I1023" s="23">
        <v>33.909578544061304</v>
      </c>
      <c r="J1023" s="24">
        <v>0.82680000000000009</v>
      </c>
      <c r="K1023" s="25"/>
    </row>
    <row r="1024" spans="1:11" ht="15" thickBot="1" x14ac:dyDescent="0.35">
      <c r="A1024" t="str">
        <f t="shared" si="15"/>
        <v>P05_T3_29-06-23_45106</v>
      </c>
      <c r="B1024" s="26">
        <v>45106</v>
      </c>
      <c r="C1024" s="39" t="s">
        <v>1192</v>
      </c>
      <c r="D1024" s="46" t="s">
        <v>1385</v>
      </c>
      <c r="E1024" s="28">
        <v>2.14</v>
      </c>
      <c r="F1024" s="47">
        <v>157.94999999999999</v>
      </c>
      <c r="G1024" s="30">
        <v>1.5</v>
      </c>
      <c r="H1024" s="31">
        <v>1.3875000000000002</v>
      </c>
      <c r="I1024" s="32">
        <v>15.734482758620688</v>
      </c>
      <c r="J1024" s="33">
        <v>0.83952000000000004</v>
      </c>
      <c r="K1024" s="34"/>
    </row>
    <row r="1025" spans="1:11" x14ac:dyDescent="0.3">
      <c r="A1025" t="str">
        <f t="shared" si="15"/>
        <v>P06_T0_29-06-23_45106</v>
      </c>
      <c r="B1025" s="8">
        <v>45106</v>
      </c>
      <c r="C1025" s="40" t="s">
        <v>1193</v>
      </c>
      <c r="D1025" s="42" t="s">
        <v>1402</v>
      </c>
      <c r="E1025" s="10">
        <v>2.04</v>
      </c>
      <c r="F1025" s="43">
        <v>821.36</v>
      </c>
      <c r="G1025" s="12">
        <v>1.68</v>
      </c>
      <c r="H1025" s="13">
        <v>1.3125</v>
      </c>
      <c r="I1025" s="14">
        <v>81.821302681992336</v>
      </c>
      <c r="J1025" s="15">
        <v>0.95399999999999996</v>
      </c>
      <c r="K1025" s="16"/>
    </row>
    <row r="1026" spans="1:11" x14ac:dyDescent="0.3">
      <c r="A1026" t="str">
        <f t="shared" si="15"/>
        <v>P06_T1_29-06-23_45106</v>
      </c>
      <c r="B1026" s="17">
        <v>45106</v>
      </c>
      <c r="C1026" s="38" t="s">
        <v>1194</v>
      </c>
      <c r="D1026" s="44" t="s">
        <v>1403</v>
      </c>
      <c r="E1026" s="19">
        <v>2.11</v>
      </c>
      <c r="F1026" s="45">
        <v>492.16</v>
      </c>
      <c r="G1026" s="21">
        <v>1.44</v>
      </c>
      <c r="H1026" s="22">
        <v>1.3649999999999998</v>
      </c>
      <c r="I1026" s="23">
        <v>49.027432950191574</v>
      </c>
      <c r="J1026" s="24">
        <v>0.80136000000000007</v>
      </c>
      <c r="K1026" s="25"/>
    </row>
    <row r="1027" spans="1:11" x14ac:dyDescent="0.3">
      <c r="A1027" t="str">
        <f t="shared" ref="A1027:A1076" si="16">D1027&amp;"_"&amp;B1027</f>
        <v>P06_T2_29-06-23_45106</v>
      </c>
      <c r="B1027" s="17">
        <v>45106</v>
      </c>
      <c r="C1027" s="38" t="s">
        <v>1195</v>
      </c>
      <c r="D1027" s="44" t="s">
        <v>1404</v>
      </c>
      <c r="E1027" s="19">
        <v>2.13</v>
      </c>
      <c r="F1027" s="45">
        <v>174.08</v>
      </c>
      <c r="G1027" s="21">
        <v>1.55</v>
      </c>
      <c r="H1027" s="22">
        <v>1.38</v>
      </c>
      <c r="I1027" s="23">
        <v>17.341302681992335</v>
      </c>
      <c r="J1027" s="24">
        <v>0.87132000000000009</v>
      </c>
      <c r="K1027" s="25"/>
    </row>
    <row r="1028" spans="1:11" ht="15" thickBot="1" x14ac:dyDescent="0.35">
      <c r="A1028" t="str">
        <f t="shared" si="16"/>
        <v>P06_T3_29-06-23_45106</v>
      </c>
      <c r="B1028" s="26">
        <v>45106</v>
      </c>
      <c r="C1028" s="39" t="s">
        <v>1196</v>
      </c>
      <c r="D1028" s="46" t="s">
        <v>1405</v>
      </c>
      <c r="E1028" s="28">
        <v>2.25</v>
      </c>
      <c r="F1028" s="47">
        <v>71.78</v>
      </c>
      <c r="G1028" s="30">
        <v>1.46</v>
      </c>
      <c r="H1028" s="31">
        <v>1.47</v>
      </c>
      <c r="I1028" s="32">
        <v>7.1504980842911872</v>
      </c>
      <c r="J1028" s="33">
        <v>0.81408000000000003</v>
      </c>
      <c r="K1028" s="34"/>
    </row>
    <row r="1029" spans="1:11" x14ac:dyDescent="0.3">
      <c r="A1029" t="str">
        <f t="shared" si="16"/>
        <v>P07_T0_29-06-23_45106</v>
      </c>
      <c r="B1029" s="8">
        <v>45106</v>
      </c>
      <c r="C1029" s="40" t="s">
        <v>1197</v>
      </c>
      <c r="D1029" s="42" t="s">
        <v>1422</v>
      </c>
      <c r="E1029" s="10">
        <v>2.1</v>
      </c>
      <c r="F1029" s="43">
        <v>1073.01</v>
      </c>
      <c r="G1029" s="12">
        <v>1.42</v>
      </c>
      <c r="H1029" s="13">
        <v>1.3574999999999999</v>
      </c>
      <c r="I1029" s="14">
        <v>106.88988505747128</v>
      </c>
      <c r="J1029" s="15">
        <v>0.78864000000000001</v>
      </c>
      <c r="K1029" s="16"/>
    </row>
    <row r="1030" spans="1:11" x14ac:dyDescent="0.3">
      <c r="A1030" t="str">
        <f t="shared" si="16"/>
        <v>P07_T1_29-06-23_45106</v>
      </c>
      <c r="B1030" s="17">
        <v>45106</v>
      </c>
      <c r="C1030" s="38" t="s">
        <v>1198</v>
      </c>
      <c r="D1030" s="44" t="s">
        <v>1423</v>
      </c>
      <c r="E1030" s="19">
        <v>2.04</v>
      </c>
      <c r="F1030" s="45">
        <v>843.54</v>
      </c>
      <c r="G1030" s="21">
        <v>1.41</v>
      </c>
      <c r="H1030" s="22">
        <v>1.3125</v>
      </c>
      <c r="I1030" s="23">
        <v>84.030804597701149</v>
      </c>
      <c r="J1030" s="24">
        <v>0.78227999999999998</v>
      </c>
      <c r="K1030" s="25"/>
    </row>
    <row r="1031" spans="1:11" x14ac:dyDescent="0.3">
      <c r="A1031" t="str">
        <f t="shared" si="16"/>
        <v>P07_T2_29-06-23_45106</v>
      </c>
      <c r="B1031" s="17">
        <v>45106</v>
      </c>
      <c r="C1031" s="38" t="s">
        <v>1199</v>
      </c>
      <c r="D1031" s="44" t="s">
        <v>1424</v>
      </c>
      <c r="E1031" s="19">
        <v>2.0499999999999998</v>
      </c>
      <c r="F1031" s="45">
        <v>466.23</v>
      </c>
      <c r="G1031" s="21">
        <v>1.54</v>
      </c>
      <c r="H1031" s="22">
        <v>1.3199999999999998</v>
      </c>
      <c r="I1031" s="23">
        <v>46.444367816091955</v>
      </c>
      <c r="J1031" s="24">
        <v>0.86496000000000006</v>
      </c>
      <c r="K1031" s="25"/>
    </row>
    <row r="1032" spans="1:11" ht="15" thickBot="1" x14ac:dyDescent="0.35">
      <c r="A1032" t="str">
        <f t="shared" si="16"/>
        <v>P07_T3_29-06-23_45106</v>
      </c>
      <c r="B1032" s="26">
        <v>45106</v>
      </c>
      <c r="C1032" s="39" t="s">
        <v>1200</v>
      </c>
      <c r="D1032" s="46" t="s">
        <v>1425</v>
      </c>
      <c r="E1032" s="28">
        <v>2.11</v>
      </c>
      <c r="F1032" s="47">
        <v>153.97999999999999</v>
      </c>
      <c r="G1032" s="30">
        <v>1.53</v>
      </c>
      <c r="H1032" s="31">
        <v>1.3649999999999998</v>
      </c>
      <c r="I1032" s="32">
        <v>15.339003831417623</v>
      </c>
      <c r="J1032" s="33">
        <v>0.85860000000000003</v>
      </c>
      <c r="K1032" s="34"/>
    </row>
    <row r="1033" spans="1:11" x14ac:dyDescent="0.3">
      <c r="A1033" t="str">
        <f t="shared" si="16"/>
        <v>P08_T0_29-06-23_45106</v>
      </c>
      <c r="B1033" s="8">
        <v>45106</v>
      </c>
      <c r="C1033" s="40" t="s">
        <v>1201</v>
      </c>
      <c r="D1033" s="42" t="s">
        <v>1258</v>
      </c>
      <c r="E1033" s="10">
        <v>2.0499999999999998</v>
      </c>
      <c r="F1033" s="43">
        <v>1056.72</v>
      </c>
      <c r="G1033" s="12">
        <v>1.44</v>
      </c>
      <c r="H1033" s="13">
        <v>1.3199999999999998</v>
      </c>
      <c r="I1033" s="14">
        <v>105.26712643678161</v>
      </c>
      <c r="J1033" s="15">
        <v>0.80136000000000007</v>
      </c>
      <c r="K1033" s="16"/>
    </row>
    <row r="1034" spans="1:11" x14ac:dyDescent="0.3">
      <c r="A1034" t="str">
        <f t="shared" si="16"/>
        <v>P08_T1_29-06-23_45106</v>
      </c>
      <c r="B1034" s="17">
        <v>45106</v>
      </c>
      <c r="C1034" s="38" t="s">
        <v>1202</v>
      </c>
      <c r="D1034" s="44" t="s">
        <v>1259</v>
      </c>
      <c r="E1034" s="19">
        <v>2.09</v>
      </c>
      <c r="F1034" s="45">
        <v>572.88</v>
      </c>
      <c r="G1034" s="21">
        <v>1.44</v>
      </c>
      <c r="H1034" s="22">
        <v>1.3499999999999999</v>
      </c>
      <c r="I1034" s="23">
        <v>57.068505747126437</v>
      </c>
      <c r="J1034" s="24">
        <v>0.80136000000000007</v>
      </c>
      <c r="K1034" s="25"/>
    </row>
    <row r="1035" spans="1:11" x14ac:dyDescent="0.3">
      <c r="A1035" t="str">
        <f t="shared" si="16"/>
        <v>P08_T2_29-06-23_45106</v>
      </c>
      <c r="B1035" s="17">
        <v>45106</v>
      </c>
      <c r="C1035" s="38" t="s">
        <v>1203</v>
      </c>
      <c r="D1035" s="44" t="s">
        <v>1260</v>
      </c>
      <c r="E1035" s="19">
        <v>2.21</v>
      </c>
      <c r="F1035" s="45">
        <v>329.23</v>
      </c>
      <c r="G1035" s="21">
        <v>1.49</v>
      </c>
      <c r="H1035" s="22">
        <v>1.44</v>
      </c>
      <c r="I1035" s="23">
        <v>32.796858237547895</v>
      </c>
      <c r="J1035" s="24">
        <v>0.83316000000000001</v>
      </c>
      <c r="K1035" s="25"/>
    </row>
    <row r="1036" spans="1:11" ht="15" thickBot="1" x14ac:dyDescent="0.35">
      <c r="A1036" t="str">
        <f t="shared" si="16"/>
        <v>P08_T3_29-06-23_45106</v>
      </c>
      <c r="B1036" s="26">
        <v>45106</v>
      </c>
      <c r="C1036" s="39" t="s">
        <v>1204</v>
      </c>
      <c r="D1036" s="46" t="s">
        <v>1261</v>
      </c>
      <c r="E1036" s="28">
        <v>2.2400000000000002</v>
      </c>
      <c r="F1036" s="47">
        <v>195.65</v>
      </c>
      <c r="G1036" s="30">
        <v>1.34</v>
      </c>
      <c r="H1036" s="31">
        <v>1.4625000000000001</v>
      </c>
      <c r="I1036" s="32">
        <v>19.490038314176246</v>
      </c>
      <c r="J1036" s="33">
        <v>0.73776000000000008</v>
      </c>
      <c r="K1036" s="34"/>
    </row>
    <row r="1037" spans="1:11" x14ac:dyDescent="0.3">
      <c r="A1037" t="str">
        <f t="shared" si="16"/>
        <v>P09_T0_29-06-23_45106</v>
      </c>
      <c r="B1037" s="8">
        <v>45106</v>
      </c>
      <c r="C1037" s="40" t="s">
        <v>1205</v>
      </c>
      <c r="D1037" s="42" t="s">
        <v>1442</v>
      </c>
      <c r="E1037" s="10">
        <v>2.04</v>
      </c>
      <c r="F1037" s="43">
        <v>1038.97</v>
      </c>
      <c r="G1037" s="12">
        <v>1.41</v>
      </c>
      <c r="H1037" s="13">
        <v>1.3125</v>
      </c>
      <c r="I1037" s="14">
        <v>103.49892720306514</v>
      </c>
      <c r="J1037" s="15">
        <v>0.78227999999999998</v>
      </c>
      <c r="K1037" s="16"/>
    </row>
    <row r="1038" spans="1:11" x14ac:dyDescent="0.3">
      <c r="A1038" t="str">
        <f t="shared" si="16"/>
        <v>P09_T1_29-06-23_45106</v>
      </c>
      <c r="B1038" s="17">
        <v>45106</v>
      </c>
      <c r="C1038" s="38" t="s">
        <v>1206</v>
      </c>
      <c r="D1038" s="44" t="s">
        <v>1443</v>
      </c>
      <c r="E1038" s="19">
        <v>2.04</v>
      </c>
      <c r="F1038" s="45">
        <v>978.02</v>
      </c>
      <c r="G1038" s="21">
        <v>1.44</v>
      </c>
      <c r="H1038" s="22">
        <v>1.3125</v>
      </c>
      <c r="I1038" s="23">
        <v>97.427279693486582</v>
      </c>
      <c r="J1038" s="24">
        <v>0.80136000000000007</v>
      </c>
      <c r="K1038" s="25"/>
    </row>
    <row r="1039" spans="1:11" x14ac:dyDescent="0.3">
      <c r="A1039" t="str">
        <f t="shared" si="16"/>
        <v>P09_T2_29-06-23_45106</v>
      </c>
      <c r="B1039" s="17">
        <v>45106</v>
      </c>
      <c r="C1039" s="38" t="s">
        <v>1207</v>
      </c>
      <c r="D1039" s="44" t="s">
        <v>1444</v>
      </c>
      <c r="E1039" s="19">
        <v>2.1</v>
      </c>
      <c r="F1039" s="45">
        <v>694.04</v>
      </c>
      <c r="G1039" s="21">
        <v>1.44</v>
      </c>
      <c r="H1039" s="22">
        <v>1.3574999999999999</v>
      </c>
      <c r="I1039" s="23">
        <v>69.138084291187752</v>
      </c>
      <c r="J1039" s="24">
        <v>0.80136000000000007</v>
      </c>
      <c r="K1039" s="25"/>
    </row>
    <row r="1040" spans="1:11" ht="15" thickBot="1" x14ac:dyDescent="0.35">
      <c r="A1040" t="str">
        <f t="shared" si="16"/>
        <v>P09_T3_29-06-23_45106</v>
      </c>
      <c r="B1040" s="26">
        <v>45106</v>
      </c>
      <c r="C1040" s="39" t="s">
        <v>1208</v>
      </c>
      <c r="D1040" s="46" t="s">
        <v>1445</v>
      </c>
      <c r="E1040" s="28">
        <v>2.1</v>
      </c>
      <c r="F1040" s="47">
        <v>317.02999999999997</v>
      </c>
      <c r="G1040" s="30">
        <v>2.62</v>
      </c>
      <c r="H1040" s="31">
        <v>1.3574999999999999</v>
      </c>
      <c r="I1040" s="32">
        <v>31.581532567049805</v>
      </c>
      <c r="J1040" s="33">
        <v>1.5518399999999999</v>
      </c>
      <c r="K1040" s="34"/>
    </row>
    <row r="1041" spans="1:11" x14ac:dyDescent="0.3">
      <c r="A1041" t="str">
        <f t="shared" si="16"/>
        <v>P01_T0_03-07-23_45110</v>
      </c>
      <c r="B1041" s="8">
        <v>45110</v>
      </c>
      <c r="C1041" s="40" t="s">
        <v>1209</v>
      </c>
      <c r="D1041" s="42" t="s">
        <v>1306</v>
      </c>
      <c r="E1041" s="10">
        <v>1.99</v>
      </c>
      <c r="F1041" s="43">
        <v>730.83</v>
      </c>
      <c r="G1041" s="12">
        <v>1.71</v>
      </c>
      <c r="H1041" s="13">
        <v>1.2749999999999999</v>
      </c>
      <c r="I1041" s="14">
        <v>72.802988505747123</v>
      </c>
      <c r="J1041" s="15">
        <v>0.97308000000000006</v>
      </c>
      <c r="K1041" s="16"/>
    </row>
    <row r="1042" spans="1:11" x14ac:dyDescent="0.3">
      <c r="A1042" t="str">
        <f t="shared" si="16"/>
        <v>P01_T1_03-07-23_45110</v>
      </c>
      <c r="B1042" s="17">
        <v>45110</v>
      </c>
      <c r="C1042" s="38" t="s">
        <v>1210</v>
      </c>
      <c r="D1042" s="44" t="s">
        <v>1307</v>
      </c>
      <c r="E1042" s="19">
        <v>2.0699999999999998</v>
      </c>
      <c r="F1042" s="45">
        <v>472.42</v>
      </c>
      <c r="G1042" s="21">
        <v>1.69</v>
      </c>
      <c r="H1042" s="22">
        <v>1.335</v>
      </c>
      <c r="I1042" s="23">
        <v>47.060996168582371</v>
      </c>
      <c r="J1042" s="24">
        <v>0.96035999999999999</v>
      </c>
      <c r="K1042" s="25"/>
    </row>
    <row r="1043" spans="1:11" x14ac:dyDescent="0.3">
      <c r="A1043" t="str">
        <f t="shared" si="16"/>
        <v>P01_T2_03-07-23_45110</v>
      </c>
      <c r="B1043" s="17">
        <v>45110</v>
      </c>
      <c r="C1043" s="38" t="s">
        <v>1211</v>
      </c>
      <c r="D1043" s="44" t="s">
        <v>1308</v>
      </c>
      <c r="E1043" s="19">
        <v>2.0699999999999998</v>
      </c>
      <c r="F1043" s="45">
        <v>339.32</v>
      </c>
      <c r="G1043" s="21">
        <v>1.64</v>
      </c>
      <c r="H1043" s="22">
        <v>1.335</v>
      </c>
      <c r="I1043" s="23">
        <v>33.801992337164755</v>
      </c>
      <c r="J1043" s="24">
        <v>0.92855999999999994</v>
      </c>
      <c r="K1043" s="25"/>
    </row>
    <row r="1044" spans="1:11" ht="15" thickBot="1" x14ac:dyDescent="0.35">
      <c r="A1044" t="str">
        <f t="shared" si="16"/>
        <v>P01_T3_03-07-23_45110</v>
      </c>
      <c r="B1044" s="26">
        <v>45110</v>
      </c>
      <c r="C1044" s="39" t="s">
        <v>1212</v>
      </c>
      <c r="D1044" s="46" t="s">
        <v>1309</v>
      </c>
      <c r="E1044" s="28">
        <v>1.99</v>
      </c>
      <c r="F1044" s="47">
        <v>220.99</v>
      </c>
      <c r="G1044" s="30">
        <v>1.53</v>
      </c>
      <c r="H1044" s="31">
        <v>1.2749999999999999</v>
      </c>
      <c r="I1044" s="32">
        <v>22.014329501915707</v>
      </c>
      <c r="J1044" s="33">
        <v>0.85860000000000003</v>
      </c>
      <c r="K1044" s="34"/>
    </row>
    <row r="1045" spans="1:11" x14ac:dyDescent="0.3">
      <c r="A1045" t="str">
        <f t="shared" si="16"/>
        <v>P02_T0_03-07-23_45110</v>
      </c>
      <c r="B1045" s="8">
        <v>45110</v>
      </c>
      <c r="C1045" s="40" t="s">
        <v>1213</v>
      </c>
      <c r="D1045" s="42" t="s">
        <v>1326</v>
      </c>
      <c r="E1045" s="10">
        <v>2</v>
      </c>
      <c r="F1045" s="43">
        <v>738.89</v>
      </c>
      <c r="G1045" s="12">
        <v>1.56</v>
      </c>
      <c r="H1045" s="13">
        <v>1.2825</v>
      </c>
      <c r="I1045" s="14">
        <v>73.605900383141758</v>
      </c>
      <c r="J1045" s="15">
        <v>0.87768000000000013</v>
      </c>
      <c r="K1045" s="16"/>
    </row>
    <row r="1046" spans="1:11" x14ac:dyDescent="0.3">
      <c r="A1046" t="str">
        <f t="shared" si="16"/>
        <v>P02_T1_03-07-23_45110</v>
      </c>
      <c r="B1046" s="17">
        <v>45110</v>
      </c>
      <c r="C1046" s="38" t="s">
        <v>1214</v>
      </c>
      <c r="D1046" s="44" t="s">
        <v>1327</v>
      </c>
      <c r="E1046" s="19">
        <v>2.0499999999999998</v>
      </c>
      <c r="F1046" s="45">
        <v>457.7</v>
      </c>
      <c r="G1046" s="21">
        <v>1.52</v>
      </c>
      <c r="H1046" s="22">
        <v>1.3199999999999998</v>
      </c>
      <c r="I1046" s="23">
        <v>45.594636015325676</v>
      </c>
      <c r="J1046" s="24">
        <v>0.85224000000000011</v>
      </c>
      <c r="K1046" s="25"/>
    </row>
    <row r="1047" spans="1:11" x14ac:dyDescent="0.3">
      <c r="A1047" t="str">
        <f t="shared" si="16"/>
        <v>P02_T2_03-07-23_45110</v>
      </c>
      <c r="B1047" s="17">
        <v>45110</v>
      </c>
      <c r="C1047" s="38" t="s">
        <v>1215</v>
      </c>
      <c r="D1047" s="44" t="s">
        <v>1328</v>
      </c>
      <c r="E1047" s="19">
        <v>2.02</v>
      </c>
      <c r="F1047" s="45">
        <v>332.71</v>
      </c>
      <c r="G1047" s="21">
        <v>1.47</v>
      </c>
      <c r="H1047" s="22">
        <v>1.2974999999999999</v>
      </c>
      <c r="I1047" s="23">
        <v>33.143524904214559</v>
      </c>
      <c r="J1047" s="24">
        <v>0.82044000000000006</v>
      </c>
      <c r="K1047" s="25"/>
    </row>
    <row r="1048" spans="1:11" ht="15" thickBot="1" x14ac:dyDescent="0.35">
      <c r="A1048" t="str">
        <f t="shared" si="16"/>
        <v>P02_T3_03-07-23_45110</v>
      </c>
      <c r="B1048" s="26">
        <v>45110</v>
      </c>
      <c r="C1048" s="39" t="s">
        <v>1216</v>
      </c>
      <c r="D1048" s="46" t="s">
        <v>1329</v>
      </c>
      <c r="E1048" s="28">
        <v>2.11</v>
      </c>
      <c r="F1048" s="47">
        <v>185.86</v>
      </c>
      <c r="G1048" s="30">
        <v>1.54</v>
      </c>
      <c r="H1048" s="31">
        <v>1.3649999999999998</v>
      </c>
      <c r="I1048" s="32">
        <v>18.514789272030654</v>
      </c>
      <c r="J1048" s="33">
        <v>0.86496000000000006</v>
      </c>
      <c r="K1048" s="34"/>
    </row>
    <row r="1049" spans="1:11" x14ac:dyDescent="0.3">
      <c r="A1049" t="str">
        <f t="shared" si="16"/>
        <v>P03_T0_03-07-23_45110</v>
      </c>
      <c r="B1049" s="8">
        <v>45110</v>
      </c>
      <c r="C1049" s="40" t="s">
        <v>1217</v>
      </c>
      <c r="D1049" s="42" t="s">
        <v>1346</v>
      </c>
      <c r="E1049" s="10">
        <v>2.0499999999999998</v>
      </c>
      <c r="F1049" s="43">
        <v>1231.1199999999999</v>
      </c>
      <c r="G1049" s="12">
        <v>1.48</v>
      </c>
      <c r="H1049" s="13">
        <v>1.3199999999999998</v>
      </c>
      <c r="I1049" s="14">
        <v>122.64030651340995</v>
      </c>
      <c r="J1049" s="15">
        <v>0.82680000000000009</v>
      </c>
      <c r="K1049" s="16"/>
    </row>
    <row r="1050" spans="1:11" x14ac:dyDescent="0.3">
      <c r="A1050" t="str">
        <f t="shared" si="16"/>
        <v>P03_T1_03-07-23_45110</v>
      </c>
      <c r="B1050" s="17">
        <v>45110</v>
      </c>
      <c r="C1050" s="38" t="s">
        <v>1218</v>
      </c>
      <c r="D1050" s="44" t="s">
        <v>1347</v>
      </c>
      <c r="E1050" s="19">
        <v>2.21</v>
      </c>
      <c r="F1050" s="45">
        <v>925.81</v>
      </c>
      <c r="G1050" s="21">
        <v>1.45</v>
      </c>
      <c r="H1050" s="22">
        <v>1.44</v>
      </c>
      <c r="I1050" s="23">
        <v>92.226283524904218</v>
      </c>
      <c r="J1050" s="24">
        <v>0.80771999999999999</v>
      </c>
      <c r="K1050" s="25"/>
    </row>
    <row r="1051" spans="1:11" x14ac:dyDescent="0.3">
      <c r="A1051" t="str">
        <f t="shared" si="16"/>
        <v>P03_T2_03-07-23_45110</v>
      </c>
      <c r="B1051" s="17">
        <v>45110</v>
      </c>
      <c r="C1051" s="38" t="s">
        <v>1219</v>
      </c>
      <c r="D1051" s="44" t="s">
        <v>1348</v>
      </c>
      <c r="E1051" s="19">
        <v>2.35</v>
      </c>
      <c r="F1051" s="45">
        <v>740.45</v>
      </c>
      <c r="G1051" s="21">
        <v>1.41</v>
      </c>
      <c r="H1051" s="22">
        <v>1.5449999999999999</v>
      </c>
      <c r="I1051" s="23">
        <v>73.761302681992333</v>
      </c>
      <c r="J1051" s="24">
        <v>0.78227999999999998</v>
      </c>
      <c r="K1051" s="25"/>
    </row>
    <row r="1052" spans="1:11" ht="15" thickBot="1" x14ac:dyDescent="0.35">
      <c r="A1052" t="str">
        <f t="shared" si="16"/>
        <v>P03_T3_03-07-23_45110</v>
      </c>
      <c r="B1052" s="26">
        <v>45110</v>
      </c>
      <c r="C1052" s="39" t="s">
        <v>1220</v>
      </c>
      <c r="D1052" s="46" t="s">
        <v>1349</v>
      </c>
      <c r="E1052" s="28">
        <v>2.4500000000000002</v>
      </c>
      <c r="F1052" s="47">
        <v>486.36</v>
      </c>
      <c r="G1052" s="30">
        <v>1.41</v>
      </c>
      <c r="H1052" s="31">
        <v>1.62</v>
      </c>
      <c r="I1052" s="32">
        <v>48.449655172413792</v>
      </c>
      <c r="J1052" s="33">
        <v>0.78227999999999998</v>
      </c>
      <c r="K1052" s="34"/>
    </row>
    <row r="1053" spans="1:11" x14ac:dyDescent="0.3">
      <c r="A1053" t="str">
        <f t="shared" si="16"/>
        <v>P04_T0_03-07-23_45110</v>
      </c>
      <c r="B1053" s="8">
        <v>45110</v>
      </c>
      <c r="C1053" s="40" t="s">
        <v>1221</v>
      </c>
      <c r="D1053" s="42" t="s">
        <v>1366</v>
      </c>
      <c r="E1053" s="10">
        <v>2.0499999999999998</v>
      </c>
      <c r="F1053" s="43">
        <v>798.72</v>
      </c>
      <c r="G1053" s="12">
        <v>2.06</v>
      </c>
      <c r="H1053" s="13">
        <v>1.3199999999999998</v>
      </c>
      <c r="I1053" s="14">
        <v>79.565977011494255</v>
      </c>
      <c r="J1053" s="15">
        <v>1.1956800000000001</v>
      </c>
      <c r="K1053" s="16"/>
    </row>
    <row r="1054" spans="1:11" x14ac:dyDescent="0.3">
      <c r="A1054" t="str">
        <f t="shared" si="16"/>
        <v>P04_T1_03-07-23_45110</v>
      </c>
      <c r="B1054" s="17">
        <v>45110</v>
      </c>
      <c r="C1054" s="38" t="s">
        <v>1222</v>
      </c>
      <c r="D1054" s="44" t="s">
        <v>1367</v>
      </c>
      <c r="E1054" s="19">
        <v>2.02</v>
      </c>
      <c r="F1054" s="45">
        <v>317.62</v>
      </c>
      <c r="G1054" s="21">
        <v>1.42</v>
      </c>
      <c r="H1054" s="22">
        <v>1.2974999999999999</v>
      </c>
      <c r="I1054" s="23">
        <v>31.640306513409961</v>
      </c>
      <c r="J1054" s="24">
        <v>0.78864000000000001</v>
      </c>
      <c r="K1054" s="25"/>
    </row>
    <row r="1055" spans="1:11" x14ac:dyDescent="0.3">
      <c r="A1055" t="str">
        <f t="shared" si="16"/>
        <v>P04_T2_03-07-23_45110</v>
      </c>
      <c r="B1055" s="17">
        <v>45110</v>
      </c>
      <c r="C1055" s="38" t="s">
        <v>1223</v>
      </c>
      <c r="D1055" s="44" t="s">
        <v>1368</v>
      </c>
      <c r="E1055" s="19">
        <v>2.13</v>
      </c>
      <c r="F1055" s="45">
        <v>263.37</v>
      </c>
      <c r="G1055" s="21">
        <v>1.49</v>
      </c>
      <c r="H1055" s="22">
        <v>1.38</v>
      </c>
      <c r="I1055" s="23">
        <v>26.236091954022992</v>
      </c>
      <c r="J1055" s="24">
        <v>0.83316000000000001</v>
      </c>
      <c r="K1055" s="25"/>
    </row>
    <row r="1056" spans="1:11" ht="15" thickBot="1" x14ac:dyDescent="0.35">
      <c r="A1056" t="str">
        <f t="shared" si="16"/>
        <v>P04_T3_03-07-23_45110</v>
      </c>
      <c r="B1056" s="26">
        <v>45110</v>
      </c>
      <c r="C1056" s="39" t="s">
        <v>1224</v>
      </c>
      <c r="D1056" s="46" t="s">
        <v>1369</v>
      </c>
      <c r="E1056" s="28">
        <v>2.1800000000000002</v>
      </c>
      <c r="F1056" s="47">
        <v>243.39</v>
      </c>
      <c r="G1056" s="30">
        <v>1.37</v>
      </c>
      <c r="H1056" s="31">
        <v>1.4175</v>
      </c>
      <c r="I1056" s="32">
        <v>24.245747126436783</v>
      </c>
      <c r="J1056" s="33">
        <v>0.75684000000000007</v>
      </c>
      <c r="K1056" s="34"/>
    </row>
    <row r="1057" spans="1:11" x14ac:dyDescent="0.3">
      <c r="A1057" t="str">
        <f t="shared" si="16"/>
        <v>P05_T0_03-07-23_45110</v>
      </c>
      <c r="B1057" s="8">
        <v>45110</v>
      </c>
      <c r="C1057" s="40" t="s">
        <v>1225</v>
      </c>
      <c r="D1057" s="42" t="s">
        <v>1386</v>
      </c>
      <c r="E1057" s="10">
        <v>2.12</v>
      </c>
      <c r="F1057" s="43">
        <v>982.8</v>
      </c>
      <c r="G1057" s="12">
        <v>1.47</v>
      </c>
      <c r="H1057" s="13">
        <v>1.3725000000000001</v>
      </c>
      <c r="I1057" s="14">
        <v>97.903448275862061</v>
      </c>
      <c r="J1057" s="15">
        <v>0.82044000000000006</v>
      </c>
      <c r="K1057" s="16"/>
    </row>
    <row r="1058" spans="1:11" x14ac:dyDescent="0.3">
      <c r="A1058" t="str">
        <f t="shared" si="16"/>
        <v>P05_T1_03-07-23_45110</v>
      </c>
      <c r="B1058" s="17">
        <v>45110</v>
      </c>
      <c r="C1058" s="38" t="s">
        <v>1226</v>
      </c>
      <c r="D1058" s="44" t="s">
        <v>1387</v>
      </c>
      <c r="E1058" s="19">
        <v>2.17</v>
      </c>
      <c r="F1058" s="45">
        <v>561.76</v>
      </c>
      <c r="G1058" s="21">
        <v>1.47</v>
      </c>
      <c r="H1058" s="22">
        <v>1.41</v>
      </c>
      <c r="I1058" s="23">
        <v>55.960766283524904</v>
      </c>
      <c r="J1058" s="24">
        <v>0.82044000000000006</v>
      </c>
      <c r="K1058" s="25"/>
    </row>
    <row r="1059" spans="1:11" x14ac:dyDescent="0.3">
      <c r="A1059" t="str">
        <f t="shared" si="16"/>
        <v>P05_T2_03-07-23_45110</v>
      </c>
      <c r="B1059" s="17">
        <v>45110</v>
      </c>
      <c r="C1059" s="38" t="s">
        <v>1227</v>
      </c>
      <c r="D1059" s="44" t="s">
        <v>1388</v>
      </c>
      <c r="E1059" s="19">
        <v>2.33</v>
      </c>
      <c r="F1059" s="45">
        <v>394.8</v>
      </c>
      <c r="G1059" s="21">
        <v>1.44</v>
      </c>
      <c r="H1059" s="22">
        <v>1.53</v>
      </c>
      <c r="I1059" s="23">
        <v>39.328735632183914</v>
      </c>
      <c r="J1059" s="24">
        <v>0.80136000000000007</v>
      </c>
      <c r="K1059" s="25"/>
    </row>
    <row r="1060" spans="1:11" ht="15" thickBot="1" x14ac:dyDescent="0.35">
      <c r="A1060" t="str">
        <f t="shared" si="16"/>
        <v>P05_T3_03-07-23_45110</v>
      </c>
      <c r="B1060" s="26">
        <v>45110</v>
      </c>
      <c r="C1060" s="39" t="s">
        <v>1228</v>
      </c>
      <c r="D1060" s="46" t="s">
        <v>1389</v>
      </c>
      <c r="E1060" s="28">
        <v>2.42</v>
      </c>
      <c r="F1060" s="47">
        <v>307.14999999999998</v>
      </c>
      <c r="G1060" s="30">
        <v>1.44</v>
      </c>
      <c r="H1060" s="31">
        <v>1.5974999999999999</v>
      </c>
      <c r="I1060" s="32">
        <v>30.597318007662835</v>
      </c>
      <c r="J1060" s="33">
        <v>0.80136000000000007</v>
      </c>
      <c r="K1060" s="34"/>
    </row>
    <row r="1061" spans="1:11" x14ac:dyDescent="0.3">
      <c r="A1061" t="str">
        <f t="shared" si="16"/>
        <v>P06_T0_03-07-23_45110</v>
      </c>
      <c r="B1061" s="8">
        <v>45110</v>
      </c>
      <c r="C1061" s="40" t="s">
        <v>1229</v>
      </c>
      <c r="D1061" s="42" t="s">
        <v>1406</v>
      </c>
      <c r="E1061" s="10">
        <v>2.11</v>
      </c>
      <c r="F1061" s="43">
        <v>1012.06</v>
      </c>
      <c r="G1061" s="12">
        <v>2.31</v>
      </c>
      <c r="H1061" s="13">
        <v>1.3649999999999998</v>
      </c>
      <c r="I1061" s="14">
        <v>100.81823754789272</v>
      </c>
      <c r="J1061" s="15">
        <v>1.3546799999999999</v>
      </c>
      <c r="K1061" s="16"/>
    </row>
    <row r="1062" spans="1:11" x14ac:dyDescent="0.3">
      <c r="A1062" t="str">
        <f t="shared" si="16"/>
        <v>P06_T1_03-07-23_45110</v>
      </c>
      <c r="B1062" s="17">
        <v>45110</v>
      </c>
      <c r="C1062" s="38" t="s">
        <v>1230</v>
      </c>
      <c r="D1062" s="44" t="s">
        <v>1407</v>
      </c>
      <c r="E1062" s="19">
        <v>2.1800000000000002</v>
      </c>
      <c r="F1062" s="45">
        <v>889.87</v>
      </c>
      <c r="G1062" s="21">
        <v>1.84</v>
      </c>
      <c r="H1062" s="22">
        <v>1.4175</v>
      </c>
      <c r="I1062" s="23">
        <v>88.646053639846741</v>
      </c>
      <c r="J1062" s="24">
        <v>1.05576</v>
      </c>
      <c r="K1062" s="25"/>
    </row>
    <row r="1063" spans="1:11" x14ac:dyDescent="0.3">
      <c r="A1063" t="str">
        <f t="shared" si="16"/>
        <v>P06_T2_03-07-23_45110</v>
      </c>
      <c r="B1063" s="17">
        <v>45110</v>
      </c>
      <c r="C1063" s="38" t="s">
        <v>1231</v>
      </c>
      <c r="D1063" s="44" t="s">
        <v>1408</v>
      </c>
      <c r="E1063" s="19">
        <v>2.27</v>
      </c>
      <c r="F1063" s="45">
        <v>783.45</v>
      </c>
      <c r="G1063" s="21">
        <v>1.4</v>
      </c>
      <c r="H1063" s="22">
        <v>1.4849999999999999</v>
      </c>
      <c r="I1063" s="23">
        <v>78.044827586206907</v>
      </c>
      <c r="J1063" s="24">
        <v>0.77591999999999994</v>
      </c>
      <c r="K1063" s="25"/>
    </row>
    <row r="1064" spans="1:11" ht="15" thickBot="1" x14ac:dyDescent="0.35">
      <c r="A1064" t="str">
        <f t="shared" si="16"/>
        <v>P06_T3_03-07-23_45110</v>
      </c>
      <c r="B1064" s="26">
        <v>45110</v>
      </c>
      <c r="C1064" s="39" t="s">
        <v>1232</v>
      </c>
      <c r="D1064" s="46" t="s">
        <v>1409</v>
      </c>
      <c r="E1064" s="28">
        <v>2.3199999999999998</v>
      </c>
      <c r="F1064" s="47">
        <v>572.86</v>
      </c>
      <c r="G1064" s="30">
        <v>1.49</v>
      </c>
      <c r="H1064" s="31">
        <v>1.5225</v>
      </c>
      <c r="I1064" s="32">
        <v>57.066513409961686</v>
      </c>
      <c r="J1064" s="33">
        <v>0.83316000000000001</v>
      </c>
      <c r="K1064" s="34"/>
    </row>
    <row r="1065" spans="1:11" x14ac:dyDescent="0.3">
      <c r="A1065" t="str">
        <f t="shared" si="16"/>
        <v>P07_T0_03-07-23_45110</v>
      </c>
      <c r="B1065" s="8">
        <v>45110</v>
      </c>
      <c r="C1065" s="40" t="s">
        <v>1233</v>
      </c>
      <c r="D1065" s="42" t="s">
        <v>1426</v>
      </c>
      <c r="E1065" s="10">
        <v>2.0099999999999998</v>
      </c>
      <c r="F1065" s="43">
        <v>933.06</v>
      </c>
      <c r="G1065" s="12">
        <v>1.38</v>
      </c>
      <c r="H1065" s="13">
        <v>1.2899999999999998</v>
      </c>
      <c r="I1065" s="14">
        <v>92.948505747126433</v>
      </c>
      <c r="J1065" s="15">
        <v>0.76319999999999999</v>
      </c>
      <c r="K1065" s="16"/>
    </row>
    <row r="1066" spans="1:11" x14ac:dyDescent="0.3">
      <c r="A1066" t="str">
        <f t="shared" si="16"/>
        <v>P07_T1_03-07-23_45110</v>
      </c>
      <c r="B1066" s="17">
        <v>45110</v>
      </c>
      <c r="C1066" s="38" t="s">
        <v>1234</v>
      </c>
      <c r="D1066" s="44" t="s">
        <v>1427</v>
      </c>
      <c r="E1066" s="19">
        <v>2.12</v>
      </c>
      <c r="F1066" s="45">
        <v>539.03</v>
      </c>
      <c r="G1066" s="21">
        <v>1.37</v>
      </c>
      <c r="H1066" s="22">
        <v>1.3725000000000001</v>
      </c>
      <c r="I1066" s="23">
        <v>53.696475095785445</v>
      </c>
      <c r="J1066" s="24">
        <v>0.75684000000000007</v>
      </c>
      <c r="K1066" s="25"/>
    </row>
    <row r="1067" spans="1:11" x14ac:dyDescent="0.3">
      <c r="A1067" t="str">
        <f t="shared" si="16"/>
        <v>P07_T2_03-07-23_45110</v>
      </c>
      <c r="B1067" s="17">
        <v>45110</v>
      </c>
      <c r="C1067" s="38" t="s">
        <v>1235</v>
      </c>
      <c r="D1067" s="44" t="s">
        <v>1428</v>
      </c>
      <c r="E1067" s="19">
        <v>2.13</v>
      </c>
      <c r="F1067" s="45">
        <v>406.95</v>
      </c>
      <c r="G1067" s="21">
        <v>1.44</v>
      </c>
      <c r="H1067" s="22">
        <v>1.38</v>
      </c>
      <c r="I1067" s="23">
        <v>40.539080459770112</v>
      </c>
      <c r="J1067" s="24">
        <v>0.80136000000000007</v>
      </c>
      <c r="K1067" s="25"/>
    </row>
    <row r="1068" spans="1:11" ht="15" thickBot="1" x14ac:dyDescent="0.35">
      <c r="A1068" t="str">
        <f t="shared" si="16"/>
        <v>P07_T3_03-07-23_45110</v>
      </c>
      <c r="B1068" s="26">
        <v>45110</v>
      </c>
      <c r="C1068" s="39" t="s">
        <v>1236</v>
      </c>
      <c r="D1068" s="46" t="s">
        <v>1429</v>
      </c>
      <c r="E1068" s="28">
        <v>2.14</v>
      </c>
      <c r="F1068" s="47">
        <v>258.52999999999997</v>
      </c>
      <c r="G1068" s="30">
        <v>1.41</v>
      </c>
      <c r="H1068" s="31">
        <v>1.3875000000000002</v>
      </c>
      <c r="I1068" s="32">
        <v>25.753946360153254</v>
      </c>
      <c r="J1068" s="33">
        <v>0.78227999999999998</v>
      </c>
      <c r="K1068" s="34"/>
    </row>
    <row r="1069" spans="1:11" x14ac:dyDescent="0.3">
      <c r="A1069" t="str">
        <f t="shared" si="16"/>
        <v>P08_T0_03-07-23_45110</v>
      </c>
      <c r="B1069" s="8">
        <v>45110</v>
      </c>
      <c r="C1069" s="40" t="s">
        <v>1237</v>
      </c>
      <c r="D1069" s="42" t="s">
        <v>1262</v>
      </c>
      <c r="E1069" s="10">
        <v>2.08</v>
      </c>
      <c r="F1069" s="43">
        <v>1031.8499999999999</v>
      </c>
      <c r="G1069" s="12">
        <v>1.44</v>
      </c>
      <c r="H1069" s="13">
        <v>1.3425</v>
      </c>
      <c r="I1069" s="14">
        <v>102.78965517241379</v>
      </c>
      <c r="J1069" s="15">
        <v>0.80136000000000007</v>
      </c>
      <c r="K1069" s="16"/>
    </row>
    <row r="1070" spans="1:11" x14ac:dyDescent="0.3">
      <c r="A1070" t="str">
        <f t="shared" si="16"/>
        <v>P08_T1_03-07-23_45110</v>
      </c>
      <c r="B1070" s="17">
        <v>45110</v>
      </c>
      <c r="C1070" s="38" t="s">
        <v>1238</v>
      </c>
      <c r="D1070" s="44" t="s">
        <v>1263</v>
      </c>
      <c r="E1070" s="19">
        <v>2.36</v>
      </c>
      <c r="F1070" s="45">
        <v>816.49</v>
      </c>
      <c r="G1070" s="21">
        <v>1.48</v>
      </c>
      <c r="H1070" s="22">
        <v>1.5524999999999998</v>
      </c>
      <c r="I1070" s="23">
        <v>81.336168582375478</v>
      </c>
      <c r="J1070" s="24">
        <v>0.82680000000000009</v>
      </c>
      <c r="K1070" s="25"/>
    </row>
    <row r="1071" spans="1:11" x14ac:dyDescent="0.3">
      <c r="A1071" t="str">
        <f t="shared" si="16"/>
        <v>P08_T2_03-07-23_45110</v>
      </c>
      <c r="B1071" s="17">
        <v>45110</v>
      </c>
      <c r="C1071" s="38" t="s">
        <v>1239</v>
      </c>
      <c r="D1071" s="44" t="s">
        <v>1264</v>
      </c>
      <c r="E1071" s="19">
        <v>2.48</v>
      </c>
      <c r="F1071" s="45">
        <v>665.7</v>
      </c>
      <c r="G1071" s="21">
        <v>1.39</v>
      </c>
      <c r="H1071" s="22">
        <v>1.6425000000000001</v>
      </c>
      <c r="I1071" s="23">
        <v>66.314942528735642</v>
      </c>
      <c r="J1071" s="24">
        <v>0.76956000000000002</v>
      </c>
      <c r="K1071" s="25"/>
    </row>
    <row r="1072" spans="1:11" ht="15" thickBot="1" x14ac:dyDescent="0.35">
      <c r="A1072" t="str">
        <f t="shared" si="16"/>
        <v>P08_T3_03-07-23_45110</v>
      </c>
      <c r="B1072" s="26">
        <v>45110</v>
      </c>
      <c r="C1072" s="39" t="s">
        <v>1240</v>
      </c>
      <c r="D1072" s="46" t="s">
        <v>1265</v>
      </c>
      <c r="E1072" s="28">
        <v>2.72</v>
      </c>
      <c r="F1072" s="47">
        <v>317.04000000000002</v>
      </c>
      <c r="G1072" s="30">
        <v>1.5</v>
      </c>
      <c r="H1072" s="31">
        <v>1.8225000000000002</v>
      </c>
      <c r="I1072" s="32">
        <v>31.582528735632192</v>
      </c>
      <c r="J1072" s="33">
        <v>0.83952000000000004</v>
      </c>
      <c r="K1072" s="34"/>
    </row>
    <row r="1073" spans="1:11" x14ac:dyDescent="0.3">
      <c r="A1073" t="str">
        <f t="shared" si="16"/>
        <v>P09_T0_03-07-23_45110</v>
      </c>
      <c r="B1073" s="8">
        <v>45110</v>
      </c>
      <c r="C1073" s="40" t="s">
        <v>1241</v>
      </c>
      <c r="D1073" s="42" t="s">
        <v>1446</v>
      </c>
      <c r="E1073" s="10">
        <v>2.11</v>
      </c>
      <c r="F1073" s="43">
        <v>901.48</v>
      </c>
      <c r="G1073" s="12">
        <v>1.38</v>
      </c>
      <c r="H1073" s="13">
        <v>1.3649999999999998</v>
      </c>
      <c r="I1073" s="14">
        <v>89.802605363984668</v>
      </c>
      <c r="J1073" s="15">
        <v>0.76319999999999999</v>
      </c>
      <c r="K1073" s="16"/>
    </row>
    <row r="1074" spans="1:11" x14ac:dyDescent="0.3">
      <c r="A1074" t="str">
        <f t="shared" si="16"/>
        <v>P09_T1_03-07-23_45110</v>
      </c>
      <c r="B1074" s="17">
        <v>45110</v>
      </c>
      <c r="C1074" s="38" t="s">
        <v>1242</v>
      </c>
      <c r="D1074" s="44" t="s">
        <v>1447</v>
      </c>
      <c r="E1074" s="19">
        <v>2.02</v>
      </c>
      <c r="F1074" s="45">
        <v>740.79</v>
      </c>
      <c r="G1074" s="21">
        <v>1.47</v>
      </c>
      <c r="H1074" s="22">
        <v>1.2974999999999999</v>
      </c>
      <c r="I1074" s="23">
        <v>73.795172413793111</v>
      </c>
      <c r="J1074" s="24">
        <v>0.82044000000000006</v>
      </c>
      <c r="K1074" s="25"/>
    </row>
    <row r="1075" spans="1:11" x14ac:dyDescent="0.3">
      <c r="A1075" t="str">
        <f t="shared" si="16"/>
        <v>P09_T2_03-07-23_45110</v>
      </c>
      <c r="B1075" s="17">
        <v>45110</v>
      </c>
      <c r="C1075" s="38" t="s">
        <v>1243</v>
      </c>
      <c r="D1075" s="44" t="s">
        <v>1448</v>
      </c>
      <c r="E1075" s="19">
        <v>2.13</v>
      </c>
      <c r="F1075" s="45">
        <v>836.12</v>
      </c>
      <c r="G1075" s="21">
        <v>1.4</v>
      </c>
      <c r="H1075" s="22">
        <v>1.38</v>
      </c>
      <c r="I1075" s="23">
        <v>83.291647509578553</v>
      </c>
      <c r="J1075" s="24">
        <v>0.77591999999999994</v>
      </c>
      <c r="K1075" s="25"/>
    </row>
    <row r="1076" spans="1:11" ht="15" thickBot="1" x14ac:dyDescent="0.35">
      <c r="A1076" t="str">
        <f t="shared" si="16"/>
        <v>P09_T3_03-07-23_45110</v>
      </c>
      <c r="B1076" s="26">
        <v>45110</v>
      </c>
      <c r="C1076" s="39" t="s">
        <v>1244</v>
      </c>
      <c r="D1076" s="46" t="s">
        <v>1449</v>
      </c>
      <c r="E1076" s="28">
        <v>2.16</v>
      </c>
      <c r="F1076" s="47">
        <v>619.99</v>
      </c>
      <c r="G1076" s="30">
        <v>1.47</v>
      </c>
      <c r="H1076" s="31">
        <v>1.4025000000000001</v>
      </c>
      <c r="I1076" s="32">
        <v>61.761455938697317</v>
      </c>
      <c r="J1076" s="33">
        <v>0.82044000000000006</v>
      </c>
      <c r="K1076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7F91-4B94-4028-B671-24D6C4FE2CD7}">
  <dimension ref="A1:C19"/>
  <sheetViews>
    <sheetView workbookViewId="0">
      <selection activeCell="B20" sqref="B20"/>
    </sheetView>
  </sheetViews>
  <sheetFormatPr defaultRowHeight="14.4" x14ac:dyDescent="0.3"/>
  <cols>
    <col min="2" max="2" width="12.88671875" bestFit="1" customWidth="1"/>
  </cols>
  <sheetData>
    <row r="1" spans="1:3" x14ac:dyDescent="0.3">
      <c r="A1" t="s">
        <v>26</v>
      </c>
      <c r="B1" t="s">
        <v>46</v>
      </c>
      <c r="C1">
        <v>1</v>
      </c>
    </row>
    <row r="2" spans="1:3" x14ac:dyDescent="0.3">
      <c r="A2" t="s">
        <v>27</v>
      </c>
      <c r="B2" t="s">
        <v>41</v>
      </c>
      <c r="C2">
        <v>1</v>
      </c>
    </row>
    <row r="3" spans="1:3" x14ac:dyDescent="0.3">
      <c r="A3" t="s">
        <v>28</v>
      </c>
      <c r="B3" t="s">
        <v>40</v>
      </c>
      <c r="C3">
        <v>1</v>
      </c>
    </row>
    <row r="4" spans="1:3" x14ac:dyDescent="0.3">
      <c r="A4" t="s">
        <v>29</v>
      </c>
      <c r="B4" t="s">
        <v>41</v>
      </c>
      <c r="C4">
        <v>2</v>
      </c>
    </row>
    <row r="5" spans="1:3" x14ac:dyDescent="0.3">
      <c r="A5" t="s">
        <v>30</v>
      </c>
      <c r="B5" t="s">
        <v>46</v>
      </c>
      <c r="C5">
        <v>2</v>
      </c>
    </row>
    <row r="6" spans="1:3" x14ac:dyDescent="0.3">
      <c r="A6" t="s">
        <v>31</v>
      </c>
      <c r="B6" t="s">
        <v>40</v>
      </c>
      <c r="C6">
        <v>2</v>
      </c>
    </row>
    <row r="7" spans="1:3" x14ac:dyDescent="0.3">
      <c r="A7" t="s">
        <v>32</v>
      </c>
      <c r="B7" t="s">
        <v>41</v>
      </c>
      <c r="C7">
        <v>3</v>
      </c>
    </row>
    <row r="8" spans="1:3" x14ac:dyDescent="0.3">
      <c r="A8" t="s">
        <v>33</v>
      </c>
      <c r="B8" t="s">
        <v>40</v>
      </c>
      <c r="C8">
        <v>3</v>
      </c>
    </row>
    <row r="9" spans="1:3" x14ac:dyDescent="0.3">
      <c r="A9" t="s">
        <v>34</v>
      </c>
      <c r="B9" t="s">
        <v>46</v>
      </c>
      <c r="C9">
        <v>3</v>
      </c>
    </row>
    <row r="10" spans="1:3" x14ac:dyDescent="0.3">
      <c r="A10" t="s">
        <v>39</v>
      </c>
      <c r="B10" t="s">
        <v>46</v>
      </c>
      <c r="C10">
        <v>4</v>
      </c>
    </row>
    <row r="11" spans="1:3" x14ac:dyDescent="0.3">
      <c r="A11" t="s">
        <v>48</v>
      </c>
      <c r="B11" t="s">
        <v>41</v>
      </c>
      <c r="C11">
        <v>4</v>
      </c>
    </row>
    <row r="12" spans="1:3" x14ac:dyDescent="0.3">
      <c r="A12" t="s">
        <v>50</v>
      </c>
      <c r="B12" t="s">
        <v>40</v>
      </c>
      <c r="C12">
        <v>4</v>
      </c>
    </row>
    <row r="13" spans="1:3" x14ac:dyDescent="0.3">
      <c r="C13" s="64"/>
    </row>
    <row r="19" spans="2:2" x14ac:dyDescent="0.3">
      <c r="B1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Rates</vt:lpstr>
      <vt:lpstr>JN</vt:lpstr>
      <vt:lpstr>Treats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2023-06-19T07:46:55Z</dcterms:created>
  <dcterms:modified xsi:type="dcterms:W3CDTF">2023-11-29T12:43:21Z</dcterms:modified>
</cp:coreProperties>
</file>