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HEVERRIA\Documents\R\Chromatography_results\outputs\Analysis\"/>
    </mc:Choice>
  </mc:AlternateContent>
  <xr:revisionPtr revIDLastSave="0" documentId="13_ncr:1_{A11B9CBC-E08E-45DE-9991-1235BBC68BCB}" xr6:coauthVersionLast="47" xr6:coauthVersionMax="47" xr10:uidLastSave="{00000000-0000-0000-0000-000000000000}"/>
  <bookViews>
    <workbookView xWindow="-108" yWindow="-108" windowWidth="23256" windowHeight="12576" xr2:uid="{184A9AAD-8618-495E-B5D0-CF0E7AD7DD2C}"/>
  </bookViews>
  <sheets>
    <sheet name="vs" sheetId="3" r:id="rId1"/>
    <sheet name="Excel" sheetId="1" r:id="rId2"/>
    <sheet name="R" sheetId="2" r:id="rId3"/>
  </sheets>
  <definedNames>
    <definedName name="_xlnm._FilterDatabase" localSheetId="1" hidden="1">Excel!$A$1:$BA$207</definedName>
    <definedName name="_xlnm._FilterDatabase" localSheetId="0" hidden="1">vs!$A$3:$J$3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C5" i="3"/>
  <c r="D5" i="3" s="1"/>
  <c r="E5" i="3"/>
  <c r="F5" i="3"/>
  <c r="H5" i="3"/>
  <c r="I5" i="3"/>
  <c r="J5" i="3" s="1"/>
  <c r="B6" i="3"/>
  <c r="C6" i="3"/>
  <c r="E6" i="3"/>
  <c r="F6" i="3"/>
  <c r="H6" i="3"/>
  <c r="I6" i="3"/>
  <c r="B7" i="3"/>
  <c r="C7" i="3"/>
  <c r="D7" i="3" s="1"/>
  <c r="E7" i="3"/>
  <c r="F7" i="3"/>
  <c r="H7" i="3"/>
  <c r="I7" i="3"/>
  <c r="B8" i="3"/>
  <c r="C8" i="3"/>
  <c r="E8" i="3"/>
  <c r="F8" i="3"/>
  <c r="H8" i="3"/>
  <c r="I8" i="3"/>
  <c r="B9" i="3"/>
  <c r="C9" i="3"/>
  <c r="E9" i="3"/>
  <c r="F9" i="3"/>
  <c r="H9" i="3"/>
  <c r="I9" i="3"/>
  <c r="B10" i="3"/>
  <c r="C10" i="3"/>
  <c r="E10" i="3"/>
  <c r="F10" i="3"/>
  <c r="G10" i="3" s="1"/>
  <c r="H10" i="3"/>
  <c r="I10" i="3"/>
  <c r="B11" i="3"/>
  <c r="C11" i="3"/>
  <c r="E11" i="3"/>
  <c r="F11" i="3"/>
  <c r="H11" i="3"/>
  <c r="I11" i="3"/>
  <c r="J11" i="3" s="1"/>
  <c r="B12" i="3"/>
  <c r="C12" i="3"/>
  <c r="E12" i="3"/>
  <c r="F12" i="3"/>
  <c r="H12" i="3"/>
  <c r="I12" i="3"/>
  <c r="B13" i="3"/>
  <c r="C13" i="3"/>
  <c r="D13" i="3" s="1"/>
  <c r="E13" i="3"/>
  <c r="F13" i="3"/>
  <c r="H13" i="3"/>
  <c r="I13" i="3"/>
  <c r="J13" i="3" s="1"/>
  <c r="B14" i="3"/>
  <c r="C14" i="3"/>
  <c r="E14" i="3"/>
  <c r="F14" i="3"/>
  <c r="H14" i="3"/>
  <c r="I14" i="3"/>
  <c r="B15" i="3"/>
  <c r="C15" i="3"/>
  <c r="D15" i="3" s="1"/>
  <c r="E15" i="3"/>
  <c r="F15" i="3"/>
  <c r="H15" i="3"/>
  <c r="I15" i="3"/>
  <c r="J15" i="3" s="1"/>
  <c r="B16" i="3"/>
  <c r="C16" i="3"/>
  <c r="E16" i="3"/>
  <c r="F16" i="3"/>
  <c r="G16" i="3" s="1"/>
  <c r="H16" i="3"/>
  <c r="I16" i="3"/>
  <c r="B17" i="3"/>
  <c r="C17" i="3"/>
  <c r="E17" i="3"/>
  <c r="F17" i="3"/>
  <c r="H17" i="3"/>
  <c r="I17" i="3"/>
  <c r="J17" i="3" s="1"/>
  <c r="B18" i="3"/>
  <c r="C18" i="3"/>
  <c r="E18" i="3"/>
  <c r="F18" i="3"/>
  <c r="H18" i="3"/>
  <c r="I18" i="3"/>
  <c r="B19" i="3"/>
  <c r="C19" i="3"/>
  <c r="E19" i="3"/>
  <c r="F19" i="3"/>
  <c r="H19" i="3"/>
  <c r="I19" i="3"/>
  <c r="J19" i="3" s="1"/>
  <c r="B20" i="3"/>
  <c r="C20" i="3"/>
  <c r="E20" i="3"/>
  <c r="F20" i="3"/>
  <c r="H20" i="3"/>
  <c r="I20" i="3"/>
  <c r="B21" i="3"/>
  <c r="C21" i="3"/>
  <c r="E21" i="3"/>
  <c r="F21" i="3"/>
  <c r="H21" i="3"/>
  <c r="I21" i="3"/>
  <c r="B22" i="3"/>
  <c r="C22" i="3"/>
  <c r="E22" i="3"/>
  <c r="F22" i="3"/>
  <c r="H22" i="3"/>
  <c r="I22" i="3"/>
  <c r="B23" i="3"/>
  <c r="C23" i="3"/>
  <c r="E23" i="3"/>
  <c r="F23" i="3"/>
  <c r="H23" i="3"/>
  <c r="I23" i="3"/>
  <c r="J23" i="3" s="1"/>
  <c r="B24" i="3"/>
  <c r="C24" i="3"/>
  <c r="E24" i="3"/>
  <c r="F24" i="3"/>
  <c r="H24" i="3"/>
  <c r="I24" i="3"/>
  <c r="B25" i="3"/>
  <c r="C25" i="3"/>
  <c r="E25" i="3"/>
  <c r="F25" i="3"/>
  <c r="H25" i="3"/>
  <c r="I25" i="3"/>
  <c r="J25" i="3" s="1"/>
  <c r="B26" i="3"/>
  <c r="C26" i="3"/>
  <c r="E26" i="3"/>
  <c r="F26" i="3"/>
  <c r="H26" i="3"/>
  <c r="I26" i="3"/>
  <c r="B27" i="3"/>
  <c r="C27" i="3"/>
  <c r="E27" i="3"/>
  <c r="F27" i="3"/>
  <c r="H27" i="3"/>
  <c r="I27" i="3"/>
  <c r="B28" i="3"/>
  <c r="C28" i="3"/>
  <c r="E28" i="3"/>
  <c r="F28" i="3"/>
  <c r="H28" i="3"/>
  <c r="I28" i="3"/>
  <c r="B29" i="3"/>
  <c r="C29" i="3"/>
  <c r="E29" i="3"/>
  <c r="F29" i="3"/>
  <c r="H29" i="3"/>
  <c r="I29" i="3"/>
  <c r="B30" i="3"/>
  <c r="C30" i="3"/>
  <c r="E30" i="3"/>
  <c r="F30" i="3"/>
  <c r="G30" i="3" s="1"/>
  <c r="H30" i="3"/>
  <c r="I30" i="3"/>
  <c r="B31" i="3"/>
  <c r="C31" i="3"/>
  <c r="E31" i="3"/>
  <c r="F31" i="3"/>
  <c r="H31" i="3"/>
  <c r="I31" i="3"/>
  <c r="B32" i="3"/>
  <c r="C32" i="3"/>
  <c r="E32" i="3"/>
  <c r="F32" i="3"/>
  <c r="H32" i="3"/>
  <c r="I32" i="3"/>
  <c r="B33" i="3"/>
  <c r="C33" i="3"/>
  <c r="D33" i="3" s="1"/>
  <c r="E33" i="3"/>
  <c r="F33" i="3"/>
  <c r="H33" i="3"/>
  <c r="I33" i="3"/>
  <c r="B34" i="3"/>
  <c r="C34" i="3"/>
  <c r="E34" i="3"/>
  <c r="F34" i="3"/>
  <c r="H34" i="3"/>
  <c r="I34" i="3"/>
  <c r="B35" i="3"/>
  <c r="C35" i="3"/>
  <c r="E35" i="3"/>
  <c r="F35" i="3"/>
  <c r="H35" i="3"/>
  <c r="I35" i="3"/>
  <c r="J35" i="3" s="1"/>
  <c r="B36" i="3"/>
  <c r="C36" i="3"/>
  <c r="E36" i="3"/>
  <c r="F36" i="3"/>
  <c r="H36" i="3"/>
  <c r="I36" i="3"/>
  <c r="B37" i="3"/>
  <c r="C37" i="3"/>
  <c r="E37" i="3"/>
  <c r="F37" i="3"/>
  <c r="H37" i="3"/>
  <c r="I37" i="3"/>
  <c r="B38" i="3"/>
  <c r="C38" i="3"/>
  <c r="E38" i="3"/>
  <c r="F38" i="3"/>
  <c r="G38" i="3" s="1"/>
  <c r="H38" i="3"/>
  <c r="I38" i="3"/>
  <c r="B39" i="3"/>
  <c r="C39" i="3"/>
  <c r="E39" i="3"/>
  <c r="F39" i="3"/>
  <c r="H39" i="3"/>
  <c r="I39" i="3"/>
  <c r="J39" i="3" s="1"/>
  <c r="B40" i="3"/>
  <c r="C40" i="3"/>
  <c r="E40" i="3"/>
  <c r="F40" i="3"/>
  <c r="H40" i="3"/>
  <c r="I40" i="3"/>
  <c r="B41" i="3"/>
  <c r="C41" i="3"/>
  <c r="E41" i="3"/>
  <c r="F41" i="3"/>
  <c r="H41" i="3"/>
  <c r="I41" i="3"/>
  <c r="B42" i="3"/>
  <c r="C42" i="3"/>
  <c r="E42" i="3"/>
  <c r="F42" i="3"/>
  <c r="G42" i="3" s="1"/>
  <c r="H42" i="3"/>
  <c r="I42" i="3"/>
  <c r="B43" i="3"/>
  <c r="C43" i="3"/>
  <c r="E43" i="3"/>
  <c r="F43" i="3"/>
  <c r="H43" i="3"/>
  <c r="I43" i="3"/>
  <c r="B44" i="3"/>
  <c r="C44" i="3"/>
  <c r="E44" i="3"/>
  <c r="F44" i="3"/>
  <c r="H44" i="3"/>
  <c r="I44" i="3"/>
  <c r="B45" i="3"/>
  <c r="C45" i="3"/>
  <c r="E45" i="3"/>
  <c r="F45" i="3"/>
  <c r="H45" i="3"/>
  <c r="I45" i="3"/>
  <c r="B46" i="3"/>
  <c r="C46" i="3"/>
  <c r="E46" i="3"/>
  <c r="F46" i="3"/>
  <c r="H46" i="3"/>
  <c r="I46" i="3"/>
  <c r="B47" i="3"/>
  <c r="C47" i="3"/>
  <c r="E47" i="3"/>
  <c r="F47" i="3"/>
  <c r="H47" i="3"/>
  <c r="I47" i="3"/>
  <c r="B48" i="3"/>
  <c r="C48" i="3"/>
  <c r="E48" i="3"/>
  <c r="F48" i="3"/>
  <c r="H48" i="3"/>
  <c r="I48" i="3"/>
  <c r="B49" i="3"/>
  <c r="C49" i="3"/>
  <c r="D49" i="3" s="1"/>
  <c r="E49" i="3"/>
  <c r="F49" i="3"/>
  <c r="H49" i="3"/>
  <c r="I49" i="3"/>
  <c r="B50" i="3"/>
  <c r="C50" i="3"/>
  <c r="E50" i="3"/>
  <c r="F50" i="3"/>
  <c r="G50" i="3" s="1"/>
  <c r="H50" i="3"/>
  <c r="I50" i="3"/>
  <c r="B51" i="3"/>
  <c r="C51" i="3"/>
  <c r="E51" i="3"/>
  <c r="F51" i="3"/>
  <c r="H51" i="3"/>
  <c r="I51" i="3"/>
  <c r="B52" i="3"/>
  <c r="C52" i="3"/>
  <c r="E52" i="3"/>
  <c r="F52" i="3"/>
  <c r="G52" i="3" s="1"/>
  <c r="H52" i="3"/>
  <c r="I52" i="3"/>
  <c r="B53" i="3"/>
  <c r="C53" i="3"/>
  <c r="D53" i="3" s="1"/>
  <c r="E53" i="3"/>
  <c r="F53" i="3"/>
  <c r="H53" i="3"/>
  <c r="I53" i="3"/>
  <c r="J53" i="3" s="1"/>
  <c r="B54" i="3"/>
  <c r="C54" i="3"/>
  <c r="E54" i="3"/>
  <c r="F54" i="3"/>
  <c r="H54" i="3"/>
  <c r="I54" i="3"/>
  <c r="B55" i="3"/>
  <c r="C55" i="3"/>
  <c r="D55" i="3" s="1"/>
  <c r="E55" i="3"/>
  <c r="F55" i="3"/>
  <c r="H55" i="3"/>
  <c r="I55" i="3"/>
  <c r="B56" i="3"/>
  <c r="C56" i="3"/>
  <c r="E56" i="3"/>
  <c r="F56" i="3"/>
  <c r="H56" i="3"/>
  <c r="I56" i="3"/>
  <c r="B57" i="3"/>
  <c r="C57" i="3"/>
  <c r="E57" i="3"/>
  <c r="F57" i="3"/>
  <c r="H57" i="3"/>
  <c r="I57" i="3"/>
  <c r="B58" i="3"/>
  <c r="C58" i="3"/>
  <c r="E58" i="3"/>
  <c r="F58" i="3"/>
  <c r="H58" i="3"/>
  <c r="I58" i="3"/>
  <c r="B59" i="3"/>
  <c r="C59" i="3"/>
  <c r="D59" i="3" s="1"/>
  <c r="E59" i="3"/>
  <c r="F59" i="3"/>
  <c r="H59" i="3"/>
  <c r="I59" i="3"/>
  <c r="B60" i="3"/>
  <c r="C60" i="3"/>
  <c r="E60" i="3"/>
  <c r="F60" i="3"/>
  <c r="G60" i="3" s="1"/>
  <c r="H60" i="3"/>
  <c r="I60" i="3"/>
  <c r="B61" i="3"/>
  <c r="C61" i="3"/>
  <c r="D61" i="3" s="1"/>
  <c r="E61" i="3"/>
  <c r="F61" i="3"/>
  <c r="H61" i="3"/>
  <c r="I61" i="3"/>
  <c r="J61" i="3" s="1"/>
  <c r="B62" i="3"/>
  <c r="C62" i="3"/>
  <c r="E62" i="3"/>
  <c r="F62" i="3"/>
  <c r="H62" i="3"/>
  <c r="I62" i="3"/>
  <c r="B63" i="3"/>
  <c r="C63" i="3"/>
  <c r="D63" i="3" s="1"/>
  <c r="E63" i="3"/>
  <c r="F63" i="3"/>
  <c r="H63" i="3"/>
  <c r="I63" i="3"/>
  <c r="B64" i="3"/>
  <c r="C64" i="3"/>
  <c r="E64" i="3"/>
  <c r="F64" i="3"/>
  <c r="G64" i="3" s="1"/>
  <c r="H64" i="3"/>
  <c r="I64" i="3"/>
  <c r="B65" i="3"/>
  <c r="C65" i="3"/>
  <c r="E65" i="3"/>
  <c r="F65" i="3"/>
  <c r="H65" i="3"/>
  <c r="I65" i="3"/>
  <c r="J65" i="3" s="1"/>
  <c r="B66" i="3"/>
  <c r="C66" i="3"/>
  <c r="E66" i="3"/>
  <c r="F66" i="3"/>
  <c r="H66" i="3"/>
  <c r="I66" i="3"/>
  <c r="B67" i="3"/>
  <c r="C67" i="3"/>
  <c r="E67" i="3"/>
  <c r="F67" i="3"/>
  <c r="H67" i="3"/>
  <c r="I67" i="3"/>
  <c r="B68" i="3"/>
  <c r="C68" i="3"/>
  <c r="E68" i="3"/>
  <c r="F68" i="3"/>
  <c r="H68" i="3"/>
  <c r="I68" i="3"/>
  <c r="B69" i="3"/>
  <c r="C69" i="3"/>
  <c r="E69" i="3"/>
  <c r="F69" i="3"/>
  <c r="H69" i="3"/>
  <c r="I69" i="3"/>
  <c r="J69" i="3" s="1"/>
  <c r="B70" i="3"/>
  <c r="C70" i="3"/>
  <c r="E70" i="3"/>
  <c r="F70" i="3"/>
  <c r="H70" i="3"/>
  <c r="I70" i="3"/>
  <c r="B71" i="3"/>
  <c r="C71" i="3"/>
  <c r="D71" i="3" s="1"/>
  <c r="E71" i="3"/>
  <c r="F71" i="3"/>
  <c r="H71" i="3"/>
  <c r="I71" i="3"/>
  <c r="B72" i="3"/>
  <c r="C72" i="3"/>
  <c r="E72" i="3"/>
  <c r="F72" i="3"/>
  <c r="G72" i="3" s="1"/>
  <c r="H72" i="3"/>
  <c r="I72" i="3"/>
  <c r="B73" i="3"/>
  <c r="C73" i="3"/>
  <c r="E73" i="3"/>
  <c r="F73" i="3"/>
  <c r="H73" i="3"/>
  <c r="I73" i="3"/>
  <c r="J73" i="3" s="1"/>
  <c r="B74" i="3"/>
  <c r="C74" i="3"/>
  <c r="E74" i="3"/>
  <c r="F74" i="3"/>
  <c r="H74" i="3"/>
  <c r="I74" i="3"/>
  <c r="B75" i="3"/>
  <c r="C75" i="3"/>
  <c r="D75" i="3" s="1"/>
  <c r="E75" i="3"/>
  <c r="F75" i="3"/>
  <c r="H75" i="3"/>
  <c r="I75" i="3"/>
  <c r="B76" i="3"/>
  <c r="C76" i="3"/>
  <c r="E76" i="3"/>
  <c r="F76" i="3"/>
  <c r="G76" i="3" s="1"/>
  <c r="H76" i="3"/>
  <c r="I76" i="3"/>
  <c r="B77" i="3"/>
  <c r="C77" i="3"/>
  <c r="E77" i="3"/>
  <c r="F77" i="3"/>
  <c r="H77" i="3"/>
  <c r="I77" i="3"/>
  <c r="B78" i="3"/>
  <c r="C78" i="3"/>
  <c r="E78" i="3"/>
  <c r="F78" i="3"/>
  <c r="H78" i="3"/>
  <c r="I78" i="3"/>
  <c r="B79" i="3"/>
  <c r="C79" i="3"/>
  <c r="E79" i="3"/>
  <c r="F79" i="3"/>
  <c r="H79" i="3"/>
  <c r="I79" i="3"/>
  <c r="B80" i="3"/>
  <c r="C80" i="3"/>
  <c r="E80" i="3"/>
  <c r="F80" i="3"/>
  <c r="G80" i="3" s="1"/>
  <c r="H80" i="3"/>
  <c r="I80" i="3"/>
  <c r="B81" i="3"/>
  <c r="C81" i="3"/>
  <c r="E81" i="3"/>
  <c r="F81" i="3"/>
  <c r="H81" i="3"/>
  <c r="I81" i="3"/>
  <c r="J81" i="3" s="1"/>
  <c r="B82" i="3"/>
  <c r="C82" i="3"/>
  <c r="E82" i="3"/>
  <c r="F82" i="3"/>
  <c r="H82" i="3"/>
  <c r="I82" i="3"/>
  <c r="B83" i="3"/>
  <c r="C83" i="3"/>
  <c r="D83" i="3" s="1"/>
  <c r="E83" i="3"/>
  <c r="F83" i="3"/>
  <c r="H83" i="3"/>
  <c r="I83" i="3"/>
  <c r="B84" i="3"/>
  <c r="C84" i="3"/>
  <c r="E84" i="3"/>
  <c r="F84" i="3"/>
  <c r="G84" i="3" s="1"/>
  <c r="H84" i="3"/>
  <c r="I84" i="3"/>
  <c r="B85" i="3"/>
  <c r="C85" i="3"/>
  <c r="E85" i="3"/>
  <c r="F85" i="3"/>
  <c r="H85" i="3"/>
  <c r="I85" i="3"/>
  <c r="J85" i="3" s="1"/>
  <c r="B86" i="3"/>
  <c r="C86" i="3"/>
  <c r="E86" i="3"/>
  <c r="F86" i="3"/>
  <c r="H86" i="3"/>
  <c r="I86" i="3"/>
  <c r="B87" i="3"/>
  <c r="C87" i="3"/>
  <c r="D87" i="3" s="1"/>
  <c r="E87" i="3"/>
  <c r="F87" i="3"/>
  <c r="H87" i="3"/>
  <c r="I87" i="3"/>
  <c r="B88" i="3"/>
  <c r="C88" i="3"/>
  <c r="E88" i="3"/>
  <c r="F88" i="3"/>
  <c r="H88" i="3"/>
  <c r="I88" i="3"/>
  <c r="B89" i="3"/>
  <c r="C89" i="3"/>
  <c r="E89" i="3"/>
  <c r="F89" i="3"/>
  <c r="H89" i="3"/>
  <c r="I89" i="3"/>
  <c r="B90" i="3"/>
  <c r="C90" i="3"/>
  <c r="E90" i="3"/>
  <c r="F90" i="3"/>
  <c r="H90" i="3"/>
  <c r="I90" i="3"/>
  <c r="B91" i="3"/>
  <c r="C91" i="3"/>
  <c r="D91" i="3" s="1"/>
  <c r="E91" i="3"/>
  <c r="F91" i="3"/>
  <c r="H91" i="3"/>
  <c r="I91" i="3"/>
  <c r="B92" i="3"/>
  <c r="C92" i="3"/>
  <c r="E92" i="3"/>
  <c r="F92" i="3"/>
  <c r="H92" i="3"/>
  <c r="I92" i="3"/>
  <c r="B93" i="3"/>
  <c r="C93" i="3"/>
  <c r="E93" i="3"/>
  <c r="F93" i="3"/>
  <c r="H93" i="3"/>
  <c r="I93" i="3"/>
  <c r="B94" i="3"/>
  <c r="C94" i="3"/>
  <c r="E94" i="3"/>
  <c r="F94" i="3"/>
  <c r="H94" i="3"/>
  <c r="I94" i="3"/>
  <c r="B95" i="3"/>
  <c r="C95" i="3"/>
  <c r="E95" i="3"/>
  <c r="F95" i="3"/>
  <c r="H95" i="3"/>
  <c r="I95" i="3"/>
  <c r="B96" i="3"/>
  <c r="C96" i="3"/>
  <c r="E96" i="3"/>
  <c r="F96" i="3"/>
  <c r="H96" i="3"/>
  <c r="I96" i="3"/>
  <c r="B97" i="3"/>
  <c r="C97" i="3"/>
  <c r="E97" i="3"/>
  <c r="F97" i="3"/>
  <c r="H97" i="3"/>
  <c r="I97" i="3"/>
  <c r="J97" i="3" s="1"/>
  <c r="B98" i="3"/>
  <c r="C98" i="3"/>
  <c r="E98" i="3"/>
  <c r="F98" i="3"/>
  <c r="H98" i="3"/>
  <c r="I98" i="3"/>
  <c r="B99" i="3"/>
  <c r="C99" i="3"/>
  <c r="E99" i="3"/>
  <c r="F99" i="3"/>
  <c r="H99" i="3"/>
  <c r="I99" i="3"/>
  <c r="B100" i="3"/>
  <c r="C100" i="3"/>
  <c r="E100" i="3"/>
  <c r="F100" i="3"/>
  <c r="G100" i="3" s="1"/>
  <c r="H100" i="3"/>
  <c r="I100" i="3"/>
  <c r="B101" i="3"/>
  <c r="C101" i="3"/>
  <c r="E101" i="3"/>
  <c r="F101" i="3"/>
  <c r="H101" i="3"/>
  <c r="I101" i="3"/>
  <c r="B102" i="3"/>
  <c r="C102" i="3"/>
  <c r="E102" i="3"/>
  <c r="F102" i="3"/>
  <c r="H102" i="3"/>
  <c r="I102" i="3"/>
  <c r="B103" i="3"/>
  <c r="C103" i="3"/>
  <c r="E103" i="3"/>
  <c r="F103" i="3"/>
  <c r="H103" i="3"/>
  <c r="I103" i="3"/>
  <c r="B104" i="3"/>
  <c r="C104" i="3"/>
  <c r="E104" i="3"/>
  <c r="F104" i="3"/>
  <c r="H104" i="3"/>
  <c r="I104" i="3"/>
  <c r="B105" i="3"/>
  <c r="C105" i="3"/>
  <c r="E105" i="3"/>
  <c r="F105" i="3"/>
  <c r="H105" i="3"/>
  <c r="I105" i="3"/>
  <c r="B106" i="3"/>
  <c r="C106" i="3"/>
  <c r="E106" i="3"/>
  <c r="F106" i="3"/>
  <c r="H106" i="3"/>
  <c r="I106" i="3"/>
  <c r="B107" i="3"/>
  <c r="C107" i="3"/>
  <c r="D107" i="3" s="1"/>
  <c r="E107" i="3"/>
  <c r="F107" i="3"/>
  <c r="H107" i="3"/>
  <c r="I107" i="3"/>
  <c r="B108" i="3"/>
  <c r="C108" i="3"/>
  <c r="E108" i="3"/>
  <c r="F108" i="3"/>
  <c r="G108" i="3" s="1"/>
  <c r="H108" i="3"/>
  <c r="I108" i="3"/>
  <c r="B109" i="3"/>
  <c r="C109" i="3"/>
  <c r="E109" i="3"/>
  <c r="F109" i="3"/>
  <c r="H109" i="3"/>
  <c r="I109" i="3"/>
  <c r="B110" i="3"/>
  <c r="C110" i="3"/>
  <c r="E110" i="3"/>
  <c r="F110" i="3"/>
  <c r="H110" i="3"/>
  <c r="I110" i="3"/>
  <c r="B111" i="3"/>
  <c r="C111" i="3"/>
  <c r="E111" i="3"/>
  <c r="F111" i="3"/>
  <c r="H111" i="3"/>
  <c r="I111" i="3"/>
  <c r="B112" i="3"/>
  <c r="C112" i="3"/>
  <c r="E112" i="3"/>
  <c r="F112" i="3"/>
  <c r="G112" i="3" s="1"/>
  <c r="H112" i="3"/>
  <c r="I112" i="3"/>
  <c r="B113" i="3"/>
  <c r="C113" i="3"/>
  <c r="E113" i="3"/>
  <c r="F113" i="3"/>
  <c r="H113" i="3"/>
  <c r="I113" i="3"/>
  <c r="B114" i="3"/>
  <c r="C114" i="3"/>
  <c r="E114" i="3"/>
  <c r="F114" i="3"/>
  <c r="H114" i="3"/>
  <c r="I114" i="3"/>
  <c r="B115" i="3"/>
  <c r="C115" i="3"/>
  <c r="E115" i="3"/>
  <c r="F115" i="3"/>
  <c r="H115" i="3"/>
  <c r="I115" i="3"/>
  <c r="B116" i="3"/>
  <c r="C116" i="3"/>
  <c r="E116" i="3"/>
  <c r="F116" i="3"/>
  <c r="H116" i="3"/>
  <c r="I116" i="3"/>
  <c r="B117" i="3"/>
  <c r="C117" i="3"/>
  <c r="E117" i="3"/>
  <c r="F117" i="3"/>
  <c r="H117" i="3"/>
  <c r="I117" i="3"/>
  <c r="B118" i="3"/>
  <c r="C118" i="3"/>
  <c r="E118" i="3"/>
  <c r="F118" i="3"/>
  <c r="H118" i="3"/>
  <c r="I118" i="3"/>
  <c r="B119" i="3"/>
  <c r="C119" i="3"/>
  <c r="E119" i="3"/>
  <c r="F119" i="3"/>
  <c r="H119" i="3"/>
  <c r="I119" i="3"/>
  <c r="B120" i="3"/>
  <c r="C120" i="3"/>
  <c r="E120" i="3"/>
  <c r="F120" i="3"/>
  <c r="H120" i="3"/>
  <c r="I120" i="3"/>
  <c r="B121" i="3"/>
  <c r="C121" i="3"/>
  <c r="E121" i="3"/>
  <c r="F121" i="3"/>
  <c r="H121" i="3"/>
  <c r="I121" i="3"/>
  <c r="J121" i="3" s="1"/>
  <c r="B122" i="3"/>
  <c r="C122" i="3"/>
  <c r="E122" i="3"/>
  <c r="F122" i="3"/>
  <c r="H122" i="3"/>
  <c r="I122" i="3"/>
  <c r="B123" i="3"/>
  <c r="C123" i="3"/>
  <c r="D123" i="3" s="1"/>
  <c r="E123" i="3"/>
  <c r="F123" i="3"/>
  <c r="H123" i="3"/>
  <c r="I123" i="3"/>
  <c r="B124" i="3"/>
  <c r="C124" i="3"/>
  <c r="E124" i="3"/>
  <c r="F124" i="3"/>
  <c r="G124" i="3" s="1"/>
  <c r="H124" i="3"/>
  <c r="I124" i="3"/>
  <c r="B125" i="3"/>
  <c r="C125" i="3"/>
  <c r="E125" i="3"/>
  <c r="F125" i="3"/>
  <c r="H125" i="3"/>
  <c r="I125" i="3"/>
  <c r="B126" i="3"/>
  <c r="C126" i="3"/>
  <c r="E126" i="3"/>
  <c r="F126" i="3"/>
  <c r="H126" i="3"/>
  <c r="I126" i="3"/>
  <c r="B127" i="3"/>
  <c r="C127" i="3"/>
  <c r="E127" i="3"/>
  <c r="F127" i="3"/>
  <c r="H127" i="3"/>
  <c r="I127" i="3"/>
  <c r="B128" i="3"/>
  <c r="C128" i="3"/>
  <c r="E128" i="3"/>
  <c r="F128" i="3"/>
  <c r="H128" i="3"/>
  <c r="I128" i="3"/>
  <c r="B129" i="3"/>
  <c r="C129" i="3"/>
  <c r="E129" i="3"/>
  <c r="F129" i="3"/>
  <c r="H129" i="3"/>
  <c r="I129" i="3"/>
  <c r="B130" i="3"/>
  <c r="C130" i="3"/>
  <c r="E130" i="3"/>
  <c r="F130" i="3"/>
  <c r="H130" i="3"/>
  <c r="I130" i="3"/>
  <c r="B131" i="3"/>
  <c r="C131" i="3"/>
  <c r="E131" i="3"/>
  <c r="F131" i="3"/>
  <c r="H131" i="3"/>
  <c r="I131" i="3"/>
  <c r="B132" i="3"/>
  <c r="C132" i="3"/>
  <c r="E132" i="3"/>
  <c r="F132" i="3"/>
  <c r="H132" i="3"/>
  <c r="I132" i="3"/>
  <c r="B133" i="3"/>
  <c r="C133" i="3"/>
  <c r="E133" i="3"/>
  <c r="F133" i="3"/>
  <c r="H133" i="3"/>
  <c r="I133" i="3"/>
  <c r="B134" i="3"/>
  <c r="C134" i="3"/>
  <c r="E134" i="3"/>
  <c r="F134" i="3"/>
  <c r="H134" i="3"/>
  <c r="I134" i="3"/>
  <c r="B135" i="3"/>
  <c r="C135" i="3"/>
  <c r="E135" i="3"/>
  <c r="F135" i="3"/>
  <c r="H135" i="3"/>
  <c r="I135" i="3"/>
  <c r="B136" i="3"/>
  <c r="C136" i="3"/>
  <c r="E136" i="3"/>
  <c r="F136" i="3"/>
  <c r="H136" i="3"/>
  <c r="I136" i="3"/>
  <c r="B137" i="3"/>
  <c r="C137" i="3"/>
  <c r="E137" i="3"/>
  <c r="F137" i="3"/>
  <c r="H137" i="3"/>
  <c r="I137" i="3"/>
  <c r="B138" i="3"/>
  <c r="C138" i="3"/>
  <c r="E138" i="3"/>
  <c r="F138" i="3"/>
  <c r="H138" i="3"/>
  <c r="I138" i="3"/>
  <c r="B139" i="3"/>
  <c r="C139" i="3"/>
  <c r="E139" i="3"/>
  <c r="F139" i="3"/>
  <c r="H139" i="3"/>
  <c r="I139" i="3"/>
  <c r="B140" i="3"/>
  <c r="C140" i="3"/>
  <c r="E140" i="3"/>
  <c r="F140" i="3"/>
  <c r="H140" i="3"/>
  <c r="I140" i="3"/>
  <c r="B141" i="3"/>
  <c r="C141" i="3"/>
  <c r="E141" i="3"/>
  <c r="F141" i="3"/>
  <c r="H141" i="3"/>
  <c r="I141" i="3"/>
  <c r="B142" i="3"/>
  <c r="C142" i="3"/>
  <c r="E142" i="3"/>
  <c r="F142" i="3"/>
  <c r="H142" i="3"/>
  <c r="I142" i="3"/>
  <c r="B143" i="3"/>
  <c r="C143" i="3"/>
  <c r="E143" i="3"/>
  <c r="F143" i="3"/>
  <c r="H143" i="3"/>
  <c r="I143" i="3"/>
  <c r="B144" i="3"/>
  <c r="C144" i="3"/>
  <c r="E144" i="3"/>
  <c r="F144" i="3"/>
  <c r="H144" i="3"/>
  <c r="I144" i="3"/>
  <c r="B145" i="3"/>
  <c r="C145" i="3"/>
  <c r="E145" i="3"/>
  <c r="F145" i="3"/>
  <c r="H145" i="3"/>
  <c r="I145" i="3"/>
  <c r="B146" i="3"/>
  <c r="C146" i="3"/>
  <c r="E146" i="3"/>
  <c r="F146" i="3"/>
  <c r="H146" i="3"/>
  <c r="I146" i="3"/>
  <c r="B147" i="3"/>
  <c r="C147" i="3"/>
  <c r="E147" i="3"/>
  <c r="F147" i="3"/>
  <c r="H147" i="3"/>
  <c r="I147" i="3"/>
  <c r="B148" i="3"/>
  <c r="C148" i="3"/>
  <c r="E148" i="3"/>
  <c r="F148" i="3"/>
  <c r="H148" i="3"/>
  <c r="I148" i="3"/>
  <c r="B149" i="3"/>
  <c r="C149" i="3"/>
  <c r="E149" i="3"/>
  <c r="F149" i="3"/>
  <c r="H149" i="3"/>
  <c r="I149" i="3"/>
  <c r="B150" i="3"/>
  <c r="C150" i="3"/>
  <c r="E150" i="3"/>
  <c r="F150" i="3"/>
  <c r="H150" i="3"/>
  <c r="I150" i="3"/>
  <c r="B151" i="3"/>
  <c r="C151" i="3"/>
  <c r="E151" i="3"/>
  <c r="F151" i="3"/>
  <c r="H151" i="3"/>
  <c r="I151" i="3"/>
  <c r="B152" i="3"/>
  <c r="C152" i="3"/>
  <c r="E152" i="3"/>
  <c r="F152" i="3"/>
  <c r="H152" i="3"/>
  <c r="I152" i="3"/>
  <c r="B153" i="3"/>
  <c r="C153" i="3"/>
  <c r="E153" i="3"/>
  <c r="F153" i="3"/>
  <c r="H153" i="3"/>
  <c r="I153" i="3"/>
  <c r="B154" i="3"/>
  <c r="C154" i="3"/>
  <c r="E154" i="3"/>
  <c r="F154" i="3"/>
  <c r="H154" i="3"/>
  <c r="I154" i="3"/>
  <c r="B155" i="3"/>
  <c r="C155" i="3"/>
  <c r="E155" i="3"/>
  <c r="F155" i="3"/>
  <c r="H155" i="3"/>
  <c r="I155" i="3"/>
  <c r="B156" i="3"/>
  <c r="C156" i="3"/>
  <c r="E156" i="3"/>
  <c r="F156" i="3"/>
  <c r="H156" i="3"/>
  <c r="I156" i="3"/>
  <c r="B157" i="3"/>
  <c r="C157" i="3"/>
  <c r="E157" i="3"/>
  <c r="F157" i="3"/>
  <c r="H157" i="3"/>
  <c r="I157" i="3"/>
  <c r="B158" i="3"/>
  <c r="C158" i="3"/>
  <c r="E158" i="3"/>
  <c r="F158" i="3"/>
  <c r="H158" i="3"/>
  <c r="I158" i="3"/>
  <c r="B159" i="3"/>
  <c r="C159" i="3"/>
  <c r="E159" i="3"/>
  <c r="F159" i="3"/>
  <c r="H159" i="3"/>
  <c r="I159" i="3"/>
  <c r="B160" i="3"/>
  <c r="C160" i="3"/>
  <c r="E160" i="3"/>
  <c r="F160" i="3"/>
  <c r="H160" i="3"/>
  <c r="I160" i="3"/>
  <c r="B161" i="3"/>
  <c r="C161" i="3"/>
  <c r="E161" i="3"/>
  <c r="F161" i="3"/>
  <c r="H161" i="3"/>
  <c r="I161" i="3"/>
  <c r="B162" i="3"/>
  <c r="C162" i="3"/>
  <c r="E162" i="3"/>
  <c r="F162" i="3"/>
  <c r="H162" i="3"/>
  <c r="I162" i="3"/>
  <c r="B163" i="3"/>
  <c r="C163" i="3"/>
  <c r="E163" i="3"/>
  <c r="F163" i="3"/>
  <c r="H163" i="3"/>
  <c r="I163" i="3"/>
  <c r="B164" i="3"/>
  <c r="C164" i="3"/>
  <c r="E164" i="3"/>
  <c r="F164" i="3"/>
  <c r="H164" i="3"/>
  <c r="I164" i="3"/>
  <c r="B165" i="3"/>
  <c r="C165" i="3"/>
  <c r="E165" i="3"/>
  <c r="F165" i="3"/>
  <c r="H165" i="3"/>
  <c r="I165" i="3"/>
  <c r="B166" i="3"/>
  <c r="C166" i="3"/>
  <c r="E166" i="3"/>
  <c r="F166" i="3"/>
  <c r="H166" i="3"/>
  <c r="I166" i="3"/>
  <c r="B167" i="3"/>
  <c r="C167" i="3"/>
  <c r="E167" i="3"/>
  <c r="F167" i="3"/>
  <c r="H167" i="3"/>
  <c r="I167" i="3"/>
  <c r="B168" i="3"/>
  <c r="C168" i="3"/>
  <c r="E168" i="3"/>
  <c r="F168" i="3"/>
  <c r="H168" i="3"/>
  <c r="I168" i="3"/>
  <c r="B169" i="3"/>
  <c r="C169" i="3"/>
  <c r="E169" i="3"/>
  <c r="F169" i="3"/>
  <c r="H169" i="3"/>
  <c r="I169" i="3"/>
  <c r="B170" i="3"/>
  <c r="C170" i="3"/>
  <c r="E170" i="3"/>
  <c r="F170" i="3"/>
  <c r="H170" i="3"/>
  <c r="I170" i="3"/>
  <c r="B171" i="3"/>
  <c r="C171" i="3"/>
  <c r="E171" i="3"/>
  <c r="F171" i="3"/>
  <c r="H171" i="3"/>
  <c r="I171" i="3"/>
  <c r="B172" i="3"/>
  <c r="C172" i="3"/>
  <c r="E172" i="3"/>
  <c r="F172" i="3"/>
  <c r="H172" i="3"/>
  <c r="I172" i="3"/>
  <c r="B173" i="3"/>
  <c r="C173" i="3"/>
  <c r="E173" i="3"/>
  <c r="F173" i="3"/>
  <c r="H173" i="3"/>
  <c r="I173" i="3"/>
  <c r="B174" i="3"/>
  <c r="C174" i="3"/>
  <c r="E174" i="3"/>
  <c r="F174" i="3"/>
  <c r="H174" i="3"/>
  <c r="I174" i="3"/>
  <c r="B175" i="3"/>
  <c r="C175" i="3"/>
  <c r="E175" i="3"/>
  <c r="F175" i="3"/>
  <c r="H175" i="3"/>
  <c r="I175" i="3"/>
  <c r="B176" i="3"/>
  <c r="C176" i="3"/>
  <c r="E176" i="3"/>
  <c r="F176" i="3"/>
  <c r="H176" i="3"/>
  <c r="I176" i="3"/>
  <c r="B177" i="3"/>
  <c r="C177" i="3"/>
  <c r="E177" i="3"/>
  <c r="F177" i="3"/>
  <c r="H177" i="3"/>
  <c r="I177" i="3"/>
  <c r="B178" i="3"/>
  <c r="C178" i="3"/>
  <c r="E178" i="3"/>
  <c r="F178" i="3"/>
  <c r="H178" i="3"/>
  <c r="I178" i="3"/>
  <c r="B179" i="3"/>
  <c r="C179" i="3"/>
  <c r="E179" i="3"/>
  <c r="F179" i="3"/>
  <c r="H179" i="3"/>
  <c r="I179" i="3"/>
  <c r="B180" i="3"/>
  <c r="C180" i="3"/>
  <c r="E180" i="3"/>
  <c r="F180" i="3"/>
  <c r="H180" i="3"/>
  <c r="I180" i="3"/>
  <c r="B181" i="3"/>
  <c r="C181" i="3"/>
  <c r="E181" i="3"/>
  <c r="F181" i="3"/>
  <c r="H181" i="3"/>
  <c r="I181" i="3"/>
  <c r="B182" i="3"/>
  <c r="C182" i="3"/>
  <c r="E182" i="3"/>
  <c r="F182" i="3"/>
  <c r="H182" i="3"/>
  <c r="I182" i="3"/>
  <c r="B183" i="3"/>
  <c r="C183" i="3"/>
  <c r="E183" i="3"/>
  <c r="F183" i="3"/>
  <c r="H183" i="3"/>
  <c r="I183" i="3"/>
  <c r="B184" i="3"/>
  <c r="C184" i="3"/>
  <c r="E184" i="3"/>
  <c r="F184" i="3"/>
  <c r="H184" i="3"/>
  <c r="I184" i="3"/>
  <c r="B185" i="3"/>
  <c r="C185" i="3"/>
  <c r="E185" i="3"/>
  <c r="F185" i="3"/>
  <c r="H185" i="3"/>
  <c r="I185" i="3"/>
  <c r="B186" i="3"/>
  <c r="C186" i="3"/>
  <c r="E186" i="3"/>
  <c r="F186" i="3"/>
  <c r="H186" i="3"/>
  <c r="I186" i="3"/>
  <c r="B187" i="3"/>
  <c r="C187" i="3"/>
  <c r="E187" i="3"/>
  <c r="F187" i="3"/>
  <c r="H187" i="3"/>
  <c r="I187" i="3"/>
  <c r="B188" i="3"/>
  <c r="C188" i="3"/>
  <c r="E188" i="3"/>
  <c r="F188" i="3"/>
  <c r="H188" i="3"/>
  <c r="I188" i="3"/>
  <c r="B189" i="3"/>
  <c r="C189" i="3"/>
  <c r="E189" i="3"/>
  <c r="F189" i="3"/>
  <c r="H189" i="3"/>
  <c r="I189" i="3"/>
  <c r="B190" i="3"/>
  <c r="C190" i="3"/>
  <c r="E190" i="3"/>
  <c r="F190" i="3"/>
  <c r="H190" i="3"/>
  <c r="I190" i="3"/>
  <c r="B191" i="3"/>
  <c r="C191" i="3"/>
  <c r="E191" i="3"/>
  <c r="F191" i="3"/>
  <c r="H191" i="3"/>
  <c r="I191" i="3"/>
  <c r="B192" i="3"/>
  <c r="C192" i="3"/>
  <c r="E192" i="3"/>
  <c r="F192" i="3"/>
  <c r="H192" i="3"/>
  <c r="I192" i="3"/>
  <c r="B193" i="3"/>
  <c r="C193" i="3"/>
  <c r="E193" i="3"/>
  <c r="F193" i="3"/>
  <c r="H193" i="3"/>
  <c r="I193" i="3"/>
  <c r="B194" i="3"/>
  <c r="C194" i="3"/>
  <c r="E194" i="3"/>
  <c r="F194" i="3"/>
  <c r="H194" i="3"/>
  <c r="I194" i="3"/>
  <c r="B195" i="3"/>
  <c r="C195" i="3"/>
  <c r="E195" i="3"/>
  <c r="F195" i="3"/>
  <c r="H195" i="3"/>
  <c r="I195" i="3"/>
  <c r="B196" i="3"/>
  <c r="C196" i="3"/>
  <c r="E196" i="3"/>
  <c r="F196" i="3"/>
  <c r="H196" i="3"/>
  <c r="I196" i="3"/>
  <c r="B197" i="3"/>
  <c r="C197" i="3"/>
  <c r="E197" i="3"/>
  <c r="F197" i="3"/>
  <c r="H197" i="3"/>
  <c r="I197" i="3"/>
  <c r="B198" i="3"/>
  <c r="C198" i="3"/>
  <c r="E198" i="3"/>
  <c r="F198" i="3"/>
  <c r="H198" i="3"/>
  <c r="I198" i="3"/>
  <c r="B199" i="3"/>
  <c r="C199" i="3"/>
  <c r="E199" i="3"/>
  <c r="F199" i="3"/>
  <c r="H199" i="3"/>
  <c r="I199" i="3"/>
  <c r="B200" i="3"/>
  <c r="C200" i="3"/>
  <c r="E200" i="3"/>
  <c r="F200" i="3"/>
  <c r="H200" i="3"/>
  <c r="I200" i="3"/>
  <c r="B201" i="3"/>
  <c r="C201" i="3"/>
  <c r="E201" i="3"/>
  <c r="F201" i="3"/>
  <c r="H201" i="3"/>
  <c r="I201" i="3"/>
  <c r="B202" i="3"/>
  <c r="C202" i="3"/>
  <c r="E202" i="3"/>
  <c r="F202" i="3"/>
  <c r="H202" i="3"/>
  <c r="I202" i="3"/>
  <c r="B203" i="3"/>
  <c r="C203" i="3"/>
  <c r="E203" i="3"/>
  <c r="F203" i="3"/>
  <c r="H203" i="3"/>
  <c r="I203" i="3"/>
  <c r="B204" i="3"/>
  <c r="C204" i="3"/>
  <c r="E204" i="3"/>
  <c r="F204" i="3"/>
  <c r="H204" i="3"/>
  <c r="I204" i="3"/>
  <c r="B205" i="3"/>
  <c r="C205" i="3"/>
  <c r="E205" i="3"/>
  <c r="F205" i="3"/>
  <c r="H205" i="3"/>
  <c r="I205" i="3"/>
  <c r="B206" i="3"/>
  <c r="C206" i="3"/>
  <c r="E206" i="3"/>
  <c r="F206" i="3"/>
  <c r="H206" i="3"/>
  <c r="I206" i="3"/>
  <c r="B207" i="3"/>
  <c r="C207" i="3"/>
  <c r="E207" i="3"/>
  <c r="F207" i="3"/>
  <c r="H207" i="3"/>
  <c r="I207" i="3"/>
  <c r="B208" i="3"/>
  <c r="C208" i="3"/>
  <c r="E208" i="3"/>
  <c r="F208" i="3"/>
  <c r="H208" i="3"/>
  <c r="I208" i="3"/>
  <c r="B209" i="3"/>
  <c r="C209" i="3"/>
  <c r="E209" i="3"/>
  <c r="F209" i="3"/>
  <c r="H209" i="3"/>
  <c r="I209" i="3"/>
  <c r="I4" i="3"/>
  <c r="H4" i="3"/>
  <c r="F4" i="3"/>
  <c r="E4" i="3"/>
  <c r="C4" i="3"/>
  <c r="B4" i="3"/>
  <c r="D104" i="3" l="1"/>
  <c r="J102" i="3"/>
  <c r="D100" i="3"/>
  <c r="G97" i="3"/>
  <c r="D96" i="3"/>
  <c r="J94" i="3"/>
  <c r="G89" i="3"/>
  <c r="D44" i="3"/>
  <c r="D40" i="3"/>
  <c r="D36" i="3"/>
  <c r="J34" i="3"/>
  <c r="D32" i="3"/>
  <c r="G29" i="3"/>
  <c r="J26" i="3"/>
  <c r="G21" i="3"/>
  <c r="D20" i="3"/>
  <c r="J18" i="3"/>
  <c r="D16" i="3"/>
  <c r="G13" i="3"/>
  <c r="J10" i="3"/>
  <c r="G9" i="3"/>
  <c r="D8" i="3"/>
  <c r="G5" i="3"/>
  <c r="J200" i="3"/>
  <c r="G199" i="3"/>
  <c r="D198" i="3"/>
  <c r="J196" i="3"/>
  <c r="G195" i="3"/>
  <c r="D194" i="3"/>
  <c r="J192" i="3"/>
  <c r="G191" i="3"/>
  <c r="J168" i="3"/>
  <c r="G103" i="3"/>
  <c r="D74" i="3"/>
  <c r="G71" i="3"/>
  <c r="J68" i="3"/>
  <c r="G63" i="3"/>
  <c r="J60" i="3"/>
  <c r="D58" i="3"/>
  <c r="J52" i="3"/>
  <c r="D50" i="3"/>
  <c r="G47" i="3"/>
  <c r="D42" i="3"/>
  <c r="J40" i="3"/>
  <c r="G39" i="3"/>
  <c r="D38" i="3"/>
  <c r="J36" i="3"/>
  <c r="G31" i="3"/>
  <c r="D30" i="3"/>
  <c r="J28" i="3"/>
  <c r="G27" i="3"/>
  <c r="D26" i="3"/>
  <c r="J24" i="3"/>
  <c r="G23" i="3"/>
  <c r="D22" i="3"/>
  <c r="J20" i="3"/>
  <c r="G15" i="3"/>
  <c r="D14" i="3"/>
  <c r="J12" i="3"/>
  <c r="G11" i="3"/>
  <c r="D10" i="3"/>
  <c r="G7" i="3"/>
  <c r="J208" i="3"/>
  <c r="D206" i="3"/>
  <c r="J204" i="3"/>
  <c r="G203" i="3"/>
  <c r="D191" i="3"/>
  <c r="D187" i="3"/>
  <c r="J185" i="3"/>
  <c r="D183" i="3"/>
  <c r="G180" i="3"/>
  <c r="D119" i="3"/>
  <c r="G116" i="3"/>
  <c r="J105" i="3"/>
  <c r="D103" i="3"/>
  <c r="J101" i="3"/>
  <c r="D95" i="3"/>
  <c r="G44" i="3"/>
  <c r="G125" i="3"/>
  <c r="J106" i="3"/>
  <c r="J167" i="3"/>
  <c r="G162" i="3"/>
  <c r="G158" i="3"/>
  <c r="D153" i="3"/>
  <c r="J151" i="3"/>
  <c r="J147" i="3"/>
  <c r="G146" i="3"/>
  <c r="J143" i="3"/>
  <c r="D141" i="3"/>
  <c r="G77" i="3"/>
  <c r="D43" i="3"/>
  <c r="J190" i="3"/>
  <c r="J146" i="3"/>
  <c r="D144" i="3"/>
  <c r="G141" i="3"/>
  <c r="J138" i="3"/>
  <c r="D136" i="3"/>
  <c r="G133" i="3"/>
  <c r="J130" i="3"/>
  <c r="D128" i="3"/>
  <c r="G190" i="3"/>
  <c r="D189" i="3"/>
  <c r="J183" i="3"/>
  <c r="G174" i="3"/>
  <c r="D173" i="3"/>
  <c r="G170" i="3"/>
  <c r="D169" i="3"/>
  <c r="J122" i="3"/>
  <c r="G121" i="3"/>
  <c r="D120" i="3"/>
  <c r="J118" i="3"/>
  <c r="G117" i="3"/>
  <c r="D116" i="3"/>
  <c r="J114" i="3"/>
  <c r="G113" i="3"/>
  <c r="D112" i="3"/>
  <c r="J110" i="3"/>
  <c r="G109" i="3"/>
  <c r="G93" i="3"/>
  <c r="D92" i="3"/>
  <c r="D88" i="3"/>
  <c r="J86" i="3"/>
  <c r="G85" i="3"/>
  <c r="J82" i="3"/>
  <c r="D80" i="3"/>
  <c r="J78" i="3"/>
  <c r="D190" i="3"/>
  <c r="D186" i="3"/>
  <c r="J184" i="3"/>
  <c r="G183" i="3"/>
  <c r="D182" i="3"/>
  <c r="G179" i="3"/>
  <c r="D178" i="3"/>
  <c r="J176" i="3"/>
  <c r="G175" i="3"/>
  <c r="D174" i="3"/>
  <c r="G171" i="3"/>
  <c r="D170" i="3"/>
  <c r="D101" i="3"/>
  <c r="G98" i="3"/>
  <c r="G94" i="3"/>
  <c r="J91" i="3"/>
  <c r="D89" i="3"/>
  <c r="D85" i="3"/>
  <c r="G82" i="3"/>
  <c r="D81" i="3"/>
  <c r="G78" i="3"/>
  <c r="J59" i="3"/>
  <c r="D57" i="3"/>
  <c r="G46" i="3"/>
  <c r="D207" i="3"/>
  <c r="D203" i="3"/>
  <c r="J201" i="3"/>
  <c r="D195" i="3"/>
  <c r="J193" i="3"/>
  <c r="G192" i="3"/>
  <c r="G167" i="3"/>
  <c r="D166" i="3"/>
  <c r="J164" i="3"/>
  <c r="G163" i="3"/>
  <c r="D162" i="3"/>
  <c r="J160" i="3"/>
  <c r="D158" i="3"/>
  <c r="G147" i="3"/>
  <c r="J140" i="3"/>
  <c r="G139" i="3"/>
  <c r="J136" i="3"/>
  <c r="G135" i="3"/>
  <c r="D134" i="3"/>
  <c r="J132" i="3"/>
  <c r="G131" i="3"/>
  <c r="D130" i="3"/>
  <c r="J128" i="3"/>
  <c r="G127" i="3"/>
  <c r="D126" i="3"/>
  <c r="G145" i="3"/>
  <c r="D140" i="3"/>
  <c r="D51" i="3"/>
  <c r="G40" i="3"/>
  <c r="J33" i="3"/>
  <c r="D31" i="3"/>
  <c r="G24" i="3"/>
  <c r="J156" i="3"/>
  <c r="G155" i="3"/>
  <c r="D154" i="3"/>
  <c r="J152" i="3"/>
  <c r="D150" i="3"/>
  <c r="J148" i="3"/>
  <c r="D137" i="3"/>
  <c r="G134" i="3"/>
  <c r="J131" i="3"/>
  <c r="G130" i="3"/>
  <c r="J127" i="3"/>
  <c r="G126" i="3"/>
  <c r="G188" i="3"/>
  <c r="D171" i="3"/>
  <c r="J169" i="3"/>
  <c r="D146" i="3"/>
  <c r="G143" i="3"/>
  <c r="D142" i="3"/>
  <c r="D125" i="3"/>
  <c r="J119" i="3"/>
  <c r="J115" i="3"/>
  <c r="D113" i="3"/>
  <c r="G110" i="3"/>
  <c r="D109" i="3"/>
  <c r="G106" i="3"/>
  <c r="D105" i="3"/>
  <c r="J103" i="3"/>
  <c r="D76" i="3"/>
  <c r="J74" i="3"/>
  <c r="D72" i="3"/>
  <c r="G69" i="3"/>
  <c r="D68" i="3"/>
  <c r="J66" i="3"/>
  <c r="G65" i="3"/>
  <c r="D64" i="3"/>
  <c r="G61" i="3"/>
  <c r="J58" i="3"/>
  <c r="G57" i="3"/>
  <c r="D56" i="3"/>
  <c r="J54" i="3"/>
  <c r="G53" i="3"/>
  <c r="J50" i="3"/>
  <c r="D48" i="3"/>
  <c r="J46" i="3"/>
  <c r="G45" i="3"/>
  <c r="J42" i="3"/>
  <c r="D24" i="3"/>
  <c r="D208" i="3"/>
  <c r="G205" i="3"/>
  <c r="J202" i="3"/>
  <c r="D200" i="3"/>
  <c r="G197" i="3"/>
  <c r="J194" i="3"/>
  <c r="D167" i="3"/>
  <c r="J165" i="3"/>
  <c r="G164" i="3"/>
  <c r="J161" i="3"/>
  <c r="D159" i="3"/>
  <c r="D155" i="3"/>
  <c r="G152" i="3"/>
  <c r="J149" i="3"/>
  <c r="G148" i="3"/>
  <c r="G189" i="3"/>
  <c r="J186" i="3"/>
  <c r="D184" i="3"/>
  <c r="G181" i="3"/>
  <c r="J178" i="3"/>
  <c r="D176" i="3"/>
  <c r="G173" i="3"/>
  <c r="J145" i="3"/>
  <c r="G144" i="3"/>
  <c r="D143" i="3"/>
  <c r="J124" i="3"/>
  <c r="G123" i="3"/>
  <c r="D122" i="3"/>
  <c r="J120" i="3"/>
  <c r="G119" i="3"/>
  <c r="D118" i="3"/>
  <c r="G115" i="3"/>
  <c r="D114" i="3"/>
  <c r="J112" i="3"/>
  <c r="G111" i="3"/>
  <c r="D110" i="3"/>
  <c r="J108" i="3"/>
  <c r="G107" i="3"/>
  <c r="D106" i="3"/>
  <c r="J104" i="3"/>
  <c r="G74" i="3"/>
  <c r="G70" i="3"/>
  <c r="J67" i="3"/>
  <c r="J63" i="3"/>
  <c r="G22" i="3"/>
  <c r="G206" i="3"/>
  <c r="D205" i="3"/>
  <c r="J195" i="3"/>
  <c r="J191" i="3"/>
  <c r="D168" i="3"/>
  <c r="G165" i="3"/>
  <c r="D160" i="3"/>
  <c r="G157" i="3"/>
  <c r="D152" i="3"/>
  <c r="G149" i="3"/>
  <c r="G140" i="3"/>
  <c r="J137" i="3"/>
  <c r="J133" i="3"/>
  <c r="D131" i="3"/>
  <c r="J129" i="3"/>
  <c r="G128" i="3"/>
  <c r="D127" i="3"/>
  <c r="D102" i="3"/>
  <c r="J100" i="3"/>
  <c r="G99" i="3"/>
  <c r="D98" i="3"/>
  <c r="J96" i="3"/>
  <c r="D94" i="3"/>
  <c r="J92" i="3"/>
  <c r="G91" i="3"/>
  <c r="D90" i="3"/>
  <c r="J84" i="3"/>
  <c r="D82" i="3"/>
  <c r="G79" i="3"/>
  <c r="J162" i="3"/>
  <c r="D39" i="3"/>
  <c r="G36" i="3"/>
  <c r="G159" i="3"/>
  <c r="G95" i="3"/>
  <c r="G87" i="3"/>
  <c r="D86" i="3"/>
  <c r="G193" i="3"/>
  <c r="J180" i="3"/>
  <c r="G101" i="3"/>
  <c r="J76" i="3"/>
  <c r="G75" i="3"/>
  <c r="J150" i="3"/>
  <c r="J126" i="3"/>
  <c r="J116" i="3"/>
  <c r="J98" i="3"/>
  <c r="G55" i="3"/>
  <c r="D54" i="3"/>
  <c r="J206" i="3"/>
  <c r="J188" i="3"/>
  <c r="J198" i="3"/>
  <c r="J182" i="3"/>
  <c r="D138" i="3"/>
  <c r="D66" i="3"/>
  <c r="J64" i="3"/>
  <c r="D34" i="3"/>
  <c r="G207" i="3"/>
  <c r="D192" i="3"/>
  <c r="D172" i="3"/>
  <c r="J170" i="3"/>
  <c r="G169" i="3"/>
  <c r="G209" i="3"/>
  <c r="J166" i="3"/>
  <c r="D148" i="3"/>
  <c r="J44" i="3"/>
  <c r="D204" i="3"/>
  <c r="G129" i="3"/>
  <c r="G161" i="3"/>
  <c r="D177" i="3"/>
  <c r="J154" i="3"/>
  <c r="J109" i="3"/>
  <c r="J209" i="3"/>
  <c r="G208" i="3"/>
  <c r="J203" i="3"/>
  <c r="J172" i="3"/>
  <c r="J155" i="3"/>
  <c r="J144" i="3"/>
  <c r="J32" i="3"/>
  <c r="G187" i="3"/>
  <c r="J173" i="3"/>
  <c r="G37" i="3"/>
  <c r="D18" i="3"/>
  <c r="D202" i="3"/>
  <c r="G198" i="3"/>
  <c r="G151" i="3"/>
  <c r="D149" i="3"/>
  <c r="J90" i="3"/>
  <c r="J71" i="3"/>
  <c r="G28" i="3"/>
  <c r="D27" i="3"/>
  <c r="G200" i="3"/>
  <c r="D197" i="3"/>
  <c r="D196" i="3"/>
  <c r="G182" i="3"/>
  <c r="D179" i="3"/>
  <c r="J175" i="3"/>
  <c r="J174" i="3"/>
  <c r="G172" i="3"/>
  <c r="D161" i="3"/>
  <c r="J157" i="3"/>
  <c r="G154" i="3"/>
  <c r="G153" i="3"/>
  <c r="D151" i="3"/>
  <c r="J139" i="3"/>
  <c r="G136" i="3"/>
  <c r="D133" i="3"/>
  <c r="D132" i="3"/>
  <c r="D124" i="3"/>
  <c r="G118" i="3"/>
  <c r="D115" i="3"/>
  <c r="J111" i="3"/>
  <c r="D97" i="3"/>
  <c r="J93" i="3"/>
  <c r="G90" i="3"/>
  <c r="G83" i="3"/>
  <c r="J79" i="3"/>
  <c r="J72" i="3"/>
  <c r="D69" i="3"/>
  <c r="D62" i="3"/>
  <c r="G58" i="3"/>
  <c r="G51" i="3"/>
  <c r="J47" i="3"/>
  <c r="D37" i="3"/>
  <c r="G32" i="3"/>
  <c r="D29" i="3"/>
  <c r="D28" i="3"/>
  <c r="D21" i="3"/>
  <c r="D188" i="3"/>
  <c r="G17" i="3"/>
  <c r="D9" i="3"/>
  <c r="J6" i="3"/>
  <c r="D209" i="3"/>
  <c r="J205" i="3"/>
  <c r="G202" i="3"/>
  <c r="G201" i="3"/>
  <c r="D199" i="3"/>
  <c r="J187" i="3"/>
  <c r="G184" i="3"/>
  <c r="D181" i="3"/>
  <c r="D180" i="3"/>
  <c r="J177" i="3"/>
  <c r="G166" i="3"/>
  <c r="D163" i="3"/>
  <c r="J159" i="3"/>
  <c r="J158" i="3"/>
  <c r="G156" i="3"/>
  <c r="D145" i="3"/>
  <c r="J141" i="3"/>
  <c r="G138" i="3"/>
  <c r="G137" i="3"/>
  <c r="D135" i="3"/>
  <c r="J123" i="3"/>
  <c r="G120" i="3"/>
  <c r="D117" i="3"/>
  <c r="J113" i="3"/>
  <c r="D108" i="3"/>
  <c r="G102" i="3"/>
  <c r="D99" i="3"/>
  <c r="J95" i="3"/>
  <c r="G92" i="3"/>
  <c r="J87" i="3"/>
  <c r="J80" i="3"/>
  <c r="D77" i="3"/>
  <c r="D70" i="3"/>
  <c r="G66" i="3"/>
  <c r="G59" i="3"/>
  <c r="J55" i="3"/>
  <c r="J48" i="3"/>
  <c r="D45" i="3"/>
  <c r="J41" i="3"/>
  <c r="G34" i="3"/>
  <c r="G33" i="3"/>
  <c r="J27" i="3"/>
  <c r="G18" i="3"/>
  <c r="J7" i="3"/>
  <c r="D201" i="3"/>
  <c r="J197" i="3"/>
  <c r="G194" i="3"/>
  <c r="J179" i="3"/>
  <c r="G176" i="3"/>
  <c r="G86" i="3"/>
  <c r="D84" i="3"/>
  <c r="J75" i="3"/>
  <c r="G73" i="3"/>
  <c r="D65" i="3"/>
  <c r="J62" i="3"/>
  <c r="G54" i="3"/>
  <c r="D52" i="3"/>
  <c r="J49" i="3"/>
  <c r="G48" i="3"/>
  <c r="D46" i="3"/>
  <c r="J43" i="3"/>
  <c r="G41" i="3"/>
  <c r="J37" i="3"/>
  <c r="G35" i="3"/>
  <c r="J29" i="3"/>
  <c r="G26" i="3"/>
  <c r="G25" i="3"/>
  <c r="D23" i="3"/>
  <c r="J21" i="3"/>
  <c r="G19" i="3"/>
  <c r="D17" i="3"/>
  <c r="J14" i="3"/>
  <c r="G12" i="3"/>
  <c r="D11" i="3"/>
  <c r="J8" i="3"/>
  <c r="G6" i="3"/>
  <c r="J207" i="3"/>
  <c r="G204" i="3"/>
  <c r="D193" i="3"/>
  <c r="J189" i="3"/>
  <c r="G186" i="3"/>
  <c r="G185" i="3"/>
  <c r="J171" i="3"/>
  <c r="G168" i="3"/>
  <c r="D165" i="3"/>
  <c r="D164" i="3"/>
  <c r="G150" i="3"/>
  <c r="D147" i="3"/>
  <c r="J142" i="3"/>
  <c r="D129" i="3"/>
  <c r="J125" i="3"/>
  <c r="G122" i="3"/>
  <c r="J107" i="3"/>
  <c r="G104" i="3"/>
  <c r="J88" i="3"/>
  <c r="D78" i="3"/>
  <c r="G67" i="3"/>
  <c r="J56" i="3"/>
  <c r="J199" i="3"/>
  <c r="G196" i="3"/>
  <c r="D185" i="3"/>
  <c r="J181" i="3"/>
  <c r="G178" i="3"/>
  <c r="G177" i="3"/>
  <c r="D175" i="3"/>
  <c r="J163" i="3"/>
  <c r="G160" i="3"/>
  <c r="D157" i="3"/>
  <c r="D156" i="3"/>
  <c r="J153" i="3"/>
  <c r="G142" i="3"/>
  <c r="D139" i="3"/>
  <c r="J135" i="3"/>
  <c r="J134" i="3"/>
  <c r="G132" i="3"/>
  <c r="D121" i="3"/>
  <c r="J117" i="3"/>
  <c r="G114" i="3"/>
  <c r="D111" i="3"/>
  <c r="G105" i="3"/>
  <c r="J99" i="3"/>
  <c r="G96" i="3"/>
  <c r="D93" i="3"/>
  <c r="J89" i="3"/>
  <c r="G88" i="3"/>
  <c r="J83" i="3"/>
  <c r="G81" i="3"/>
  <c r="D79" i="3"/>
  <c r="J77" i="3"/>
  <c r="D73" i="3"/>
  <c r="J70" i="3"/>
  <c r="G68" i="3"/>
  <c r="D67" i="3"/>
  <c r="G62" i="3"/>
  <c r="D60" i="3"/>
  <c r="J57" i="3"/>
  <c r="G56" i="3"/>
  <c r="J51" i="3"/>
  <c r="G49" i="3"/>
  <c r="D47" i="3"/>
  <c r="J45" i="3"/>
  <c r="G43" i="3"/>
  <c r="D41" i="3"/>
  <c r="J38" i="3"/>
  <c r="D35" i="3"/>
  <c r="J31" i="3"/>
  <c r="J30" i="3"/>
  <c r="D25" i="3"/>
  <c r="J22" i="3"/>
  <c r="G20" i="3"/>
  <c r="D19" i="3"/>
  <c r="J16" i="3"/>
  <c r="G14" i="3"/>
  <c r="D12" i="3"/>
  <c r="J9" i="3"/>
  <c r="G8" i="3"/>
  <c r="D6" i="3"/>
  <c r="J4" i="3" l="1"/>
  <c r="J1" i="3" s="1"/>
  <c r="G4" i="3"/>
  <c r="G1" i="3" s="1"/>
  <c r="D4" i="3"/>
  <c r="D1" i="3" s="1"/>
</calcChain>
</file>

<file path=xl/sharedStrings.xml><?xml version="1.0" encoding="utf-8"?>
<sst xmlns="http://schemas.openxmlformats.org/spreadsheetml/2006/main" count="3269" uniqueCount="537">
  <si>
    <t>Index</t>
  </si>
  <si>
    <t>Sampling_date</t>
  </si>
  <si>
    <t>Ref_lab</t>
  </si>
  <si>
    <t>VialCodi</t>
  </si>
  <si>
    <t>Exp</t>
  </si>
  <si>
    <t>Plot</t>
  </si>
  <si>
    <t>Chamber_opacity</t>
  </si>
  <si>
    <t>Year</t>
  </si>
  <si>
    <t>Month</t>
  </si>
  <si>
    <t>Day</t>
  </si>
  <si>
    <t>Tr1</t>
  </si>
  <si>
    <t>Tr2</t>
  </si>
  <si>
    <t>Rep</t>
  </si>
  <si>
    <t>chamber number</t>
  </si>
  <si>
    <t>Sampler</t>
  </si>
  <si>
    <t>Code</t>
  </si>
  <si>
    <t>Water_level_cm</t>
  </si>
  <si>
    <t>Temp_soil</t>
  </si>
  <si>
    <t>Rice_cover_prop</t>
  </si>
  <si>
    <t>Env_temp_initial</t>
  </si>
  <si>
    <t>Env_temp_final</t>
  </si>
  <si>
    <t>Sample_time</t>
  </si>
  <si>
    <t>Sample_hour</t>
  </si>
  <si>
    <t xml:space="preserve">Sample_time_min </t>
  </si>
  <si>
    <t>CCH4_ppm</t>
  </si>
  <si>
    <t>CCO2_ppm</t>
  </si>
  <si>
    <t>NN2O_ppm</t>
  </si>
  <si>
    <t>Chamber_temp</t>
  </si>
  <si>
    <t>Obs</t>
  </si>
  <si>
    <t>Chamber_temp_K</t>
  </si>
  <si>
    <t xml:space="preserve">Surface_Area </t>
  </si>
  <si>
    <t>Chamber_diameter</t>
  </si>
  <si>
    <t>Chamber_Height</t>
  </si>
  <si>
    <t>Volume</t>
  </si>
  <si>
    <t>Species</t>
  </si>
  <si>
    <t>Density of Carbon (g m3)</t>
  </si>
  <si>
    <t>Density of Nitrogen (g m3)</t>
  </si>
  <si>
    <t>CH4_byMass_mgm3</t>
  </si>
  <si>
    <t>CH4_byMass_mgm2</t>
  </si>
  <si>
    <t>CO2_byMass_mgm3</t>
  </si>
  <si>
    <t>CO2_byMass_mgm2</t>
  </si>
  <si>
    <t>N2O_by Mass_mgm3</t>
  </si>
  <si>
    <t>N2O_byMass_mgm2</t>
  </si>
  <si>
    <t>CH4_flux_mgm2h</t>
  </si>
  <si>
    <t>R2_CH4</t>
  </si>
  <si>
    <t>CH4_flux_corrected</t>
  </si>
  <si>
    <t>N2O_flux_mgm2h</t>
  </si>
  <si>
    <t>R2_N2O</t>
  </si>
  <si>
    <t>N2O_flux_ corrected</t>
  </si>
  <si>
    <t>CO2_flux_mgm2h</t>
  </si>
  <si>
    <t>R2_CO2</t>
  </si>
  <si>
    <t>CO2_flux_ corrected</t>
  </si>
  <si>
    <t>Observacions</t>
  </si>
  <si>
    <t>CER-AWD_R1_t0_44700</t>
  </si>
  <si>
    <t>CER</t>
  </si>
  <si>
    <t>P02</t>
  </si>
  <si>
    <t>TRA</t>
  </si>
  <si>
    <t>AWD</t>
  </si>
  <si>
    <t>Raul</t>
  </si>
  <si>
    <t>t0</t>
  </si>
  <si>
    <t>RIC</t>
  </si>
  <si>
    <t>REV</t>
  </si>
  <si>
    <t>t3</t>
  </si>
  <si>
    <t>P01</t>
  </si>
  <si>
    <t>E:CER_P:P01_Tr1:AWD_Tr2:_TRA_1_D:19_M:5_Y:2022</t>
  </si>
  <si>
    <t>CER-CON_R1_t0_44700</t>
  </si>
  <si>
    <t>P03</t>
  </si>
  <si>
    <t>CON</t>
  </si>
  <si>
    <t>E:CER_P:P03_Tr1:CON_Tr2:_TRA_1_D:19_M:5_Y:2022</t>
  </si>
  <si>
    <t>CER-AWD_R3_t0_44700</t>
  </si>
  <si>
    <t>P09</t>
  </si>
  <si>
    <t>E:CER_P:P09_Tr1:AWD_Tr2:_TRA_3_D:19_M:5_Y:2022</t>
  </si>
  <si>
    <t>CER-MSD_R2_t0_44700</t>
  </si>
  <si>
    <t>P04</t>
  </si>
  <si>
    <t>MSD</t>
  </si>
  <si>
    <t>Adrien</t>
  </si>
  <si>
    <t>E:CER_P:P04_Tr1:MSD_Tr2:_TRA_2_D:19_M:5_Y:2022</t>
  </si>
  <si>
    <t>CER-CON_R2_t0_44700</t>
  </si>
  <si>
    <t>P06</t>
  </si>
  <si>
    <t>Julie</t>
  </si>
  <si>
    <t>E:CER_P:P06_Tr1:CON_Tr2:_TRA_2_D:19_M:5_Y:2022</t>
  </si>
  <si>
    <t>CER-CON_R3_t0_44700</t>
  </si>
  <si>
    <t>P08</t>
  </si>
  <si>
    <t>E:CER_P:P08_Tr1:CON_Tr2:_TRA_3_D:19_M:5_Y:2022</t>
  </si>
  <si>
    <t>CER-AWD_R2_t0_44700</t>
  </si>
  <si>
    <t>P05</t>
  </si>
  <si>
    <t>LLJ</t>
  </si>
  <si>
    <t>E:CER_P:P05_Tr1:AWD_Tr2:_TRA_2_D:19_M:5_Y:2022</t>
  </si>
  <si>
    <t>CER-MSD_R3_t0_44700</t>
  </si>
  <si>
    <t>P07</t>
  </si>
  <si>
    <t>E:CER_P:P07_Tr1:MSD_Tr2:_TRA_3_D:19_M:5_Y:2022</t>
  </si>
  <si>
    <t>CER-AWD_R1_t0_44707</t>
  </si>
  <si>
    <t>E:CER_P:P01_Tr1:AWD_Tr2:_TRA_1_D:26_M:5_Y:2022</t>
  </si>
  <si>
    <t>CER-CON_R1_t0_44707</t>
  </si>
  <si>
    <t>E:CER_P:P03_Tr1:CON_Tr2:_TRA_1_D:26_M:5_Y:2022</t>
  </si>
  <si>
    <t>CER-MSD_R2_t0_44707</t>
  </si>
  <si>
    <t>E:CER_P:P04_Tr1:MSD_Tr2:_TRA_2_D:26_M:5_Y:2022</t>
  </si>
  <si>
    <t>CER-AWD_R2_t0_44707</t>
  </si>
  <si>
    <t>E:CER_P:P05_Tr1:AWD_Tr2:_TRA_2_D:26_M:5_Y:2022</t>
  </si>
  <si>
    <t>CER-CON_R2_t0_44707</t>
  </si>
  <si>
    <t>E:CER_P:P06_Tr1:CON_Tr2:_TRA_2_D:26_M:5_Y:2022</t>
  </si>
  <si>
    <t>CER-MSD_R3_t0_44707</t>
  </si>
  <si>
    <t>E:CER_P:P07_Tr1:MSD_Tr2:_TRA_3_D:26_M:5_Y:2022</t>
  </si>
  <si>
    <t>CER-CON_R3_t0_44707</t>
  </si>
  <si>
    <t>E:CER_P:P08_Tr1:CON_Tr2:_TRA_3_D:26_M:5_Y:2022</t>
  </si>
  <si>
    <t>CER-AWD_R3_t0_44707</t>
  </si>
  <si>
    <t>E:CER_P:P09_Tr1:AWD_Tr2:_TRA_3_D:26_M:5_Y:2022</t>
  </si>
  <si>
    <t>CER-AWD_R1_t0_44714</t>
  </si>
  <si>
    <t>JJL</t>
  </si>
  <si>
    <t>E:CER_P:P01_Tr1:AWD_Tr2:_TRA_1_D:2_M:6_Y:2022</t>
  </si>
  <si>
    <t>CER-CON_R1_t0_44714</t>
  </si>
  <si>
    <t>E:CER_P:P03_Tr1:CON_Tr2:_TRA_1_D:2_M:6_Y:2022</t>
  </si>
  <si>
    <t>CER-MSD_R2_t0_44714</t>
  </si>
  <si>
    <t>E:CER_P:P04_Tr1:MSD_Tr2:_TRA_2_D:2_M:6_Y:2022</t>
  </si>
  <si>
    <t>CER-AWD_R2_t3_44714</t>
  </si>
  <si>
    <t>E:CER_P:P05_Tr1:AWD_Tr2:_TRA_2_D:2_M:6_Y:2022</t>
  </si>
  <si>
    <t>CER-CON_R2_t0_44714</t>
  </si>
  <si>
    <t>E:CER_P:P06_Tr1:CON_Tr2:_TRA_2_D:2_M:6_Y:2022</t>
  </si>
  <si>
    <t>CER-MSD_R3_t0_44714</t>
  </si>
  <si>
    <t>E:CER_P:P07_Tr1:MSD_Tr2:_TRA_3_D:2_M:6_Y:2022</t>
  </si>
  <si>
    <t>CER-CON_R3_t0_44714</t>
  </si>
  <si>
    <t>E:CER_P:P08_Tr1:CON_Tr2:_TRA_3_D:2_M:6_Y:2022</t>
  </si>
  <si>
    <t>CER-AWD_R3_t0_44714</t>
  </si>
  <si>
    <t>E:CER_P:P09_Tr1:AWD_Tr2:_TRA_3_D:2_M:6_Y:2022</t>
  </si>
  <si>
    <t>E:CER_P:P09_Tr1:AWD_Tr2:_TRA_3_D:9_M:6_Y:2022</t>
  </si>
  <si>
    <t>CER-AWD_R1_t0_44721</t>
  </si>
  <si>
    <t>E:CER_P:P01_Tr1:AWD_Tr2:_TRA_1_D:9_M:6_Y:2022</t>
  </si>
  <si>
    <t>CER-MSD_R1_t0_44721</t>
  </si>
  <si>
    <t>E:CER_P:P02_Tr1:MSD_Tr2:_TRA_1_D:9_M:6_Y:2022</t>
  </si>
  <si>
    <t>CER-CON_R1_t0_44721</t>
  </si>
  <si>
    <t>E:CER_P:P03_Tr1:CON_Tr2:_TRA_1_D:9_M:6_Y:2022</t>
  </si>
  <si>
    <t>CER-MSD_R2_t0_44721</t>
  </si>
  <si>
    <t>E:CER_P:P04_Tr1:MSD_Tr2:_TRA_2_D:9_M:6_Y:2022</t>
  </si>
  <si>
    <t>Air might have escaped the chamber between t0 and t1.</t>
  </si>
  <si>
    <t>CER-AWD_R2_t0_44721</t>
  </si>
  <si>
    <t>E:CER_P:P05_Tr1:AWD_Tr2:_TRA_2_D:9_M:6_Y:2022</t>
  </si>
  <si>
    <t>CER-CON_R2_t0_44721</t>
  </si>
  <si>
    <t>E:CER_P:P06_Tr1:CON_Tr2:_TRA_2_D:9_M:6_Y:2022</t>
  </si>
  <si>
    <t>CER-MSD_R3_t0_44721</t>
  </si>
  <si>
    <t>E:CER_P:P07_Tr1:MSD_Tr2:_TRA_3_D:9_M:6_Y:2022</t>
  </si>
  <si>
    <t>CER-CON_R3_t0_44721</t>
  </si>
  <si>
    <t>E:CER_P:P08_Tr1:CON_Tr2:_TRA_3_D:9_M:6_Y:2022</t>
  </si>
  <si>
    <t>CER-AWD_R3_t0_44721</t>
  </si>
  <si>
    <t>CER-AWD_R1_t0_44728</t>
  </si>
  <si>
    <t>E:CER_P:P01_Tr1:AWD_Tr2:_TRA_1_D:16_M:6_Y:2022</t>
  </si>
  <si>
    <t>CER-MSD_R1_t0_44728</t>
  </si>
  <si>
    <t>E:CER_P:P02_Tr1:MSD_Tr2:_TRA_1_D:16_M:6_Y:2022</t>
  </si>
  <si>
    <t>CER-CON_R1_t0_44728</t>
  </si>
  <si>
    <t>E:CER_P:P03_Tr1:CON_Tr2:_TRA_1_D:16_M:6_Y:2022</t>
  </si>
  <si>
    <t>CER-MSD_R2_t0_44728</t>
  </si>
  <si>
    <t>E:CER_P:P04_Tr1:MSD_Tr2:_TRA_2_D:16_M:6_Y:2022</t>
  </si>
  <si>
    <t>CER-AWD_R2_t0_44728</t>
  </si>
  <si>
    <t>Patric</t>
  </si>
  <si>
    <t>E:CER_P:P05_Tr1:AWD_Tr2:_TRA_2_D:16_M:6_Y:2022</t>
  </si>
  <si>
    <t>CER-CON_R2_t0_44728</t>
  </si>
  <si>
    <t>E:CER_P:P06_Tr1:CON_Tr2:_TRA_2_D:16_M:6_Y:2022</t>
  </si>
  <si>
    <t>CER-MSD_R3_t0_44728</t>
  </si>
  <si>
    <t>E:CER_P:P07_Tr1:MSD_Tr2:_TRA_3_D:16_M:6_Y:2022</t>
  </si>
  <si>
    <t>CER-CON_R3_t0_44728</t>
  </si>
  <si>
    <t>E:CER_P:P08_Tr1:CON_Tr2:_TRA_3_D:16_M:6_Y:2022</t>
  </si>
  <si>
    <t>CER-AWD_R3_t0_44728</t>
  </si>
  <si>
    <t>E:CER_P:P09_Tr1:AWD_Tr2:_TRA_3_D:16_M:6_Y:2022</t>
  </si>
  <si>
    <t>CER-AWD_R1_t0_44732</t>
  </si>
  <si>
    <t>E:CER_P:P01_Tr1:AWD_Tr2:_TRA_1_D:20_M:6_Y:2022</t>
  </si>
  <si>
    <t>CER-MSD_R1_t0_44732</t>
  </si>
  <si>
    <t>E:CER_P:P02_Tr1:MSD_Tr2:_TRA_1_D:20_M:6_Y:2022</t>
  </si>
  <si>
    <t>CER-CON_R1_t0_44732</t>
  </si>
  <si>
    <t>Karen</t>
  </si>
  <si>
    <t>E:CER_P:P03_Tr1:CON_Tr2:_TRA_1_D:20_M:6_Y:2022</t>
  </si>
  <si>
    <t>CER-MSD_R2_t0_44732</t>
  </si>
  <si>
    <t>E:CER_P:P04_Tr1:MSD_Tr2:_TRA_2_D:20_M:6_Y:2022</t>
  </si>
  <si>
    <t>CER-AWD_R2_t0_44732</t>
  </si>
  <si>
    <t>E:CER_P:P05_Tr1:AWD_Tr2:_TRA_2_D:20_M:6_Y:2022</t>
  </si>
  <si>
    <t>CER-CON_R2_t0_44732</t>
  </si>
  <si>
    <t>E:CER_P:P06_Tr1:CON_Tr2:_TRA_2_D:20_M:6_Y:2022</t>
  </si>
  <si>
    <t>CER-MSD_R3_t0_44732</t>
  </si>
  <si>
    <t>E:CER_P:P07_Tr1:MSD_Tr2:_TRA_3_D:20_M:6_Y:2022</t>
  </si>
  <si>
    <t>CER-CON_R3_t0_44732</t>
  </si>
  <si>
    <t>E:CER_P:P08_Tr1:CON_Tr2:_TRA_3_D:20_M:6_Y:2022</t>
  </si>
  <si>
    <t>CER-AWD_R3_t0_44732</t>
  </si>
  <si>
    <t>E:CER_P:P09_Tr1:AWD_Tr2:_TRA_3_D:20_M:6_Y:2022</t>
  </si>
  <si>
    <t>CER-AWD_R1_t0_44735</t>
  </si>
  <si>
    <t>E:CER_P:P01_Tr1:AWD_Tr2:_TRA_1_D:23_M:6_Y:2022</t>
  </si>
  <si>
    <t>CER-MSD_R1_t0_44735</t>
  </si>
  <si>
    <t>E:CER_P:P02_Tr1:MSD_Tr2:_TRA_1_D:23_M:6_Y:2022</t>
  </si>
  <si>
    <t>CER-CON_R1_t0_44735</t>
  </si>
  <si>
    <t>E:CER_P:P03_Tr1:CON_Tr2:_TRA_1_D:23_M:6_Y:2022</t>
  </si>
  <si>
    <t>CER-MSD_R2_t0_44735</t>
  </si>
  <si>
    <t>E:CER_P:P04_Tr1:MSD_Tr2:_TRA_2_D:23_M:6_Y:2022</t>
  </si>
  <si>
    <t>CER-AWD_R2_t0_44735</t>
  </si>
  <si>
    <t>E:CER_P:P05_Tr1:AWD_Tr2:_TRA_2_D:23_M:6_Y:2022</t>
  </si>
  <si>
    <t>CER-CON_R2_t0_44735</t>
  </si>
  <si>
    <t>E:CER_P:P06_Tr1:CON_Tr2:_TRA_2_D:23_M:6_Y:2022</t>
  </si>
  <si>
    <t>CER-MSD_R3_t0_44735</t>
  </si>
  <si>
    <t>E:CER_P:P07_Tr1:MSD_Tr2:_TRA_3_D:23_M:6_Y:2022</t>
  </si>
  <si>
    <t>CER-CON_R3_t0_44735</t>
  </si>
  <si>
    <t>E:CER_P:P08_Tr1:CON_Tr2:_TRA_3_D:23_M:6_Y:2022</t>
  </si>
  <si>
    <t>CER-AWD_R3_t0_44735</t>
  </si>
  <si>
    <t>E:CER_P:P09_Tr1:AWD_Tr2:_TRA_3_D:23_M:6_Y:2022</t>
  </si>
  <si>
    <t>CER-MSD_R1_t0_44740</t>
  </si>
  <si>
    <t>E:CER_P:P02_Tr1:MSD_Tr2:_TRA_1_D:28_M:6_Y:2022</t>
  </si>
  <si>
    <t>CER-CON_R1_t0_44740</t>
  </si>
  <si>
    <t>E:CER_P:P03_Tr1:CON_Tr2:_TRA_1_D:28_M:6_Y:2022</t>
  </si>
  <si>
    <t>CER-MSD_R2_t0_44740</t>
  </si>
  <si>
    <t>E:CER_P:P04_Tr1:MSD_Tr2:_TRA_2_D:28_M:6_Y:2022</t>
  </si>
  <si>
    <t>CER-AWD_R2_t0_44740</t>
  </si>
  <si>
    <t>E:CER_P:P05_Tr1:AWD_Tr2:_TRA_2_D:28_M:6_Y:2022</t>
  </si>
  <si>
    <t>CER-CON_R2_t0_44740</t>
  </si>
  <si>
    <t>E:CER_P:P06_Tr1:CON_Tr2:_TRA_2_D:28_M:6_Y:2022</t>
  </si>
  <si>
    <t>CER-MSD_R3_t0_44740</t>
  </si>
  <si>
    <t>E:CER_P:P07_Tr1:MSD_Tr2:_TRA_3_D:28_M:6_Y:2022</t>
  </si>
  <si>
    <t>CER-CON_R3_t3_44740</t>
  </si>
  <si>
    <t>E:CER_P:P08_Tr1:CON_Tr2:_TRA_3_D:28_M:6_Y:2022</t>
  </si>
  <si>
    <t>CER-AWD_R3_t0_44740</t>
  </si>
  <si>
    <t>E:CER_P:P09_Tr1:AWD_Tr2:_TRA_3_D:28_M:6_Y:2022</t>
  </si>
  <si>
    <t>CER-AWD_R1_t0_44742</t>
  </si>
  <si>
    <t>E:CER_P:P01_Tr1:AWD_Tr2:_TRA_1_D:30_M:6_Y:2022</t>
  </si>
  <si>
    <t>CER-MSD_R1_t0_44742</t>
  </si>
  <si>
    <t>E:CER_P:P02_Tr1:MSD_Tr2:_TRA_1_D:30_M:6_Y:2022</t>
  </si>
  <si>
    <t>CER-CON_R1_t0_44742</t>
  </si>
  <si>
    <t>Gemma</t>
  </si>
  <si>
    <t>E:CER_P:P03_Tr1:CON_Tr2:_TRA_1_D:30_M:6_Y:2022</t>
  </si>
  <si>
    <t>CER-MSD_R2_t0_44742</t>
  </si>
  <si>
    <t>E:CER_P:P04_Tr1:MSD_Tr2:_TRA_2_D:30_M:6_Y:2022</t>
  </si>
  <si>
    <t>CER-AWD_R2_t0_44742</t>
  </si>
  <si>
    <t>E:CER_P:P05_Tr1:AWD_Tr2:_TRA_2_D:30_M:6_Y:2022</t>
  </si>
  <si>
    <t>CER-CON_R2_t0_44742</t>
  </si>
  <si>
    <t>E:CER_P:P06_Tr1:CON_Tr2:_TRA_2_D:30_M:6_Y:2022</t>
  </si>
  <si>
    <t>CER-MSD_R3_t0_44742</t>
  </si>
  <si>
    <t>E:CER_P:P07_Tr1:MSD_Tr2:_TRA_3_D:30_M:6_Y:2022</t>
  </si>
  <si>
    <t>CER-CON_R3_t0_44742</t>
  </si>
  <si>
    <t>E:CER_P:P08_Tr1:CON_Tr2:_TRA_3_D:30_M:6_Y:2022</t>
  </si>
  <si>
    <t>CER-AWD_R3_t0_44742</t>
  </si>
  <si>
    <t>E:CER_P:P09_Tr1:AWD_Tr2:_TRA_3_D:30_M:6_Y:2022</t>
  </si>
  <si>
    <t>CER-AWD_R1_t0_44747</t>
  </si>
  <si>
    <t>E:CER_P:P01_Tr1:AWD_Tr2:_TRA_1_D:5_M:7_Y:2022</t>
  </si>
  <si>
    <t>CER-MSD_R1_t0_44747</t>
  </si>
  <si>
    <t>E:CER_P:P02_Tr1:MSD_Tr2:_TRA_1_D:5_M:7_Y:2022</t>
  </si>
  <si>
    <t>CER-CON_R1_t0_44747</t>
  </si>
  <si>
    <t>E:CER_P:P03_Tr1:CON_Tr2:_TRA_1_D:5_M:7_Y:2022</t>
  </si>
  <si>
    <t>CER-MSD_R2_t0_44747</t>
  </si>
  <si>
    <t>Adelina</t>
  </si>
  <si>
    <t>E:CER_P:P04_Tr1:MSD_Tr2:_TRA_2_D:5_M:7_Y:2022</t>
  </si>
  <si>
    <t>CER-AWD_R2_t0_44747</t>
  </si>
  <si>
    <t>E:CER_P:P05_Tr1:AWD_Tr2:_TRA_2_D:5_M:7_Y:2022</t>
  </si>
  <si>
    <t>CER-CON_R2_t0_44747</t>
  </si>
  <si>
    <t>E:CER_P:P06_Tr1:CON_Tr2:_TRA_2_D:5_M:7_Y:2022</t>
  </si>
  <si>
    <t>CER-MSD_R3_t0_44747</t>
  </si>
  <si>
    <t>E:CER_P:P07_Tr1:MSD_Tr2:_TRA_3_D:5_M:7_Y:2022</t>
  </si>
  <si>
    <t>CER-CON_R3_t0_44747</t>
  </si>
  <si>
    <t>E:CER_P:P08_Tr1:CON_Tr2:_TRA_3_D:5_M:7_Y:2022</t>
  </si>
  <si>
    <t>CER-AWD_R3_t0_44747</t>
  </si>
  <si>
    <t>E:CER_P:P09_Tr1:AWD_Tr2:_TRA_3_D:5_M:7_Y:2022</t>
  </si>
  <si>
    <t>CER-AWD_R1_t0_44749</t>
  </si>
  <si>
    <t>E:CER_P:P01_Tr1:AWD_Tr2:_TRA_1_D:7_M:7_Y:2022</t>
  </si>
  <si>
    <t>CER-MSD_R1_t0_44749</t>
  </si>
  <si>
    <t>E:CER_P:P02_Tr1:MSD_Tr2:_TRA_1_D:7_M:7_Y:2022</t>
  </si>
  <si>
    <t>CER-CON_R1_t0_44749</t>
  </si>
  <si>
    <t>E:CER_P:P03_Tr1:CON_Tr2:_TRA_1_D:7_M:7_Y:2022</t>
  </si>
  <si>
    <t>CER-MSD_R2_t0_44749</t>
  </si>
  <si>
    <t>E:CER_P:P04_Tr1:MSD_Tr2:_TRA_2_D:7_M:7_Y:2022</t>
  </si>
  <si>
    <t>CER-AWD_R2_t0_44749</t>
  </si>
  <si>
    <t>E:CER_P:P05_Tr1:AWD_Tr2:_TRA_2_D:7_M:7_Y:2022</t>
  </si>
  <si>
    <t>CER-CON_R2_t0_44749</t>
  </si>
  <si>
    <t>E:CER_P:P06_Tr1:CON_Tr2:_TRA_2_D:7_M:7_Y:2022</t>
  </si>
  <si>
    <t>CER-MSD_R3_t0_44749</t>
  </si>
  <si>
    <t>E:CER_P:P07_Tr1:MSD_Tr2:_TRA_3_D:7_M:7_Y:2022</t>
  </si>
  <si>
    <t>CER-CON_R3_t0_44749</t>
  </si>
  <si>
    <t>E:CER_P:P08_Tr1:CON_Tr2:_TRA_3_D:7_M:7_Y:2022</t>
  </si>
  <si>
    <t>CER-AWD_R3_t0_44749</t>
  </si>
  <si>
    <t>E:CER_P:P09_Tr1:AWD_Tr2:_TRA_3_D:7_M:7_Y:2022</t>
  </si>
  <si>
    <t>CER-AWD_R1_t0_44756</t>
  </si>
  <si>
    <t>E:CER_P:P01_Tr1:AWD_Tr2:_TRA_1_D:14_M:7_Y:2022</t>
  </si>
  <si>
    <t>CER-MSD_R1_t0_44756</t>
  </si>
  <si>
    <t>E:CER_P:P02_Tr1:MSD_Tr2:_TRA_1_D:14_M:7_Y:2022</t>
  </si>
  <si>
    <t>CER-CON_R1_t0_44756</t>
  </si>
  <si>
    <t>E:CER_P:P03_Tr1:CON_Tr2:_TRA_1_D:14_M:7_Y:2022</t>
  </si>
  <si>
    <t>CER-MSD_R2_t0_44756</t>
  </si>
  <si>
    <t>E:CER_P:P04_Tr1:MSD_Tr2:_TRA_2_D:14_M:7_Y:2022</t>
  </si>
  <si>
    <t>CER-AWD_R2_t0_44756</t>
  </si>
  <si>
    <t>E:CER_P:P05_Tr1:AWD_Tr2:_TRA_2_D:14_M:7_Y:2022</t>
  </si>
  <si>
    <t>CER-CON_R2_t0_44756</t>
  </si>
  <si>
    <t>E:CER_P:P06_Tr1:CON_Tr2:_TRA_2_D:14_M:7_Y:2022</t>
  </si>
  <si>
    <t>Without floating system</t>
  </si>
  <si>
    <t>CER-MSD_R3_t0_44756</t>
  </si>
  <si>
    <t>E:CER_P:P07_Tr1:MSD_Tr2:_TRA_3_D:14_M:7_Y:2022</t>
  </si>
  <si>
    <t>CER-CON_R3_t0_44756</t>
  </si>
  <si>
    <t>E:CER_P:P08_Tr1:CON_Tr2:_TRA_3_D:14_M:7_Y:2022</t>
  </si>
  <si>
    <t>CER-AWD_R3_t0_44756</t>
  </si>
  <si>
    <t>E:CER_P:P09_Tr1:AWD_Tr2:_TRA_3_D:14_M:7_Y:2022</t>
  </si>
  <si>
    <t>CER-AWD_R1_t0_44761</t>
  </si>
  <si>
    <t>E:CER_P:P01_Tr1:AWD_Tr2:_TRA_1_D:19_M:7_Y:2022</t>
  </si>
  <si>
    <t>CER-MSD_R1_t0_44761</t>
  </si>
  <si>
    <t>E:CER_P:P02_Tr1:MSD_Tr2:_TRA_1_D:19_M:7_Y:2022</t>
  </si>
  <si>
    <t>CER-CON_R1_t0_44761</t>
  </si>
  <si>
    <t>E:CER_P:P03_Tr1:CON_Tr2:_TRA_1_D:19_M:7_Y:2022</t>
  </si>
  <si>
    <t>CER-MSD_R2_t0_44761</t>
  </si>
  <si>
    <t>E:CER_P:P04_Tr1:MSD_Tr2:_TRA_2_D:19_M:7_Y:2022</t>
  </si>
  <si>
    <t>CER-AWD_R2_t0_44761</t>
  </si>
  <si>
    <t>E:CER_P:P05_Tr1:AWD_Tr2:_TRA_2_D:19_M:7_Y:2022</t>
  </si>
  <si>
    <t>CER-CON_R2_t0_44761</t>
  </si>
  <si>
    <t>E:CER_P:P06_Tr1:CON_Tr2:_TRA_2_D:19_M:7_Y:2022</t>
  </si>
  <si>
    <t>CER-MSD_R3_t0_44761</t>
  </si>
  <si>
    <t>E:CER_P:P07_Tr1:MSD_Tr2:_TRA_3_D:19_M:7_Y:2022</t>
  </si>
  <si>
    <t>CER-CON_R3_t0_44761</t>
  </si>
  <si>
    <t>E:CER_P:P08_Tr1:CON_Tr2:_TRA_3_D:19_M:7_Y:2022</t>
  </si>
  <si>
    <t>CER-AWD_R3_t0_44761</t>
  </si>
  <si>
    <t>E:CER_P:P09_Tr1:AWD_Tr2:_TRA_3_D:19_M:7_Y:2022</t>
  </si>
  <si>
    <t>CER-AWD_R1_t0_44763</t>
  </si>
  <si>
    <t>E:CER_P:P01_Tr1:AWD_Tr2:_TRA_1_D:21_M:7_Y:2022</t>
  </si>
  <si>
    <t>CER-MSD_R1_t0_44763</t>
  </si>
  <si>
    <t>E:CER_P:P02_Tr1:MSD_Tr2:_TRA_1_D:21_M:7_Y:2022</t>
  </si>
  <si>
    <t>CER-CON_R1_t0_44763</t>
  </si>
  <si>
    <t>E:CER_P:P03_Tr1:CON_Tr2:_TRA_1_D:21_M:7_Y:2022</t>
  </si>
  <si>
    <t>CER-MSD_R2_t0_44763</t>
  </si>
  <si>
    <t>E:CER_P:P04_Tr1:MSD_Tr2:_TRA_2_D:21_M:7_Y:2022</t>
  </si>
  <si>
    <t>CER-AWD_R2_t0_44763</t>
  </si>
  <si>
    <t>E:CER_P:P05_Tr1:AWD_Tr2:_TRA_2_D:21_M:7_Y:2022</t>
  </si>
  <si>
    <t>CER-CON_R2_t0_44763</t>
  </si>
  <si>
    <t>E:CER_P:P06_Tr1:CON_Tr2:_TRA_2_D:21_M:7_Y:2022</t>
  </si>
  <si>
    <t>CER-MSD_R3_t0_44763</t>
  </si>
  <si>
    <t>E:CER_P:P07_Tr1:MSD_Tr2:_TRA_3_D:21_M:7_Y:2022</t>
  </si>
  <si>
    <t>CER-CON_R3_t0_44763</t>
  </si>
  <si>
    <t>E:CER_P:P08_Tr1:CON_Tr2:_TRA_3_D:21_M:7_Y:2022</t>
  </si>
  <si>
    <t>CER-AWD_R3_t0_44763</t>
  </si>
  <si>
    <t>E:CER_P:P09_Tr1:AWD_Tr2:_TRA_3_D:21_M:7_Y:2022</t>
  </si>
  <si>
    <t>CER-AWD_R1_t0_44769</t>
  </si>
  <si>
    <t>E:CER_P:P01_Tr1:AWD_Tr2:_TRA_1_D:27_M:7_Y:2022</t>
  </si>
  <si>
    <t>CER-MSD_R1_t0_44769</t>
  </si>
  <si>
    <t>E:CER_P:P02_Tr1:MSD_Tr2:_TRA_1_D:27_M:7_Y:2022</t>
  </si>
  <si>
    <t>CER-CON_R1_t0_44769</t>
  </si>
  <si>
    <t>Juan B</t>
  </si>
  <si>
    <t>E:CER_P:P03_Tr1:CON_Tr2:_TRA_1_D:27_M:7_Y:2022</t>
  </si>
  <si>
    <t>CER-MSD_R2_t0_44769</t>
  </si>
  <si>
    <t>E:CER_P:P04_Tr1:MSD_Tr2:_TRA_2_D:27_M:7_Y:2022</t>
  </si>
  <si>
    <t>CER-AWD_R2_t0_44769</t>
  </si>
  <si>
    <t>E:CER_P:P05_Tr1:AWD_Tr2:_TRA_2_D:27_M:7_Y:2022</t>
  </si>
  <si>
    <t>CER-CON_R2_t0_44769</t>
  </si>
  <si>
    <t>E:CER_P:P06_Tr1:CON_Tr2:_TRA_2_D:27_M:7_Y:2022</t>
  </si>
  <si>
    <t>CER-MSD_R3_t0_44769</t>
  </si>
  <si>
    <t>Leti</t>
  </si>
  <si>
    <t>E:CER_P:P07_Tr1:MSD_Tr2:_TRA_3_D:27_M:7_Y:2022</t>
  </si>
  <si>
    <t>CER-CON_R3_t0_44769</t>
  </si>
  <si>
    <t>E:CER_P:P08_Tr1:CON_Tr2:_TRA_3_D:27_M:7_Y:2022</t>
  </si>
  <si>
    <t>CER-AWD_R3_t0_44769</t>
  </si>
  <si>
    <t>E:CER_P:P09_Tr1:AWD_Tr2:_TRA_3_D:27_M:7_Y:2022</t>
  </si>
  <si>
    <t>CER-AWD_R1_t0_44771</t>
  </si>
  <si>
    <t>E:CER_P:P01_Tr1:AWD_Tr2:_TRA_1_D:29_M:7_Y:2022</t>
  </si>
  <si>
    <t>CER-MSD_R1_t0_44771</t>
  </si>
  <si>
    <t>E:CER_P:P02_Tr1:MSD_Tr2:_TRA_1_D:29_M:7_Y:2022</t>
  </si>
  <si>
    <t>CER-CON_R1_t0_44771</t>
  </si>
  <si>
    <t>E:CER_P:P03_Tr1:CON_Tr2:_TRA_1_D:29_M:7_Y:2022</t>
  </si>
  <si>
    <t>CER-MSD_R2_t0_44771</t>
  </si>
  <si>
    <t>E:CER_P:P04_Tr1:MSD_Tr2:_TRA_2_D:29_M:7_Y:2022</t>
  </si>
  <si>
    <t>CER-AWD_R2_t0_44771</t>
  </si>
  <si>
    <t>E:CER_P:P05_Tr1:AWD_Tr2:_TRA_2_D:29_M:7_Y:2022</t>
  </si>
  <si>
    <t>CER-CON_R2_t0_44771</t>
  </si>
  <si>
    <t>E:CER_P:P06_Tr1:CON_Tr2:_TRA_2_D:29_M:7_Y:2022</t>
  </si>
  <si>
    <t>CER-MSD_R3_t0_44771</t>
  </si>
  <si>
    <t>E:CER_P:P07_Tr1:MSD_Tr2:_TRA_3_D:29_M:7_Y:2022</t>
  </si>
  <si>
    <t>CER-CON_R3_t0_44771</t>
  </si>
  <si>
    <t>E:CER_P:P08_Tr1:CON_Tr2:_TRA_3_D:29_M:7_Y:2022</t>
  </si>
  <si>
    <t>CER-AWD_R3_t0_44771</t>
  </si>
  <si>
    <t>E:CER_P:P09_Tr1:AWD_Tr2:_TRA_3_D:29_M:7_Y:2022</t>
  </si>
  <si>
    <t>CER-AWD_R1_t0_44777</t>
  </si>
  <si>
    <t>E:CER_P:P01_Tr1:AWD_Tr2:_TRA_1_D:4_M:8_Y:2022</t>
  </si>
  <si>
    <t>CER-MSD_R1_t0_44777</t>
  </si>
  <si>
    <t>E:CER_P:P02_Tr1:MSD_Tr2:_TRA_1_D:4_M:8_Y:2022</t>
  </si>
  <si>
    <t>CER-CON_R1_t0_44777</t>
  </si>
  <si>
    <t>MME</t>
  </si>
  <si>
    <t>E:CER_P:P03_Tr1:CON_Tr2:_TRA_1_D:4_M:8_Y:2022</t>
  </si>
  <si>
    <t>CER-MSD_R2_t0_44777</t>
  </si>
  <si>
    <t>E:CER_P:P04_Tr1:MSD_Tr2:_TRA_2_D:4_M:8_Y:2022</t>
  </si>
  <si>
    <t>CER-AWD_R2_t0_44777</t>
  </si>
  <si>
    <t>E:CER_P:P05_Tr1:AWD_Tr2:_TRA_2_D:4_M:8_Y:2022</t>
  </si>
  <si>
    <t>CER-CON_R2_t0_44777</t>
  </si>
  <si>
    <t>E:CER_P:P06_Tr1:CON_Tr2:_TRA_2_D:4_M:8_Y:2022</t>
  </si>
  <si>
    <t>CER-MSD_R3_t0_44777</t>
  </si>
  <si>
    <t>E:CER_P:P07_Tr1:MSD_Tr2:_TRA_3_D:4_M:8_Y:2022</t>
  </si>
  <si>
    <t>CER-CON_R3_t0_44777</t>
  </si>
  <si>
    <t>E:CER_P:P08_Tr1:CON_Tr2:_TRA_3_D:4_M:8_Y:2022</t>
  </si>
  <si>
    <t>CER-AWD_R3_t0_44777</t>
  </si>
  <si>
    <t>E:CER_P:P09_Tr1:AWD_Tr2:_TRA_3_D:4_M:8_Y:2022</t>
  </si>
  <si>
    <t>CER-AWD_R1_t0_44784</t>
  </si>
  <si>
    <t>E:CER_P:P01_Tr1:AWD_Tr2:_TRA_1_D:11_M:8_Y:2022</t>
  </si>
  <si>
    <t>CER-MSD_R1_t0_44784</t>
  </si>
  <si>
    <t>E:CER_P:P02_Tr1:MSD_Tr2:_TRA_1_D:11_M:8_Y:2022</t>
  </si>
  <si>
    <t>CER-CON_R1_t0_44784</t>
  </si>
  <si>
    <t>E:CER_P:P03_Tr1:CON_Tr2:_TRA_1_D:11_M:8_Y:2022</t>
  </si>
  <si>
    <t>CER-MSD_R2_t0_44784</t>
  </si>
  <si>
    <t>E:CER_P:P04_Tr1:MSD_Tr2:_TRA_2_D:11_M:8_Y:2022</t>
  </si>
  <si>
    <t>CER-AWD_R2_t0_44784</t>
  </si>
  <si>
    <t>E:CER_P:P05_Tr1:AWD_Tr2:_TRA_2_D:11_M:8_Y:2022</t>
  </si>
  <si>
    <t>CER-CON_R2_t0_44784</t>
  </si>
  <si>
    <t>E:CER_P:P06_Tr1:CON_Tr2:_TRA_2_D:11_M:8_Y:2022</t>
  </si>
  <si>
    <t>CER-MSD_R3_t0_44784</t>
  </si>
  <si>
    <t>E:CER_P:P07_Tr1:MSD_Tr2:_TRA_3_D:11_M:8_Y:2022</t>
  </si>
  <si>
    <t>CER-CON_R3_t0_44784</t>
  </si>
  <si>
    <t>E:CER_P:P08_Tr1:CON_Tr2:_TRA_3_D:11_M:8_Y:2022</t>
  </si>
  <si>
    <t>CER-AWD_R3_t0_44784</t>
  </si>
  <si>
    <t>E:CER_P:P09_Tr1:AWD_Tr2:_TRA_3_D:11_M:8_Y:2022</t>
  </si>
  <si>
    <t>CER-AWD_R1_t0_44797</t>
  </si>
  <si>
    <t>E:CER_P:P01_Tr1:AWD_Tr2:_TRA_1_D:24_M:8_Y:2022</t>
  </si>
  <si>
    <t>CER-MSD_R1_t3_44797</t>
  </si>
  <si>
    <t>E:CER_P:P02_Tr1:MSD_Tr2:_TRA_1_D:24_M:8_Y:2022</t>
  </si>
  <si>
    <t>CER-CON_R1_t0_44797</t>
  </si>
  <si>
    <t>E:CER_P:P03_Tr1:CON_Tr2:_TRA_1_D:24_M:8_Y:2022</t>
  </si>
  <si>
    <t>CER-MSD_R2_t0_44797</t>
  </si>
  <si>
    <t>E:CER_P:P04_Tr1:MSD_Tr2:_TRA_2_D:24_M:8_Y:2022</t>
  </si>
  <si>
    <t>CER-AWD_R2_t0_44797</t>
  </si>
  <si>
    <t>E:CER_P:P05_Tr1:AWD_Tr2:_TRA_2_D:24_M:8_Y:2022</t>
  </si>
  <si>
    <t>CER-CON_R2_t0_44797</t>
  </si>
  <si>
    <t>E:CER_P:P06_Tr1:CON_Tr2:_TRA_2_D:24_M:8_Y:2022</t>
  </si>
  <si>
    <t>CER-MSD_R3_t0_44797</t>
  </si>
  <si>
    <t>E:CER_P:P07_Tr1:MSD_Tr2:_TRA_3_D:24_M:8_Y:2022</t>
  </si>
  <si>
    <t>CER-CON_R3_t0_44797</t>
  </si>
  <si>
    <t>E:CER_P:P08_Tr1:CON_Tr2:_TRA_3_D:24_M:8_Y:2022</t>
  </si>
  <si>
    <t>CER-AWD_R3_t0_44797</t>
  </si>
  <si>
    <t>E:CER_P:P09_Tr1:AWD_Tr2:_TRA_3_D:24_M:8_Y:2022</t>
  </si>
  <si>
    <t>CER-AWD_R1_t0_44805</t>
  </si>
  <si>
    <t>Néstor</t>
  </si>
  <si>
    <t>E:CER_P:P01_Tr1:AWD_Tr2:_TRA_1_D:1_M:9_Y:2022</t>
  </si>
  <si>
    <t>CER-MSD_R1_t0_44805</t>
  </si>
  <si>
    <t>E:CER_P:P02_Tr1:MSD_Tr2:_TRA_1_D:1_M:9_Y:2022</t>
  </si>
  <si>
    <t>CER-CON_R1_t0_44805</t>
  </si>
  <si>
    <t>E:CER_P:P03_Tr1:CON_Tr2:_TRA_1_D:1_M:9_Y:2022</t>
  </si>
  <si>
    <t>CER-MSD_R2_t0_44805</t>
  </si>
  <si>
    <t>E:CER_P:P04_Tr1:MSD_Tr2:_TRA_2_D:1_M:9_Y:2022</t>
  </si>
  <si>
    <t>CER-AWD_R2_t0_44805</t>
  </si>
  <si>
    <t>E:CER_P:P05_Tr1:AWD_Tr2:_TRA_2_D:1_M:9_Y:2022</t>
  </si>
  <si>
    <t>CER-CON_R2_t0_44805</t>
  </si>
  <si>
    <t>E:CER_P:P06_Tr1:CON_Tr2:_TRA_2_D:1_M:9_Y:2022</t>
  </si>
  <si>
    <t>CER-MSD_R3_t0_44805</t>
  </si>
  <si>
    <t>E:CER_P:P07_Tr1:MSD_Tr2:_TRA_3_D:1_M:9_Y:2022</t>
  </si>
  <si>
    <t>CER-CON_R3_t0_44805</t>
  </si>
  <si>
    <t>E:CER_P:P08_Tr1:CON_Tr2:_TRA_3_D:1_M:9_Y:2022</t>
  </si>
  <si>
    <t>CER-AWD_R3_t0_44805</t>
  </si>
  <si>
    <t>E:CER_P:P09_Tr1:AWD_Tr2:_TRA_3_D:1_M:9_Y:2022</t>
  </si>
  <si>
    <t>CER-AWD_R1_t0_44813</t>
  </si>
  <si>
    <t>E:CER_P:P01_Tr1:AWD_Tr2:_TRA_1_D:9_M:9_Y:2022</t>
  </si>
  <si>
    <t>CER-MSD_R1_t0_44813</t>
  </si>
  <si>
    <t>E:CER_P:P02_Tr1:MSD_Tr2:_TRA_1_D:9_M:9_Y:2022</t>
  </si>
  <si>
    <t>CER-CON_R1_t0_44813</t>
  </si>
  <si>
    <t>Lluis M</t>
  </si>
  <si>
    <t>E:CER_P:P03_Tr1:CON_Tr2:_TRA_1_D:9_M:9_Y:2022</t>
  </si>
  <si>
    <t>CER-MSD_R2_t0_44813</t>
  </si>
  <si>
    <t>E:CER_P:P04_Tr1:MSD_Tr2:_TRA_2_D:9_M:9_Y:2022</t>
  </si>
  <si>
    <t>CER-AWD_R2_t0_44813</t>
  </si>
  <si>
    <t>E:CER_P:P05_Tr1:AWD_Tr2:_TRA_2_D:9_M:9_Y:2022</t>
  </si>
  <si>
    <t>CER-CON_R2_t0_44813</t>
  </si>
  <si>
    <t>E:CER_P:P06_Tr1:CON_Tr2:_TRA_2_D:9_M:9_Y:2022</t>
  </si>
  <si>
    <t>CER-MSD_R3_t0_44813</t>
  </si>
  <si>
    <t>E:CER_P:P07_Tr1:MSD_Tr2:_TRA_3_D:9_M:9_Y:2022</t>
  </si>
  <si>
    <t>CER-CON_R3_t0_44813</t>
  </si>
  <si>
    <t>E:CER_P:P08_Tr1:CON_Tr2:_TRA_3_D:9_M:9_Y:2022</t>
  </si>
  <si>
    <t>CER-AWD_R3_t0_44813</t>
  </si>
  <si>
    <t>E:CER_P:P09_Tr1:AWD_Tr2:_TRA_3_D:9_M:9_Y:2022</t>
  </si>
  <si>
    <t>CER-AWD_R1_t0_44819</t>
  </si>
  <si>
    <t>E:CER_P:P01_Tr1:AWD_Tr2:_TRA_1_D:15_M:9_Y:2022</t>
  </si>
  <si>
    <t>CER-MSD_R1_t0_44819</t>
  </si>
  <si>
    <t>E:CER_P:P02_Tr1:MSD_Tr2:_TRA_1_D:15_M:9_Y:2022</t>
  </si>
  <si>
    <t>CER-CON_R1_t0_44819</t>
  </si>
  <si>
    <t>E:CER_P:P03_Tr1:CON_Tr2:_TRA_1_D:15_M:9_Y:2022</t>
  </si>
  <si>
    <t>CER-MSD_R2_t0_44819</t>
  </si>
  <si>
    <t>E:CER_P:P04_Tr1:MSD_Tr2:_TRA_2_D:15_M:9_Y:2022</t>
  </si>
  <si>
    <t>CER-AWD_R2_t0_44819</t>
  </si>
  <si>
    <t>E:CER_P:P05_Tr1:AWD_Tr2:_TRA_2_D:15_M:9_Y:2022</t>
  </si>
  <si>
    <t>CER-CON_R2_t0_44819</t>
  </si>
  <si>
    <t>E:CER_P:P06_Tr1:CON_Tr2:_TRA_2_D:15_M:9_Y:2022</t>
  </si>
  <si>
    <t>CER-MSD_R3_t0_44819</t>
  </si>
  <si>
    <t>E:CER_P:P07_Tr1:MSD_Tr2:_TRA_3_D:15_M:9_Y:2022</t>
  </si>
  <si>
    <t>CER-CON_R3_t0_44819</t>
  </si>
  <si>
    <t>E:CER_P:P08_Tr1:CON_Tr2:_TRA_3_D:15_M:9_Y:2022</t>
  </si>
  <si>
    <t>CER-AWD_R3_t0_44819</t>
  </si>
  <si>
    <t>E:CER_P:P09_Tr1:AWD_Tr2:_TRA_3_D:15_M:9_Y:2022</t>
  </si>
  <si>
    <t>CER-AWD_R1_t0_44826</t>
  </si>
  <si>
    <t>E:CER_P:P01_Tr1:AWD_Tr2:_TRA_1_D:22_M:9_Y:2022</t>
  </si>
  <si>
    <t>Cloudy</t>
  </si>
  <si>
    <t>CER-MSD_R1_t0_44826</t>
  </si>
  <si>
    <t>E:CER_P:P02_Tr1:MSD_Tr2:_TRA_1_D:22_M:9_Y:2022</t>
  </si>
  <si>
    <t>CER-CON_R1_t0_44826</t>
  </si>
  <si>
    <t>Pau</t>
  </si>
  <si>
    <t>E:CER_P:P03_Tr1:CON_Tr2:_TRA_1_D:22_M:9_Y:2022</t>
  </si>
  <si>
    <t>CER-MSD_R2_t0_44826</t>
  </si>
  <si>
    <t>E:CER_P:P04_Tr1:MSD_Tr2:_TRA_2_D:22_M:9_Y:2022</t>
  </si>
  <si>
    <t>CER-AWD_R2_t0_44826</t>
  </si>
  <si>
    <t>E:CER_P:P05_Tr1:AWD_Tr2:_TRA_2_D:22_M:9_Y:2022</t>
  </si>
  <si>
    <t>CER-CON_R2_t0_44826</t>
  </si>
  <si>
    <t>E:CER_P:P06_Tr1:CON_Tr2:_TRA_2_D:22_M:9_Y:2022</t>
  </si>
  <si>
    <t>CER-MSD_R3_t0_44826</t>
  </si>
  <si>
    <t>E:CER_P:P07_Tr1:MSD_Tr2:_TRA_3_D:22_M:9_Y:2022</t>
  </si>
  <si>
    <t>CER-CON_R3_t0_44826</t>
  </si>
  <si>
    <t>E:CER_P:P08_Tr1:CON_Tr2:_TRA_3_D:22_M:9_Y:2022</t>
  </si>
  <si>
    <t>CER-AWD_R3_t0_44826</t>
  </si>
  <si>
    <t>E:CER_P:P09_Tr1:AWD_Tr2:_TRA_3_D:22_M:9_Y:2022</t>
  </si>
  <si>
    <t>Code_Nr</t>
  </si>
  <si>
    <t>Treat</t>
  </si>
  <si>
    <t>p_CH4</t>
  </si>
  <si>
    <t>p_N2O</t>
  </si>
  <si>
    <t>p_CO2</t>
  </si>
  <si>
    <t>E:CER_P:P02_Tr1:MSD_Tr2:_TRA_1_D:19_M:5_Y:2022</t>
  </si>
  <si>
    <t>2022-05-19</t>
  </si>
  <si>
    <t>2022-05-26</t>
  </si>
  <si>
    <t>E:CER_P:P02_Tr1:MSD_Tr2:_TRA_1_D:26_M:5_Y:2022</t>
  </si>
  <si>
    <t>2022-06-02</t>
  </si>
  <si>
    <t>E:CER_P:P02_Tr1:MSD_Tr2:_TRA_1_D:2_M:6_Y:2022</t>
  </si>
  <si>
    <t>2022-06-09</t>
  </si>
  <si>
    <t>2022-06-16</t>
  </si>
  <si>
    <t>2022-06-20</t>
  </si>
  <si>
    <t>2022-06-23</t>
  </si>
  <si>
    <t>2022-06-28</t>
  </si>
  <si>
    <t>2022-06-30</t>
  </si>
  <si>
    <t>2022-07-05</t>
  </si>
  <si>
    <t>2022-07-07</t>
  </si>
  <si>
    <t>2022-07-14</t>
  </si>
  <si>
    <t>2022-07-19</t>
  </si>
  <si>
    <t>2022-07-21</t>
  </si>
  <si>
    <t>2022-07-27</t>
  </si>
  <si>
    <t>2022-07-29</t>
  </si>
  <si>
    <t>2022-08-04</t>
  </si>
  <si>
    <t>2022-08-11</t>
  </si>
  <si>
    <t>2022-08-24</t>
  </si>
  <si>
    <t>2022-09-01</t>
  </si>
  <si>
    <t>2022-09-09</t>
  </si>
  <si>
    <t>2022-09-15</t>
  </si>
  <si>
    <t>2022-09-22</t>
  </si>
  <si>
    <t>R</t>
  </si>
  <si>
    <t>Excel</t>
  </si>
  <si>
    <t>CH4</t>
  </si>
  <si>
    <t>N2O</t>
  </si>
  <si>
    <t>CO2</t>
  </si>
  <si>
    <t>dif</t>
  </si>
  <si>
    <t>CER-MSD_R1_t0_44700</t>
  </si>
  <si>
    <t>CER-MSD_R1_t0_44707</t>
  </si>
  <si>
    <t>CER-MSD_R1_t0_44714</t>
  </si>
  <si>
    <t>Total differences:</t>
  </si>
  <si>
    <t>Original models' comparisson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</si>
</sst>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164" fontId="3" fillId="2" borderId="1" xfId="1" applyNumberFormat="1" applyFont="1" applyFill="1" applyBorder="1" applyAlignment="1">
      <alignment horizontal="center"/>
    </xf>
    <xf numFmtId="1" fontId="3" fillId="3" borderId="1" xfId="1" applyNumberFormat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14" fontId="0" fillId="0" borderId="0" xfId="0" applyNumberFormat="1"/>
    <xf numFmtId="21" fontId="0" fillId="0" borderId="0" xfId="0" applyNumberFormat="1"/>
    <xf numFmtId="164" fontId="0" fillId="8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165" fontId="0" fillId="5" borderId="0" xfId="0" applyNumberFormat="1" applyFill="1"/>
    <xf numFmtId="166" fontId="0" fillId="5" borderId="0" xfId="0" applyNumberFormat="1" applyFill="1"/>
    <xf numFmtId="166" fontId="0" fillId="6" borderId="0" xfId="0" applyNumberFormat="1" applyFill="1"/>
    <xf numFmtId="166" fontId="0" fillId="7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right"/>
    </xf>
    <xf numFmtId="0" fontId="1" fillId="9" borderId="3" xfId="0" applyFont="1" applyFill="1" applyBorder="1" applyAlignment="1">
      <alignment horizontal="center"/>
    </xf>
    <xf numFmtId="0" fontId="1" fillId="0" borderId="0" xfId="0" applyFont="1"/>
  </cellXfs>
  <cellStyles count="2">
    <cellStyle name="Normal" xfId="0" builtinId="0"/>
    <cellStyle name="Normal_Full1" xfId="1" xr:uid="{CBC59559-2161-4F70-918C-D9CC8B539C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D7714-997E-43B2-B4AC-57F878CF8F27}">
  <dimension ref="A1:J209"/>
  <sheetViews>
    <sheetView showGridLines="0" tabSelected="1" workbookViewId="0">
      <pane ySplit="3" topLeftCell="A4" activePane="bottomLeft" state="frozen"/>
      <selection pane="bottomLeft"/>
    </sheetView>
  </sheetViews>
  <sheetFormatPr defaultRowHeight="14.4" x14ac:dyDescent="0.3"/>
  <cols>
    <col min="1" max="1" width="46.6640625" bestFit="1" customWidth="1"/>
    <col min="2" max="3" width="8.88671875" style="18"/>
    <col min="4" max="4" width="9.88671875" style="18" bestFit="1" customWidth="1"/>
    <col min="5" max="10" width="8.88671875" style="18"/>
  </cols>
  <sheetData>
    <row r="1" spans="1:10" x14ac:dyDescent="0.3">
      <c r="A1" s="31" t="s">
        <v>536</v>
      </c>
      <c r="C1" s="29" t="s">
        <v>535</v>
      </c>
      <c r="D1" s="30">
        <f>SUBTOTAL(9,D4:D209)</f>
        <v>-7.8244566858662323E-15</v>
      </c>
      <c r="G1" s="30">
        <f>SUBTOTAL(9,G4:G209)</f>
        <v>5.7372281718630173E-4</v>
      </c>
      <c r="J1" s="30">
        <f>SUBTOTAL(9,J4:J209)</f>
        <v>8.2953085873535906E-5</v>
      </c>
    </row>
    <row r="2" spans="1:10" x14ac:dyDescent="0.3">
      <c r="B2" s="19" t="s">
        <v>528</v>
      </c>
      <c r="C2" s="20"/>
      <c r="D2" s="21"/>
      <c r="E2" s="19" t="s">
        <v>529</v>
      </c>
      <c r="F2" s="20"/>
      <c r="G2" s="21"/>
      <c r="H2" s="19" t="s">
        <v>530</v>
      </c>
      <c r="I2" s="20"/>
      <c r="J2" s="21"/>
    </row>
    <row r="3" spans="1:10" x14ac:dyDescent="0.3">
      <c r="A3" s="26" t="s">
        <v>15</v>
      </c>
      <c r="B3" s="22" t="s">
        <v>527</v>
      </c>
      <c r="C3" s="23" t="s">
        <v>526</v>
      </c>
      <c r="D3" s="24" t="s">
        <v>531</v>
      </c>
      <c r="E3" s="22" t="s">
        <v>527</v>
      </c>
      <c r="F3" s="23" t="s">
        <v>526</v>
      </c>
      <c r="G3" s="24" t="s">
        <v>531</v>
      </c>
      <c r="H3" s="22" t="s">
        <v>527</v>
      </c>
      <c r="I3" s="23" t="s">
        <v>526</v>
      </c>
      <c r="J3" s="24" t="s">
        <v>531</v>
      </c>
    </row>
    <row r="4" spans="1:10" x14ac:dyDescent="0.3">
      <c r="A4" t="s">
        <v>500</v>
      </c>
      <c r="B4" s="27">
        <f>VLOOKUP(A4,Excel!$P$2:$AZ$208,29,0)</f>
        <v>4.5726391713251539E-2</v>
      </c>
      <c r="C4" s="25">
        <f>VLOOKUP(A4,'R'!$B$2:$O$208,6,0)</f>
        <v>4.5726391713251567E-2</v>
      </c>
      <c r="D4" s="28">
        <f>C4-B4</f>
        <v>0</v>
      </c>
      <c r="E4" s="27">
        <f>VLOOKUP(A4,Excel!$P$2:$AZ$208,32,0)</f>
        <v>7.7146525381681028E-2</v>
      </c>
      <c r="F4" s="25">
        <f>VLOOKUP(A4,'R'!$B$2:$O$208,9,0)</f>
        <v>7.7156768108863044E-2</v>
      </c>
      <c r="G4" s="28">
        <f>F4-E4</f>
        <v>1.0242727182016576E-5</v>
      </c>
      <c r="H4" s="27">
        <f>VLOOKUP(A4,Excel!$P$2:$AZ$208,35,0)</f>
        <v>-4.847228446771938</v>
      </c>
      <c r="I4" s="25">
        <f>VLOOKUP(A4,'R'!$B$2:$O$208,12,0)</f>
        <v>-4.8472272218559969</v>
      </c>
      <c r="J4" s="28">
        <f>I4-H4</f>
        <v>1.2249159411226174E-6</v>
      </c>
    </row>
    <row r="5" spans="1:10" x14ac:dyDescent="0.3">
      <c r="A5" t="s">
        <v>64</v>
      </c>
      <c r="B5" s="27">
        <f>VLOOKUP(A5,Excel!$P$2:$AZ$208,29,0)</f>
        <v>4.229156638175021E-2</v>
      </c>
      <c r="C5" s="25">
        <f>VLOOKUP(A5,'R'!$B$2:$O$208,6,0)</f>
        <v>4.2291566381750037E-2</v>
      </c>
      <c r="D5" s="28">
        <f t="shared" ref="D5:D68" si="0">C5-B5</f>
        <v>-1.7347234759768071E-16</v>
      </c>
      <c r="E5" s="27">
        <f>VLOOKUP(A5,Excel!$P$2:$AZ$208,32,0)</f>
        <v>-0.13331866042445761</v>
      </c>
      <c r="F5" s="25">
        <f>VLOOKUP(A5,'R'!$B$2:$O$208,9,0)</f>
        <v>-0.13330488426675829</v>
      </c>
      <c r="G5" s="28">
        <f t="shared" ref="G5:G68" si="1">F5-E5</f>
        <v>1.3776157699318947E-5</v>
      </c>
      <c r="H5" s="27">
        <f>VLOOKUP(A5,Excel!$P$2:$AZ$208,35,0)</f>
        <v>-7.8055858627246</v>
      </c>
      <c r="I5" s="25">
        <f>VLOOKUP(A5,'R'!$B$2:$O$208,12,0)</f>
        <v>-7.8056204593981331</v>
      </c>
      <c r="J5" s="28">
        <f t="shared" ref="J5:J68" si="2">I5-H5</f>
        <v>-3.4596673533116018E-5</v>
      </c>
    </row>
    <row r="6" spans="1:10" x14ac:dyDescent="0.3">
      <c r="A6" t="s">
        <v>68</v>
      </c>
      <c r="B6" s="27">
        <f>VLOOKUP(A6,Excel!$P$2:$AZ$208,29,0)</f>
        <v>2.997470867389752E-2</v>
      </c>
      <c r="C6" s="25">
        <f>VLOOKUP(A6,'R'!$B$2:$O$208,6,0)</f>
        <v>2.9974708673897749E-2</v>
      </c>
      <c r="D6" s="28">
        <f t="shared" si="0"/>
        <v>2.2898349882893854E-16</v>
      </c>
      <c r="E6" s="27">
        <f>VLOOKUP(A6,Excel!$P$2:$AZ$208,32,0)</f>
        <v>5.1192089172563342E-2</v>
      </c>
      <c r="F6" s="25">
        <f>VLOOKUP(A6,'R'!$B$2:$O$208,9,0)</f>
        <v>5.1182246032036242E-2</v>
      </c>
      <c r="G6" s="28">
        <f t="shared" si="1"/>
        <v>-9.8431405270993366E-6</v>
      </c>
      <c r="H6" s="27">
        <f>VLOOKUP(A6,Excel!$P$2:$AZ$208,35,0)</f>
        <v>-11.172391441096305</v>
      </c>
      <c r="I6" s="25">
        <f>VLOOKUP(A6,'R'!$B$2:$O$208,12,0)</f>
        <v>-11.172398655684811</v>
      </c>
      <c r="J6" s="28">
        <f t="shared" si="2"/>
        <v>-7.2145885052776748E-6</v>
      </c>
    </row>
    <row r="7" spans="1:10" x14ac:dyDescent="0.3">
      <c r="A7" t="s">
        <v>71</v>
      </c>
      <c r="B7" s="27">
        <f>VLOOKUP(A7,Excel!$P$2:$AZ$208,29,0)</f>
        <v>-8.9500296825231196E-3</v>
      </c>
      <c r="C7" s="25">
        <f>VLOOKUP(A7,'R'!$B$2:$O$208,6,0)</f>
        <v>-8.9500296825232462E-3</v>
      </c>
      <c r="D7" s="28">
        <f t="shared" si="0"/>
        <v>-1.2663481374630692E-16</v>
      </c>
      <c r="E7" s="27">
        <f>VLOOKUP(A7,Excel!$P$2:$AZ$208,32,0)</f>
        <v>-2.5185927865689572E-2</v>
      </c>
      <c r="F7" s="25">
        <f>VLOOKUP(A7,'R'!$B$2:$O$208,9,0)</f>
        <v>-2.5195368631823721E-2</v>
      </c>
      <c r="G7" s="28">
        <f t="shared" si="1"/>
        <v>-9.440766134148626E-6</v>
      </c>
      <c r="H7" s="27">
        <f>VLOOKUP(A7,Excel!$P$2:$AZ$208,35,0)</f>
        <v>-37.340721848716669</v>
      </c>
      <c r="I7" s="25">
        <f>VLOOKUP(A7,'R'!$B$2:$O$208,12,0)</f>
        <v>-37.340733627895723</v>
      </c>
      <c r="J7" s="28">
        <f t="shared" si="2"/>
        <v>-1.177917905437198E-5</v>
      </c>
    </row>
    <row r="8" spans="1:10" x14ac:dyDescent="0.3">
      <c r="A8" t="s">
        <v>76</v>
      </c>
      <c r="B8" s="27">
        <f>VLOOKUP(A8,Excel!$P$2:$AZ$208,29,0)</f>
        <v>9.1887603039929572E-2</v>
      </c>
      <c r="C8" s="25">
        <f>VLOOKUP(A8,'R'!$B$2:$O$208,6,0)</f>
        <v>9.1887603039929697E-2</v>
      </c>
      <c r="D8" s="28">
        <f t="shared" si="0"/>
        <v>1.2490009027033011E-16</v>
      </c>
      <c r="E8" s="27">
        <f>VLOOKUP(A8,Excel!$P$2:$AZ$208,32,0)</f>
        <v>-0.20776941314053826</v>
      </c>
      <c r="F8" s="25">
        <f>VLOOKUP(A8,'R'!$B$2:$O$208,9,0)</f>
        <v>-0.20777858202076641</v>
      </c>
      <c r="G8" s="28">
        <f t="shared" si="1"/>
        <v>-9.1688802281442161E-6</v>
      </c>
      <c r="H8" s="27">
        <f>VLOOKUP(A8,Excel!$P$2:$AZ$208,35,0)</f>
        <v>24.709958064760837</v>
      </c>
      <c r="I8" s="25">
        <f>VLOOKUP(A8,'R'!$B$2:$O$208,12,0)</f>
        <v>24.710003504494889</v>
      </c>
      <c r="J8" s="28">
        <f t="shared" si="2"/>
        <v>4.5439734051910818E-5</v>
      </c>
    </row>
    <row r="9" spans="1:10" x14ac:dyDescent="0.3">
      <c r="A9" t="s">
        <v>80</v>
      </c>
      <c r="B9" s="27">
        <f>VLOOKUP(A9,Excel!$P$2:$AZ$208,29,0)</f>
        <v>1.9197624356034403E-2</v>
      </c>
      <c r="C9" s="25">
        <f>VLOOKUP(A9,'R'!$B$2:$O$208,6,0)</f>
        <v>1.9197624356034341E-2</v>
      </c>
      <c r="D9" s="28">
        <f t="shared" si="0"/>
        <v>-6.2450045135165055E-17</v>
      </c>
      <c r="E9" s="27">
        <f>VLOOKUP(A9,Excel!$P$2:$AZ$208,32,0)</f>
        <v>-9.5378950592390224E-2</v>
      </c>
      <c r="F9" s="25">
        <f>VLOOKUP(A9,'R'!$B$2:$O$208,9,0)</f>
        <v>-9.5402595190513917E-2</v>
      </c>
      <c r="G9" s="28">
        <f t="shared" si="1"/>
        <v>-2.3644598123692684E-5</v>
      </c>
      <c r="H9" s="27">
        <f>VLOOKUP(A9,Excel!$P$2:$AZ$208,35,0)</f>
        <v>-2.159219863420617</v>
      </c>
      <c r="I9" s="25">
        <f>VLOOKUP(A9,'R'!$B$2:$O$208,12,0)</f>
        <v>-2.1592597876662269</v>
      </c>
      <c r="J9" s="28">
        <f t="shared" si="2"/>
        <v>-3.9924245609945785E-5</v>
      </c>
    </row>
    <row r="10" spans="1:10" x14ac:dyDescent="0.3">
      <c r="A10" t="s">
        <v>83</v>
      </c>
      <c r="B10" s="27">
        <f>VLOOKUP(A10,Excel!$P$2:$AZ$208,29,0)</f>
        <v>-1.0822485369165212E-2</v>
      </c>
      <c r="C10" s="25">
        <f>VLOOKUP(A10,'R'!$B$2:$O$208,6,0)</f>
        <v>-1.082248536916521E-2</v>
      </c>
      <c r="D10" s="28">
        <f t="shared" si="0"/>
        <v>0</v>
      </c>
      <c r="E10" s="27">
        <f>VLOOKUP(A10,Excel!$P$2:$AZ$208,32,0)</f>
        <v>1.2596336819576347E-2</v>
      </c>
      <c r="F10" s="25">
        <f>VLOOKUP(A10,'R'!$B$2:$O$208,9,0)</f>
        <v>1.259601012168381E-2</v>
      </c>
      <c r="G10" s="28">
        <f t="shared" si="1"/>
        <v>-3.2669789253730874E-7</v>
      </c>
      <c r="H10" s="27">
        <f>VLOOKUP(A10,Excel!$P$2:$AZ$208,35,0)</f>
        <v>6.5387921576922521</v>
      </c>
      <c r="I10" s="25">
        <f>VLOOKUP(A10,'R'!$B$2:$O$208,12,0)</f>
        <v>6.5387994053767331</v>
      </c>
      <c r="J10" s="28">
        <f t="shared" si="2"/>
        <v>7.2476844810154262E-6</v>
      </c>
    </row>
    <row r="11" spans="1:10" x14ac:dyDescent="0.3">
      <c r="A11" t="s">
        <v>87</v>
      </c>
      <c r="B11" s="27">
        <f>VLOOKUP(A11,Excel!$P$2:$AZ$208,29,0)</f>
        <v>2.7615586765765667E-2</v>
      </c>
      <c r="C11" s="25">
        <f>VLOOKUP(A11,'R'!$B$2:$O$208,6,0)</f>
        <v>2.761558676576583E-2</v>
      </c>
      <c r="D11" s="28">
        <f t="shared" si="0"/>
        <v>1.6306400674181987E-16</v>
      </c>
      <c r="E11" s="27">
        <f>VLOOKUP(A11,Excel!$P$2:$AZ$208,32,0)</f>
        <v>-0.23225643365702917</v>
      </c>
      <c r="F11" s="25">
        <f>VLOOKUP(A11,'R'!$B$2:$O$208,9,0)</f>
        <v>-0.23229950124507209</v>
      </c>
      <c r="G11" s="28">
        <f t="shared" si="1"/>
        <v>-4.3067588042927651E-5</v>
      </c>
      <c r="H11" s="27">
        <f>VLOOKUP(A11,Excel!$P$2:$AZ$208,35,0)</f>
        <v>9.0430428295204592</v>
      </c>
      <c r="I11" s="25">
        <f>VLOOKUP(A11,'R'!$B$2:$O$208,12,0)</f>
        <v>9.0430457175573125</v>
      </c>
      <c r="J11" s="28">
        <f t="shared" si="2"/>
        <v>2.8880368532213652E-6</v>
      </c>
    </row>
    <row r="12" spans="1:10" x14ac:dyDescent="0.3">
      <c r="A12" t="s">
        <v>90</v>
      </c>
      <c r="B12" s="27">
        <f>VLOOKUP(A12,Excel!$P$2:$AZ$208,29,0)</f>
        <v>6.666740537512722E-2</v>
      </c>
      <c r="C12" s="25">
        <f>VLOOKUP(A12,'R'!$B$2:$O$208,6,0)</f>
        <v>6.6667405375127164E-2</v>
      </c>
      <c r="D12" s="28">
        <f t="shared" si="0"/>
        <v>0</v>
      </c>
      <c r="E12" s="27">
        <f>VLOOKUP(A12,Excel!$P$2:$AZ$208,32,0)</f>
        <v>-0.14377801263141779</v>
      </c>
      <c r="F12" s="25">
        <f>VLOOKUP(A12,'R'!$B$2:$O$208,9,0)</f>
        <v>-0.14377331359319059</v>
      </c>
      <c r="G12" s="28">
        <f t="shared" si="1"/>
        <v>4.699038227196084E-6</v>
      </c>
      <c r="H12" s="27">
        <f>VLOOKUP(A12,Excel!$P$2:$AZ$208,35,0)</f>
        <v>24.037379664636738</v>
      </c>
      <c r="I12" s="25">
        <f>VLOOKUP(A12,'R'!$B$2:$O$208,12,0)</f>
        <v>24.037412257970569</v>
      </c>
      <c r="J12" s="28">
        <f t="shared" si="2"/>
        <v>3.2593333830988058E-5</v>
      </c>
    </row>
    <row r="13" spans="1:10" x14ac:dyDescent="0.3">
      <c r="A13" t="s">
        <v>92</v>
      </c>
      <c r="B13" s="27">
        <f>VLOOKUP(A13,Excel!$P$2:$AZ$208,29,0)</f>
        <v>3.3330286926108933E-2</v>
      </c>
      <c r="C13" s="25">
        <f>VLOOKUP(A13,'R'!$B$2:$O$208,6,0)</f>
        <v>3.3330286926108788E-2</v>
      </c>
      <c r="D13" s="28">
        <f t="shared" si="0"/>
        <v>-1.457167719820518E-16</v>
      </c>
      <c r="E13" s="27">
        <f>VLOOKUP(A13,Excel!$P$2:$AZ$208,32,0)</f>
        <v>4.9460744959587966E-3</v>
      </c>
      <c r="F13" s="25">
        <f>VLOOKUP(A13,'R'!$B$2:$O$208,9,0)</f>
        <v>4.9314000022696366E-3</v>
      </c>
      <c r="G13" s="28">
        <f t="shared" si="1"/>
        <v>-1.4674493689159976E-5</v>
      </c>
      <c r="H13" s="27">
        <f>VLOOKUP(A13,Excel!$P$2:$AZ$208,35,0)</f>
        <v>43.939652484532971</v>
      </c>
      <c r="I13" s="25">
        <f>VLOOKUP(A13,'R'!$B$2:$O$208,12,0)</f>
        <v>43.939670086815937</v>
      </c>
      <c r="J13" s="28">
        <f t="shared" si="2"/>
        <v>1.7602282966322491E-5</v>
      </c>
    </row>
    <row r="14" spans="1:10" x14ac:dyDescent="0.3">
      <c r="A14" t="s">
        <v>503</v>
      </c>
      <c r="B14" s="27">
        <f>VLOOKUP(A14,Excel!$P$2:$AZ$208,29,0)</f>
        <v>1.7947691742239959E-2</v>
      </c>
      <c r="C14" s="25">
        <f>VLOOKUP(A14,'R'!$B$2:$O$208,6,0)</f>
        <v>1.7947691742240219E-2</v>
      </c>
      <c r="D14" s="28">
        <f t="shared" si="0"/>
        <v>2.6020852139652106E-16</v>
      </c>
      <c r="E14" s="27">
        <f>VLOOKUP(A14,Excel!$P$2:$AZ$208,32,0)</f>
        <v>0.39379221759764038</v>
      </c>
      <c r="F14" s="25">
        <f>VLOOKUP(A14,'R'!$B$2:$O$208,9,0)</f>
        <v>0.39376312059022872</v>
      </c>
      <c r="G14" s="28">
        <f t="shared" si="1"/>
        <v>-2.9097007411660325E-5</v>
      </c>
      <c r="H14" s="27">
        <f>VLOOKUP(A14,Excel!$P$2:$AZ$208,35,0)</f>
        <v>-9.7644503638066222</v>
      </c>
      <c r="I14" s="25">
        <f>VLOOKUP(A14,'R'!$B$2:$O$208,12,0)</f>
        <v>-9.7644537577294894</v>
      </c>
      <c r="J14" s="28">
        <f t="shared" si="2"/>
        <v>-3.3939228671897581E-6</v>
      </c>
    </row>
    <row r="15" spans="1:10" x14ac:dyDescent="0.3">
      <c r="A15" t="s">
        <v>94</v>
      </c>
      <c r="B15" s="27">
        <f>VLOOKUP(A15,Excel!$P$2:$AZ$208,29,0)</f>
        <v>9.6067224888288588E-2</v>
      </c>
      <c r="C15" s="25">
        <f>VLOOKUP(A15,'R'!$B$2:$O$208,6,0)</f>
        <v>9.6067224888288574E-2</v>
      </c>
      <c r="D15" s="28">
        <f t="shared" si="0"/>
        <v>0</v>
      </c>
      <c r="E15" s="27">
        <f>VLOOKUP(A15,Excel!$P$2:$AZ$208,32,0)</f>
        <v>0.35057194409177278</v>
      </c>
      <c r="F15" s="25">
        <f>VLOOKUP(A15,'R'!$B$2:$O$208,9,0)</f>
        <v>0.35053291783302659</v>
      </c>
      <c r="G15" s="28">
        <f t="shared" si="1"/>
        <v>-3.9026258746188702E-5</v>
      </c>
      <c r="H15" s="27">
        <f>VLOOKUP(A15,Excel!$P$2:$AZ$208,35,0)</f>
        <v>10.579560220191476</v>
      </c>
      <c r="I15" s="25">
        <f>VLOOKUP(A15,'R'!$B$2:$O$208,12,0)</f>
        <v>10.579609500727919</v>
      </c>
      <c r="J15" s="28">
        <f t="shared" si="2"/>
        <v>4.9280536442708467E-5</v>
      </c>
    </row>
    <row r="16" spans="1:10" x14ac:dyDescent="0.3">
      <c r="A16" t="s">
        <v>96</v>
      </c>
      <c r="B16" s="27">
        <f>VLOOKUP(A16,Excel!$P$2:$AZ$208,29,0)</f>
        <v>3.2376933047764254E-2</v>
      </c>
      <c r="C16" s="25">
        <f>VLOOKUP(A16,'R'!$B$2:$O$208,6,0)</f>
        <v>3.2376933047764248E-2</v>
      </c>
      <c r="D16" s="28">
        <f t="shared" si="0"/>
        <v>0</v>
      </c>
      <c r="E16" s="27">
        <f>VLOOKUP(A16,Excel!$P$2:$AZ$208,32,0)</f>
        <v>-6.5206725314711347E-2</v>
      </c>
      <c r="F16" s="25">
        <f>VLOOKUP(A16,'R'!$B$2:$O$208,9,0)</f>
        <v>-6.5221555176801421E-2</v>
      </c>
      <c r="G16" s="28">
        <f t="shared" si="1"/>
        <v>-1.4829862090073864E-5</v>
      </c>
      <c r="H16" s="27">
        <f>VLOOKUP(A16,Excel!$P$2:$AZ$208,35,0)</f>
        <v>-19.058740194370944</v>
      </c>
      <c r="I16" s="25">
        <f>VLOOKUP(A16,'R'!$B$2:$O$208,12,0)</f>
        <v>-19.058721023270071</v>
      </c>
      <c r="J16" s="28">
        <f t="shared" si="2"/>
        <v>1.9171100873904834E-5</v>
      </c>
    </row>
    <row r="17" spans="1:10" x14ac:dyDescent="0.3">
      <c r="A17" t="s">
        <v>98</v>
      </c>
      <c r="B17" s="27">
        <f>VLOOKUP(A17,Excel!$P$2:$AZ$208,29,0)</f>
        <v>4.3337148227882233E-2</v>
      </c>
      <c r="C17" s="25">
        <f>VLOOKUP(A17,'R'!$B$2:$O$208,6,0)</f>
        <v>4.3337148227882101E-2</v>
      </c>
      <c r="D17" s="28">
        <f t="shared" si="0"/>
        <v>-1.3183898417423734E-16</v>
      </c>
      <c r="E17" s="27">
        <f>VLOOKUP(A17,Excel!$P$2:$AZ$208,32,0)</f>
        <v>-1.8123285632254939E-2</v>
      </c>
      <c r="F17" s="25">
        <f>VLOOKUP(A17,'R'!$B$2:$O$208,9,0)</f>
        <v>-1.8133553684503201E-2</v>
      </c>
      <c r="G17" s="28">
        <f t="shared" si="1"/>
        <v>-1.026805224826205E-5</v>
      </c>
      <c r="H17" s="27">
        <f>VLOOKUP(A17,Excel!$P$2:$AZ$208,35,0)</f>
        <v>7.3195023009239906</v>
      </c>
      <c r="I17" s="25">
        <f>VLOOKUP(A17,'R'!$B$2:$O$208,12,0)</f>
        <v>7.3195513658295104</v>
      </c>
      <c r="J17" s="28">
        <f t="shared" si="2"/>
        <v>4.9064905519813351E-5</v>
      </c>
    </row>
    <row r="18" spans="1:10" x14ac:dyDescent="0.3">
      <c r="A18" t="s">
        <v>100</v>
      </c>
      <c r="B18" s="27">
        <f>VLOOKUP(A18,Excel!$P$2:$AZ$208,29,0)</f>
        <v>7.6818801981674484E-2</v>
      </c>
      <c r="C18" s="25">
        <f>VLOOKUP(A18,'R'!$B$2:$O$208,6,0)</f>
        <v>7.6818801981674581E-2</v>
      </c>
      <c r="D18" s="28">
        <f t="shared" si="0"/>
        <v>0</v>
      </c>
      <c r="E18" s="27">
        <f>VLOOKUP(A18,Excel!$P$2:$AZ$208,32,0)</f>
        <v>-5.4321552981464573E-3</v>
      </c>
      <c r="F18" s="25">
        <f>VLOOKUP(A18,'R'!$B$2:$O$208,9,0)</f>
        <v>-5.3737819788514324E-3</v>
      </c>
      <c r="G18" s="28">
        <f t="shared" si="1"/>
        <v>5.83733192950249E-5</v>
      </c>
      <c r="H18" s="27">
        <f>VLOOKUP(A18,Excel!$P$2:$AZ$208,35,0)</f>
        <v>-10.494271417074915</v>
      </c>
      <c r="I18" s="25">
        <f>VLOOKUP(A18,'R'!$B$2:$O$208,12,0)</f>
        <v>-10.49427856293608</v>
      </c>
      <c r="J18" s="28">
        <f t="shared" si="2"/>
        <v>-7.1458611650143666E-6</v>
      </c>
    </row>
    <row r="19" spans="1:10" x14ac:dyDescent="0.3">
      <c r="A19" t="s">
        <v>102</v>
      </c>
      <c r="B19" s="27">
        <f>VLOOKUP(A19,Excel!$P$2:$AZ$208,29,0)</f>
        <v>3.5229848428648881E-2</v>
      </c>
      <c r="C19" s="25">
        <f>VLOOKUP(A19,'R'!$B$2:$O$208,6,0)</f>
        <v>3.5229848428648923E-2</v>
      </c>
      <c r="D19" s="28">
        <f t="shared" si="0"/>
        <v>0</v>
      </c>
      <c r="E19" s="27">
        <f>VLOOKUP(A19,Excel!$P$2:$AZ$208,32,0)</f>
        <v>7.5429257790579032E-2</v>
      </c>
      <c r="F19" s="25">
        <f>VLOOKUP(A19,'R'!$B$2:$O$208,9,0)</f>
        <v>7.5487695314121139E-2</v>
      </c>
      <c r="G19" s="28">
        <f t="shared" si="1"/>
        <v>5.8437523542106962E-5</v>
      </c>
      <c r="H19" s="27">
        <f>VLOOKUP(A19,Excel!$P$2:$AZ$208,35,0)</f>
        <v>-11.113308322037939</v>
      </c>
      <c r="I19" s="25">
        <f>VLOOKUP(A19,'R'!$B$2:$O$208,12,0)</f>
        <v>-11.113316492224531</v>
      </c>
      <c r="J19" s="28">
        <f t="shared" si="2"/>
        <v>-8.1701865912719995E-6</v>
      </c>
    </row>
    <row r="20" spans="1:10" x14ac:dyDescent="0.3">
      <c r="A20" t="s">
        <v>104</v>
      </c>
      <c r="B20" s="27">
        <f>VLOOKUP(A20,Excel!$P$2:$AZ$208,29,0)</f>
        <v>3.5935427293502686E-2</v>
      </c>
      <c r="C20" s="25">
        <f>VLOOKUP(A20,'R'!$B$2:$O$208,6,0)</f>
        <v>3.5935427293502659E-2</v>
      </c>
      <c r="D20" s="28">
        <f t="shared" si="0"/>
        <v>0</v>
      </c>
      <c r="E20" s="27">
        <f>VLOOKUP(A20,Excel!$P$2:$AZ$208,32,0)</f>
        <v>-1.4784730836977398E-3</v>
      </c>
      <c r="F20" s="25">
        <f>VLOOKUP(A20,'R'!$B$2:$O$208,9,0)</f>
        <v>-1.47866183647525E-3</v>
      </c>
      <c r="G20" s="28">
        <f t="shared" si="1"/>
        <v>-1.8875277751017293E-7</v>
      </c>
      <c r="H20" s="27">
        <f>VLOOKUP(A20,Excel!$P$2:$AZ$208,35,0)</f>
        <v>3.1308262763185866</v>
      </c>
      <c r="I20" s="25">
        <f>VLOOKUP(A20,'R'!$B$2:$O$208,12,0)</f>
        <v>3.1308748306072758</v>
      </c>
      <c r="J20" s="28">
        <f t="shared" si="2"/>
        <v>4.8554288689217628E-5</v>
      </c>
    </row>
    <row r="21" spans="1:10" x14ac:dyDescent="0.3">
      <c r="A21" t="s">
        <v>106</v>
      </c>
      <c r="B21" s="27">
        <f>VLOOKUP(A21,Excel!$P$2:$AZ$208,29,0)</f>
        <v>4.5235356202320491E-2</v>
      </c>
      <c r="C21" s="25">
        <f>VLOOKUP(A21,'R'!$B$2:$O$208,6,0)</f>
        <v>4.523535620232022E-2</v>
      </c>
      <c r="D21" s="28">
        <f t="shared" si="0"/>
        <v>-2.7061686225238191E-16</v>
      </c>
      <c r="E21" s="27">
        <f>VLOOKUP(A21,Excel!$P$2:$AZ$208,32,0)</f>
        <v>-1.3006253223499777E-2</v>
      </c>
      <c r="F21" s="25">
        <f>VLOOKUP(A21,'R'!$B$2:$O$208,9,0)</f>
        <v>-1.297230995523839E-2</v>
      </c>
      <c r="G21" s="28">
        <f t="shared" si="1"/>
        <v>3.3943268261386883E-5</v>
      </c>
      <c r="H21" s="27">
        <f>VLOOKUP(A21,Excel!$P$2:$AZ$208,35,0)</f>
        <v>-2.2589178116498716</v>
      </c>
      <c r="I21" s="25">
        <f>VLOOKUP(A21,'R'!$B$2:$O$208,12,0)</f>
        <v>-2.2589278039620848</v>
      </c>
      <c r="J21" s="28">
        <f t="shared" si="2"/>
        <v>-9.9923122132139497E-6</v>
      </c>
    </row>
    <row r="22" spans="1:10" x14ac:dyDescent="0.3">
      <c r="A22" t="s">
        <v>109</v>
      </c>
      <c r="B22" s="27">
        <f>VLOOKUP(A22,Excel!$P$2:$AZ$208,29,0)</f>
        <v>-1.155409612323619E-2</v>
      </c>
      <c r="C22" s="25">
        <f>VLOOKUP(A22,'R'!$B$2:$O$208,6,0)</f>
        <v>-1.155409612323626E-2</v>
      </c>
      <c r="D22" s="28">
        <f t="shared" si="0"/>
        <v>-6.9388939039072284E-17</v>
      </c>
      <c r="E22" s="27">
        <f>VLOOKUP(A22,Excel!$P$2:$AZ$208,32,0)</f>
        <v>-8.3733483239268922E-2</v>
      </c>
      <c r="F22" s="25">
        <f>VLOOKUP(A22,'R'!$B$2:$O$208,9,0)</f>
        <v>-8.3738303413391418E-2</v>
      </c>
      <c r="G22" s="28">
        <f t="shared" si="1"/>
        <v>-4.8201741224968009E-6</v>
      </c>
      <c r="H22" s="27">
        <f>VLOOKUP(A22,Excel!$P$2:$AZ$208,35,0)</f>
        <v>2.428782988945938</v>
      </c>
      <c r="I22" s="25">
        <f>VLOOKUP(A22,'R'!$B$2:$O$208,12,0)</f>
        <v>2.428770565260947</v>
      </c>
      <c r="J22" s="28">
        <f t="shared" si="2"/>
        <v>-1.2423684990992001E-5</v>
      </c>
    </row>
    <row r="23" spans="1:10" x14ac:dyDescent="0.3">
      <c r="A23" t="s">
        <v>505</v>
      </c>
      <c r="B23" s="27">
        <f>VLOOKUP(A23,Excel!$P$2:$AZ$208,29,0)</f>
        <v>-3.3905393970553345E-2</v>
      </c>
      <c r="C23" s="25">
        <f>VLOOKUP(A23,'R'!$B$2:$O$208,6,0)</f>
        <v>-3.3905393970553477E-2</v>
      </c>
      <c r="D23" s="28">
        <f t="shared" si="0"/>
        <v>-1.3183898417423734E-16</v>
      </c>
      <c r="E23" s="27">
        <f>VLOOKUP(A23,Excel!$P$2:$AZ$208,32,0)</f>
        <v>1.9110782443299845E-2</v>
      </c>
      <c r="F23" s="25">
        <f>VLOOKUP(A23,'R'!$B$2:$O$208,9,0)</f>
        <v>1.9071738223915839E-2</v>
      </c>
      <c r="G23" s="28">
        <f t="shared" si="1"/>
        <v>-3.9044219384005985E-5</v>
      </c>
      <c r="H23" s="27">
        <f>VLOOKUP(A23,Excel!$P$2:$AZ$208,35,0)</f>
        <v>-10.627348595219129</v>
      </c>
      <c r="I23" s="25">
        <f>VLOOKUP(A23,'R'!$B$2:$O$208,12,0)</f>
        <v>-10.627359821335039</v>
      </c>
      <c r="J23" s="28">
        <f t="shared" si="2"/>
        <v>-1.1226115910645262E-5</v>
      </c>
    </row>
    <row r="24" spans="1:10" x14ac:dyDescent="0.3">
      <c r="A24" t="s">
        <v>111</v>
      </c>
      <c r="B24" s="27">
        <f>VLOOKUP(A24,Excel!$P$2:$AZ$208,29,0)</f>
        <v>5.1577305917523408E-2</v>
      </c>
      <c r="C24" s="25">
        <f>VLOOKUP(A24,'R'!$B$2:$O$208,6,0)</f>
        <v>5.1577305917523457E-2</v>
      </c>
      <c r="D24" s="28">
        <f t="shared" si="0"/>
        <v>0</v>
      </c>
      <c r="E24" s="27">
        <f>VLOOKUP(A24,Excel!$P$2:$AZ$208,32,0)</f>
        <v>-8.8391341149056338E-3</v>
      </c>
      <c r="F24" s="25">
        <f>VLOOKUP(A24,'R'!$B$2:$O$208,9,0)</f>
        <v>-8.8878934460639332E-3</v>
      </c>
      <c r="G24" s="28">
        <f t="shared" si="1"/>
        <v>-4.8759331158299349E-5</v>
      </c>
      <c r="H24" s="27">
        <f>VLOOKUP(A24,Excel!$P$2:$AZ$208,35,0)</f>
        <v>-3.9124953392213775</v>
      </c>
      <c r="I24" s="25">
        <f>VLOOKUP(A24,'R'!$B$2:$O$208,12,0)</f>
        <v>-3.9124843806112319</v>
      </c>
      <c r="J24" s="28">
        <f t="shared" si="2"/>
        <v>1.0958610145550551E-5</v>
      </c>
    </row>
    <row r="25" spans="1:10" x14ac:dyDescent="0.3">
      <c r="A25" t="s">
        <v>113</v>
      </c>
      <c r="B25" s="27">
        <f>VLOOKUP(A25,Excel!$P$2:$AZ$208,29,0)</f>
        <v>3.3911321161477513E-2</v>
      </c>
      <c r="C25" s="25">
        <f>VLOOKUP(A25,'R'!$B$2:$O$208,6,0)</f>
        <v>3.3911321161477478E-2</v>
      </c>
      <c r="D25" s="28">
        <f t="shared" si="0"/>
        <v>0</v>
      </c>
      <c r="E25" s="27">
        <f>VLOOKUP(A25,Excel!$P$2:$AZ$208,32,0)</f>
        <v>3.3054507678518474E-3</v>
      </c>
      <c r="F25" s="25">
        <f>VLOOKUP(A25,'R'!$B$2:$O$208,9,0)</f>
        <v>3.3583359957271878E-3</v>
      </c>
      <c r="G25" s="28">
        <f t="shared" si="1"/>
        <v>5.288522787534047E-5</v>
      </c>
      <c r="H25" s="27">
        <f>VLOOKUP(A25,Excel!$P$2:$AZ$208,35,0)</f>
        <v>-12.847861758622184</v>
      </c>
      <c r="I25" s="25">
        <f>VLOOKUP(A25,'R'!$B$2:$O$208,12,0)</f>
        <v>-12.847873213822499</v>
      </c>
      <c r="J25" s="28">
        <f t="shared" si="2"/>
        <v>-1.1455200315424463E-5</v>
      </c>
    </row>
    <row r="26" spans="1:10" x14ac:dyDescent="0.3">
      <c r="A26" t="s">
        <v>115</v>
      </c>
      <c r="B26" s="27">
        <f>VLOOKUP(A26,Excel!$P$2:$AZ$208,29,0)</f>
        <v>2.6520636854277858E-3</v>
      </c>
      <c r="C26" s="25">
        <f>VLOOKUP(A26,'R'!$B$2:$O$208,6,0)</f>
        <v>2.6520636854277181E-3</v>
      </c>
      <c r="D26" s="28">
        <f t="shared" si="0"/>
        <v>-6.7654215563095477E-17</v>
      </c>
      <c r="E26" s="27">
        <f>VLOOKUP(A26,Excel!$P$2:$AZ$208,32,0)</f>
        <v>-1.8744901470385267E-2</v>
      </c>
      <c r="F26" s="25">
        <f>VLOOKUP(A26,'R'!$B$2:$O$208,9,0)</f>
        <v>-1.8730722148543429E-2</v>
      </c>
      <c r="G26" s="28">
        <f t="shared" si="1"/>
        <v>1.4179321841837483E-5</v>
      </c>
      <c r="H26" s="27">
        <f>VLOOKUP(A26,Excel!$P$2:$AZ$208,35,0)</f>
        <v>-2.6472171968015203</v>
      </c>
      <c r="I26" s="25">
        <f>VLOOKUP(A26,'R'!$B$2:$O$208,12,0)</f>
        <v>-2.6472270796244861</v>
      </c>
      <c r="J26" s="28">
        <f t="shared" si="2"/>
        <v>-9.8828229657677014E-6</v>
      </c>
    </row>
    <row r="27" spans="1:10" x14ac:dyDescent="0.3">
      <c r="A27" t="s">
        <v>117</v>
      </c>
      <c r="B27" s="27">
        <f>VLOOKUP(A27,Excel!$P$2:$AZ$208,29,0)</f>
        <v>-6.5550499724691402E-3</v>
      </c>
      <c r="C27" s="25">
        <f>VLOOKUP(A27,'R'!$B$2:$O$208,6,0)</f>
        <v>-6.5550499724690041E-3</v>
      </c>
      <c r="D27" s="28">
        <f t="shared" si="0"/>
        <v>1.3617579286417936E-16</v>
      </c>
      <c r="E27" s="27">
        <f>VLOOKUP(A27,Excel!$P$2:$AZ$208,32,0)</f>
        <v>-0.31175507318562734</v>
      </c>
      <c r="F27" s="25">
        <f>VLOOKUP(A27,'R'!$B$2:$O$208,9,0)</f>
        <v>-0.31180372171439019</v>
      </c>
      <c r="G27" s="28">
        <f t="shared" si="1"/>
        <v>-4.8648528762851306E-5</v>
      </c>
      <c r="H27" s="27">
        <f>VLOOKUP(A27,Excel!$P$2:$AZ$208,35,0)</f>
        <v>4.9197520620652941</v>
      </c>
      <c r="I27" s="25">
        <f>VLOOKUP(A27,'R'!$B$2:$O$208,12,0)</f>
        <v>4.9197820820394691</v>
      </c>
      <c r="J27" s="28">
        <f t="shared" si="2"/>
        <v>3.0019974174955166E-5</v>
      </c>
    </row>
    <row r="28" spans="1:10" x14ac:dyDescent="0.3">
      <c r="A28" t="s">
        <v>119</v>
      </c>
      <c r="B28" s="27">
        <f>VLOOKUP(A28,Excel!$P$2:$AZ$208,29,0)</f>
        <v>-0.12186474220480709</v>
      </c>
      <c r="C28" s="25">
        <f>VLOOKUP(A28,'R'!$B$2:$O$208,6,0)</f>
        <v>-0.121864742204807</v>
      </c>
      <c r="D28" s="28">
        <f t="shared" si="0"/>
        <v>0</v>
      </c>
      <c r="E28" s="27">
        <f>VLOOKUP(A28,Excel!$P$2:$AZ$208,32,0)</f>
        <v>8.3930486993346418E-2</v>
      </c>
      <c r="F28" s="25">
        <f>VLOOKUP(A28,'R'!$B$2:$O$208,9,0)</f>
        <v>8.3930704170400397E-2</v>
      </c>
      <c r="G28" s="28">
        <f t="shared" si="1"/>
        <v>2.1717705397938936E-7</v>
      </c>
      <c r="H28" s="27">
        <f>VLOOKUP(A28,Excel!$P$2:$AZ$208,35,0)</f>
        <v>-12.814996571742448</v>
      </c>
      <c r="I28" s="25">
        <f>VLOOKUP(A28,'R'!$B$2:$O$208,12,0)</f>
        <v>-12.81506398140602</v>
      </c>
      <c r="J28" s="28">
        <f t="shared" si="2"/>
        <v>-6.7409663571993406E-5</v>
      </c>
    </row>
    <row r="29" spans="1:10" x14ac:dyDescent="0.3">
      <c r="A29" t="s">
        <v>121</v>
      </c>
      <c r="B29" s="27">
        <f>VLOOKUP(A29,Excel!$P$2:$AZ$208,29,0)</f>
        <v>8.0710639707452986E-2</v>
      </c>
      <c r="C29" s="25">
        <f>VLOOKUP(A29,'R'!$B$2:$O$208,6,0)</f>
        <v>8.0710639707452903E-2</v>
      </c>
      <c r="D29" s="28">
        <f t="shared" si="0"/>
        <v>0</v>
      </c>
      <c r="E29" s="27">
        <f>VLOOKUP(A29,Excel!$P$2:$AZ$208,32,0)</f>
        <v>-6.3451196231806284E-4</v>
      </c>
      <c r="F29" s="25">
        <f>VLOOKUP(A29,'R'!$B$2:$O$208,9,0)</f>
        <v>-5.8627782653875027E-4</v>
      </c>
      <c r="G29" s="28">
        <f t="shared" si="1"/>
        <v>4.823413577931257E-5</v>
      </c>
      <c r="H29" s="27">
        <f>VLOOKUP(A29,Excel!$P$2:$AZ$208,35,0)</f>
        <v>3.814788293468812</v>
      </c>
      <c r="I29" s="25">
        <f>VLOOKUP(A29,'R'!$B$2:$O$208,12,0)</f>
        <v>3.814803685635253</v>
      </c>
      <c r="J29" s="28">
        <f t="shared" si="2"/>
        <v>1.5392166440975075E-5</v>
      </c>
    </row>
    <row r="30" spans="1:10" x14ac:dyDescent="0.3">
      <c r="A30" t="s">
        <v>123</v>
      </c>
      <c r="B30" s="27">
        <f>VLOOKUP(A30,Excel!$P$2:$AZ$208,29,0)</f>
        <v>-6.9720661148267388E-2</v>
      </c>
      <c r="C30" s="25">
        <f>VLOOKUP(A30,'R'!$B$2:$O$208,6,0)</f>
        <v>-6.9720661148267374E-2</v>
      </c>
      <c r="D30" s="28">
        <f t="shared" si="0"/>
        <v>0</v>
      </c>
      <c r="E30" s="27">
        <f>VLOOKUP(A30,Excel!$P$2:$AZ$208,32,0)</f>
        <v>0.44916599327411405</v>
      </c>
      <c r="F30" s="25">
        <f>VLOOKUP(A30,'R'!$B$2:$O$208,9,0)</f>
        <v>0.44919030879939043</v>
      </c>
      <c r="G30" s="28">
        <f t="shared" si="1"/>
        <v>2.4315525276374927E-5</v>
      </c>
      <c r="H30" s="27">
        <f>VLOOKUP(A30,Excel!$P$2:$AZ$208,35,0)</f>
        <v>-12.940529859249711</v>
      </c>
      <c r="I30" s="25">
        <f>VLOOKUP(A30,'R'!$B$2:$O$208,12,0)</f>
        <v>-12.94053392799526</v>
      </c>
      <c r="J30" s="28">
        <f t="shared" si="2"/>
        <v>-4.0687455484800239E-6</v>
      </c>
    </row>
    <row r="31" spans="1:10" x14ac:dyDescent="0.3">
      <c r="A31" t="s">
        <v>126</v>
      </c>
      <c r="B31" s="27">
        <f>VLOOKUP(A31,Excel!$P$2:$AZ$208,29,0)</f>
        <v>9.6078435507959858E-2</v>
      </c>
      <c r="C31" s="25">
        <f>VLOOKUP(A31,'R'!$B$2:$O$208,6,0)</f>
        <v>9.6078435507959747E-2</v>
      </c>
      <c r="D31" s="28">
        <f t="shared" si="0"/>
        <v>-1.1102230246251565E-16</v>
      </c>
      <c r="E31" s="27">
        <f>VLOOKUP(A31,Excel!$P$2:$AZ$208,32,0)</f>
        <v>0.40802069363402232</v>
      </c>
      <c r="F31" s="25">
        <f>VLOOKUP(A31,'R'!$B$2:$O$208,9,0)</f>
        <v>0.4079588513711318</v>
      </c>
      <c r="G31" s="28">
        <f t="shared" si="1"/>
        <v>-6.1842262890521305E-5</v>
      </c>
      <c r="H31" s="27">
        <f>VLOOKUP(A31,Excel!$P$2:$AZ$208,35,0)</f>
        <v>-51.03512227235862</v>
      </c>
      <c r="I31" s="25">
        <f>VLOOKUP(A31,'R'!$B$2:$O$208,12,0)</f>
        <v>-51.03506169931223</v>
      </c>
      <c r="J31" s="28">
        <f t="shared" si="2"/>
        <v>6.057304639028871E-5</v>
      </c>
    </row>
    <row r="32" spans="1:10" x14ac:dyDescent="0.3">
      <c r="A32" t="s">
        <v>128</v>
      </c>
      <c r="B32" s="27">
        <f>VLOOKUP(A32,Excel!$P$2:$AZ$208,29,0)</f>
        <v>-3.2258284509520105E-2</v>
      </c>
      <c r="C32" s="25">
        <f>VLOOKUP(A32,'R'!$B$2:$O$208,6,0)</f>
        <v>-3.2258284509520098E-2</v>
      </c>
      <c r="D32" s="28">
        <f t="shared" si="0"/>
        <v>0</v>
      </c>
      <c r="E32" s="27">
        <f>VLOOKUP(A32,Excel!$P$2:$AZ$208,32,0)</f>
        <v>-4.9482362598571389E-2</v>
      </c>
      <c r="F32" s="25">
        <f>VLOOKUP(A32,'R'!$B$2:$O$208,9,0)</f>
        <v>-4.9458657303225843E-2</v>
      </c>
      <c r="G32" s="28">
        <f t="shared" si="1"/>
        <v>2.3705295345545496E-5</v>
      </c>
      <c r="H32" s="27">
        <f>VLOOKUP(A32,Excel!$P$2:$AZ$208,35,0)</f>
        <v>-15.695740155566952</v>
      </c>
      <c r="I32" s="25">
        <f>VLOOKUP(A32,'R'!$B$2:$O$208,12,0)</f>
        <v>-15.695756056732989</v>
      </c>
      <c r="J32" s="28">
        <f t="shared" si="2"/>
        <v>-1.5901166037224357E-5</v>
      </c>
    </row>
    <row r="33" spans="1:10" x14ac:dyDescent="0.3">
      <c r="A33" t="s">
        <v>130</v>
      </c>
      <c r="B33" s="27">
        <f>VLOOKUP(A33,Excel!$P$2:$AZ$208,29,0)</f>
        <v>0.17866137256592218</v>
      </c>
      <c r="C33" s="25">
        <f>VLOOKUP(A33,'R'!$B$2:$O$208,6,0)</f>
        <v>0.17866137256592221</v>
      </c>
      <c r="D33" s="28">
        <f t="shared" si="0"/>
        <v>0</v>
      </c>
      <c r="E33" s="27">
        <f>VLOOKUP(A33,Excel!$P$2:$AZ$208,32,0)</f>
        <v>0.17060243742648315</v>
      </c>
      <c r="F33" s="25">
        <f>VLOOKUP(A33,'R'!$B$2:$O$208,9,0)</f>
        <v>0.1705546388969556</v>
      </c>
      <c r="G33" s="28">
        <f t="shared" si="1"/>
        <v>-4.7798529527548483E-5</v>
      </c>
      <c r="H33" s="27">
        <f>VLOOKUP(A33,Excel!$P$2:$AZ$208,35,0)</f>
        <v>-30.649835610502247</v>
      </c>
      <c r="I33" s="25">
        <f>VLOOKUP(A33,'R'!$B$2:$O$208,12,0)</f>
        <v>-30.649793841164421</v>
      </c>
      <c r="J33" s="28">
        <f t="shared" si="2"/>
        <v>4.1769337826735864E-5</v>
      </c>
    </row>
    <row r="34" spans="1:10" x14ac:dyDescent="0.3">
      <c r="A34" t="s">
        <v>132</v>
      </c>
      <c r="B34" s="27">
        <f>VLOOKUP(A34,Excel!$P$2:$AZ$208,29,0)</f>
        <v>0.10554584998843343</v>
      </c>
      <c r="C34" s="25">
        <f>VLOOKUP(A34,'R'!$B$2:$O$208,6,0)</f>
        <v>0.1055458499884334</v>
      </c>
      <c r="D34" s="28">
        <f t="shared" si="0"/>
        <v>0</v>
      </c>
      <c r="E34" s="27">
        <f>VLOOKUP(A34,Excel!$P$2:$AZ$208,32,0)</f>
        <v>1.7423064992097104E-2</v>
      </c>
      <c r="F34" s="25">
        <f>VLOOKUP(A34,'R'!$B$2:$O$208,9,0)</f>
        <v>1.737096027009746E-2</v>
      </c>
      <c r="G34" s="28">
        <f t="shared" si="1"/>
        <v>-5.2104721999644832E-5</v>
      </c>
      <c r="H34" s="27">
        <f>VLOOKUP(A34,Excel!$P$2:$AZ$208,35,0)</f>
        <v>-27.983764177794452</v>
      </c>
      <c r="I34" s="25">
        <f>VLOOKUP(A34,'R'!$B$2:$O$208,12,0)</f>
        <v>-27.983797267638788</v>
      </c>
      <c r="J34" s="28">
        <f t="shared" si="2"/>
        <v>-3.3089844336586793E-5</v>
      </c>
    </row>
    <row r="35" spans="1:10" x14ac:dyDescent="0.3">
      <c r="A35" t="s">
        <v>135</v>
      </c>
      <c r="B35" s="27">
        <f>VLOOKUP(A35,Excel!$P$2:$AZ$208,29,0)</f>
        <v>0.20885047141110213</v>
      </c>
      <c r="C35" s="25">
        <f>VLOOKUP(A35,'R'!$B$2:$O$208,6,0)</f>
        <v>0.208850471411102</v>
      </c>
      <c r="D35" s="28">
        <f t="shared" si="0"/>
        <v>0</v>
      </c>
      <c r="E35" s="27">
        <f>VLOOKUP(A35,Excel!$P$2:$AZ$208,32,0)</f>
        <v>3.8630551509936162E-2</v>
      </c>
      <c r="F35" s="25">
        <f>VLOOKUP(A35,'R'!$B$2:$O$208,9,0)</f>
        <v>3.8587511309969881E-2</v>
      </c>
      <c r="G35" s="28">
        <f t="shared" si="1"/>
        <v>-4.3040199966280779E-5</v>
      </c>
      <c r="H35" s="27">
        <f>VLOOKUP(A35,Excel!$P$2:$AZ$208,35,0)</f>
        <v>-19.91681003920516</v>
      </c>
      <c r="I35" s="25">
        <f>VLOOKUP(A35,'R'!$B$2:$O$208,12,0)</f>
        <v>-19.916814743550461</v>
      </c>
      <c r="J35" s="28">
        <f t="shared" si="2"/>
        <v>-4.7043453008654978E-6</v>
      </c>
    </row>
    <row r="36" spans="1:10" x14ac:dyDescent="0.3">
      <c r="A36" t="s">
        <v>137</v>
      </c>
      <c r="B36" s="27">
        <f>VLOOKUP(A36,Excel!$P$2:$AZ$208,29,0)</f>
        <v>4.5664371338309792E-2</v>
      </c>
      <c r="C36" s="25">
        <f>VLOOKUP(A36,'R'!$B$2:$O$208,6,0)</f>
        <v>4.5664371338309688E-2</v>
      </c>
      <c r="D36" s="28">
        <f t="shared" si="0"/>
        <v>-1.0408340855860843E-16</v>
      </c>
      <c r="E36" s="27">
        <f>VLOOKUP(A36,Excel!$P$2:$AZ$208,32,0)</f>
        <v>1.881993639831351E-2</v>
      </c>
      <c r="F36" s="25">
        <f>VLOOKUP(A36,'R'!$B$2:$O$208,9,0)</f>
        <v>1.8810730889467012E-2</v>
      </c>
      <c r="G36" s="28">
        <f t="shared" si="1"/>
        <v>-9.2055088464979007E-6</v>
      </c>
      <c r="H36" s="27">
        <f>VLOOKUP(A36,Excel!$P$2:$AZ$208,35,0)</f>
        <v>-22.319832961316216</v>
      </c>
      <c r="I36" s="25">
        <f>VLOOKUP(A36,'R'!$B$2:$O$208,12,0)</f>
        <v>-22.319819788347068</v>
      </c>
      <c r="J36" s="28">
        <f t="shared" si="2"/>
        <v>1.3172969147490221E-5</v>
      </c>
    </row>
    <row r="37" spans="1:10" x14ac:dyDescent="0.3">
      <c r="A37" t="s">
        <v>139</v>
      </c>
      <c r="B37" s="27">
        <f>VLOOKUP(A37,Excel!$P$2:$AZ$208,29,0)</f>
        <v>3.3140227774872848E-2</v>
      </c>
      <c r="C37" s="25">
        <f>VLOOKUP(A37,'R'!$B$2:$O$208,6,0)</f>
        <v>3.314022777487264E-2</v>
      </c>
      <c r="D37" s="28">
        <f t="shared" si="0"/>
        <v>-2.0816681711721685E-16</v>
      </c>
      <c r="E37" s="27">
        <f>VLOOKUP(A37,Excel!$P$2:$AZ$208,32,0)</f>
        <v>-2.9561488780871292E-2</v>
      </c>
      <c r="F37" s="25">
        <f>VLOOKUP(A37,'R'!$B$2:$O$208,9,0)</f>
        <v>-2.9599518590157279E-2</v>
      </c>
      <c r="G37" s="28">
        <f t="shared" si="1"/>
        <v>-3.802980928598737E-5</v>
      </c>
      <c r="H37" s="27">
        <f>VLOOKUP(A37,Excel!$P$2:$AZ$208,35,0)</f>
        <v>-26.208200453931678</v>
      </c>
      <c r="I37" s="25">
        <f>VLOOKUP(A37,'R'!$B$2:$O$208,12,0)</f>
        <v>-26.208209196305511</v>
      </c>
      <c r="J37" s="28">
        <f t="shared" si="2"/>
        <v>-8.7423738328595846E-6</v>
      </c>
    </row>
    <row r="38" spans="1:10" x14ac:dyDescent="0.3">
      <c r="A38" t="s">
        <v>141</v>
      </c>
      <c r="B38" s="27">
        <f>VLOOKUP(A38,Excel!$P$2:$AZ$208,29,0)</f>
        <v>0.15273149438179798</v>
      </c>
      <c r="C38" s="25">
        <f>VLOOKUP(A38,'R'!$B$2:$O$208,6,0)</f>
        <v>0.15273149438179809</v>
      </c>
      <c r="D38" s="28">
        <f t="shared" si="0"/>
        <v>0</v>
      </c>
      <c r="E38" s="27">
        <f>VLOOKUP(A38,Excel!$P$2:$AZ$208,32,0)</f>
        <v>-3.630658060987272E-2</v>
      </c>
      <c r="F38" s="25">
        <f>VLOOKUP(A38,'R'!$B$2:$O$208,9,0)</f>
        <v>-3.6278252440760349E-2</v>
      </c>
      <c r="G38" s="28">
        <f t="shared" si="1"/>
        <v>2.8328169112371016E-5</v>
      </c>
      <c r="H38" s="27">
        <f>VLOOKUP(A38,Excel!$P$2:$AZ$208,35,0)</f>
        <v>-24.448423108305377</v>
      </c>
      <c r="I38" s="25">
        <f>VLOOKUP(A38,'R'!$B$2:$O$208,12,0)</f>
        <v>-24.448424074923441</v>
      </c>
      <c r="J38" s="28">
        <f t="shared" si="2"/>
        <v>-9.666180638134847E-7</v>
      </c>
    </row>
    <row r="39" spans="1:10" x14ac:dyDescent="0.3">
      <c r="A39" t="s">
        <v>124</v>
      </c>
      <c r="B39" s="27">
        <f>VLOOKUP(A39,Excel!$P$2:$AZ$208,29,0)</f>
        <v>0.16526900877663059</v>
      </c>
      <c r="C39" s="25">
        <f>VLOOKUP(A39,'R'!$B$2:$O$208,6,0)</f>
        <v>0.16526900877663059</v>
      </c>
      <c r="D39" s="28">
        <f t="shared" si="0"/>
        <v>0</v>
      </c>
      <c r="E39" s="27">
        <f>VLOOKUP(A39,Excel!$P$2:$AZ$208,32,0)</f>
        <v>-2.0863142776945853E-2</v>
      </c>
      <c r="F39" s="25">
        <f>VLOOKUP(A39,'R'!$B$2:$O$208,9,0)</f>
        <v>-2.084418801368608E-2</v>
      </c>
      <c r="G39" s="28">
        <f t="shared" si="1"/>
        <v>1.8954763259772939E-5</v>
      </c>
      <c r="H39" s="27">
        <f>VLOOKUP(A39,Excel!$P$2:$AZ$208,35,0)</f>
        <v>-24.96655644052877</v>
      </c>
      <c r="I39" s="25">
        <f>VLOOKUP(A39,'R'!$B$2:$O$208,12,0)</f>
        <v>-24.966562570783339</v>
      </c>
      <c r="J39" s="28">
        <f t="shared" si="2"/>
        <v>-6.1302545688590726E-6</v>
      </c>
    </row>
    <row r="40" spans="1:10" x14ac:dyDescent="0.3">
      <c r="A40" t="s">
        <v>144</v>
      </c>
      <c r="B40" s="27">
        <f>VLOOKUP(A40,Excel!$P$2:$AZ$208,29,0)</f>
        <v>-7.2382390753426173E-2</v>
      </c>
      <c r="C40" s="25">
        <f>VLOOKUP(A40,'R'!$B$2:$O$208,6,0)</f>
        <v>-7.2382390753426326E-2</v>
      </c>
      <c r="D40" s="28">
        <f t="shared" si="0"/>
        <v>-1.5265566588595902E-16</v>
      </c>
      <c r="E40" s="27">
        <f>VLOOKUP(A40,Excel!$P$2:$AZ$208,32,0)</f>
        <v>4.3570397751726712E-2</v>
      </c>
      <c r="F40" s="25">
        <f>VLOOKUP(A40,'R'!$B$2:$O$208,9,0)</f>
        <v>4.3571401112571427E-2</v>
      </c>
      <c r="G40" s="28">
        <f t="shared" si="1"/>
        <v>1.0033608447146403E-6</v>
      </c>
      <c r="H40" s="27">
        <f>VLOOKUP(A40,Excel!$P$2:$AZ$208,35,0)</f>
        <v>-19.763099610032445</v>
      </c>
      <c r="I40" s="25">
        <f>VLOOKUP(A40,'R'!$B$2:$O$208,12,0)</f>
        <v>-19.76308040610207</v>
      </c>
      <c r="J40" s="28">
        <f t="shared" si="2"/>
        <v>1.9203930374800393E-5</v>
      </c>
    </row>
    <row r="41" spans="1:10" x14ac:dyDescent="0.3">
      <c r="A41" t="s">
        <v>146</v>
      </c>
      <c r="B41" s="27">
        <f>VLOOKUP(A41,Excel!$P$2:$AZ$208,29,0)</f>
        <v>0.14428039719997468</v>
      </c>
      <c r="C41" s="25">
        <f>VLOOKUP(A41,'R'!$B$2:$O$208,6,0)</f>
        <v>0.14428039719997501</v>
      </c>
      <c r="D41" s="28">
        <f t="shared" si="0"/>
        <v>3.3306690738754696E-16</v>
      </c>
      <c r="E41" s="27">
        <f>VLOOKUP(A41,Excel!$P$2:$AZ$208,32,0)</f>
        <v>1.0380591357043056E-2</v>
      </c>
      <c r="F41" s="25">
        <f>VLOOKUP(A41,'R'!$B$2:$O$208,9,0)</f>
        <v>1.0423083391180759E-2</v>
      </c>
      <c r="G41" s="28">
        <f t="shared" si="1"/>
        <v>4.2492034137702958E-5</v>
      </c>
      <c r="H41" s="27">
        <f>VLOOKUP(A41,Excel!$P$2:$AZ$208,35,0)</f>
        <v>-31.281811827203882</v>
      </c>
      <c r="I41" s="25">
        <f>VLOOKUP(A41,'R'!$B$2:$O$208,12,0)</f>
        <v>-31.28178391198918</v>
      </c>
      <c r="J41" s="28">
        <f t="shared" si="2"/>
        <v>2.7915214701579316E-5</v>
      </c>
    </row>
    <row r="42" spans="1:10" x14ac:dyDescent="0.3">
      <c r="A42" t="s">
        <v>148</v>
      </c>
      <c r="B42" s="27">
        <f>VLOOKUP(A42,Excel!$P$2:$AZ$208,29,0)</f>
        <v>0.20887651074702673</v>
      </c>
      <c r="C42" s="25">
        <f>VLOOKUP(A42,'R'!$B$2:$O$208,6,0)</f>
        <v>0.20887651074702671</v>
      </c>
      <c r="D42" s="28">
        <f t="shared" si="0"/>
        <v>0</v>
      </c>
      <c r="E42" s="27">
        <f>VLOOKUP(A42,Excel!$P$2:$AZ$208,32,0)</f>
        <v>3.3002165063443459E-2</v>
      </c>
      <c r="F42" s="25">
        <f>VLOOKUP(A42,'R'!$B$2:$O$208,9,0)</f>
        <v>3.301558367592658E-2</v>
      </c>
      <c r="G42" s="28">
        <f t="shared" si="1"/>
        <v>1.3418612483120929E-5</v>
      </c>
      <c r="H42" s="27">
        <f>VLOOKUP(A42,Excel!$P$2:$AZ$208,35,0)</f>
        <v>-55.534790900331849</v>
      </c>
      <c r="I42" s="25">
        <f>VLOOKUP(A42,'R'!$B$2:$O$208,12,0)</f>
        <v>-55.53481195528002</v>
      </c>
      <c r="J42" s="28">
        <f t="shared" si="2"/>
        <v>-2.1054948170728949E-5</v>
      </c>
    </row>
    <row r="43" spans="1:10" x14ac:dyDescent="0.3">
      <c r="A43" t="s">
        <v>150</v>
      </c>
      <c r="B43" s="27">
        <f>VLOOKUP(A43,Excel!$P$2:$AZ$208,29,0)</f>
        <v>0.13670807921964251</v>
      </c>
      <c r="C43" s="25">
        <f>VLOOKUP(A43,'R'!$B$2:$O$208,6,0)</f>
        <v>0.1367080792196424</v>
      </c>
      <c r="D43" s="28">
        <f t="shared" si="0"/>
        <v>0</v>
      </c>
      <c r="E43" s="27">
        <f>VLOOKUP(A43,Excel!$P$2:$AZ$208,32,0)</f>
        <v>1.0222034297206329E-2</v>
      </c>
      <c r="F43" s="25">
        <f>VLOOKUP(A43,'R'!$B$2:$O$208,9,0)</f>
        <v>1.021228346322132E-2</v>
      </c>
      <c r="G43" s="28">
        <f t="shared" si="1"/>
        <v>-9.7508339850088666E-6</v>
      </c>
      <c r="H43" s="27">
        <f>VLOOKUP(A43,Excel!$P$2:$AZ$208,35,0)</f>
        <v>-40.317472546520868</v>
      </c>
      <c r="I43" s="25">
        <f>VLOOKUP(A43,'R'!$B$2:$O$208,12,0)</f>
        <v>-40.317416773627677</v>
      </c>
      <c r="J43" s="28">
        <f t="shared" si="2"/>
        <v>5.5772893190919604E-5</v>
      </c>
    </row>
    <row r="44" spans="1:10" x14ac:dyDescent="0.3">
      <c r="A44" t="s">
        <v>153</v>
      </c>
      <c r="B44" s="27">
        <f>VLOOKUP(A44,Excel!$P$2:$AZ$208,29,0)</f>
        <v>-2.45806243882437E-2</v>
      </c>
      <c r="C44" s="25">
        <f>VLOOKUP(A44,'R'!$B$2:$O$208,6,0)</f>
        <v>-2.4580624388243731E-2</v>
      </c>
      <c r="D44" s="28">
        <f t="shared" si="0"/>
        <v>-3.1225022567582528E-17</v>
      </c>
      <c r="E44" s="27">
        <f>VLOOKUP(A44,Excel!$P$2:$AZ$208,32,0)</f>
        <v>0.1434976967915805</v>
      </c>
      <c r="F44" s="25">
        <f>VLOOKUP(A44,'R'!$B$2:$O$208,9,0)</f>
        <v>0.14347951667346481</v>
      </c>
      <c r="G44" s="28">
        <f t="shared" si="1"/>
        <v>-1.8180118115690425E-5</v>
      </c>
      <c r="H44" s="27">
        <f>VLOOKUP(A44,Excel!$P$2:$AZ$208,35,0)</f>
        <v>-25.761147888490672</v>
      </c>
      <c r="I44" s="25">
        <f>VLOOKUP(A44,'R'!$B$2:$O$208,12,0)</f>
        <v>-25.761187442938709</v>
      </c>
      <c r="J44" s="28">
        <f t="shared" si="2"/>
        <v>-3.9554448036938084E-5</v>
      </c>
    </row>
    <row r="45" spans="1:10" x14ac:dyDescent="0.3">
      <c r="A45" t="s">
        <v>155</v>
      </c>
      <c r="B45" s="27">
        <f>VLOOKUP(A45,Excel!$P$2:$AZ$208,29,0)</f>
        <v>0.17076513349330713</v>
      </c>
      <c r="C45" s="25">
        <f>VLOOKUP(A45,'R'!$B$2:$O$208,6,0)</f>
        <v>0.1707651334933071</v>
      </c>
      <c r="D45" s="28">
        <f t="shared" si="0"/>
        <v>0</v>
      </c>
      <c r="E45" s="27">
        <f>VLOOKUP(A45,Excel!$P$2:$AZ$208,32,0)</f>
        <v>-7.6593338234742792E-4</v>
      </c>
      <c r="F45" s="25">
        <f>VLOOKUP(A45,'R'!$B$2:$O$208,9,0)</f>
        <v>-7.6597061182992194E-4</v>
      </c>
      <c r="G45" s="28">
        <f t="shared" si="1"/>
        <v>-3.722948249402884E-8</v>
      </c>
      <c r="H45" s="27">
        <f>VLOOKUP(A45,Excel!$P$2:$AZ$208,35,0)</f>
        <v>-55.972049454670177</v>
      </c>
      <c r="I45" s="25">
        <f>VLOOKUP(A45,'R'!$B$2:$O$208,12,0)</f>
        <v>-55.972101385377272</v>
      </c>
      <c r="J45" s="28">
        <f t="shared" si="2"/>
        <v>-5.1930707094527406E-5</v>
      </c>
    </row>
    <row r="46" spans="1:10" x14ac:dyDescent="0.3">
      <c r="A46" t="s">
        <v>157</v>
      </c>
      <c r="B46" s="27">
        <f>VLOOKUP(A46,Excel!$P$2:$AZ$208,29,0)</f>
        <v>0.25031310616110108</v>
      </c>
      <c r="C46" s="25">
        <f>VLOOKUP(A46,'R'!$B$2:$O$208,6,0)</f>
        <v>0.25031310616110108</v>
      </c>
      <c r="D46" s="28">
        <f t="shared" si="0"/>
        <v>0</v>
      </c>
      <c r="E46" s="27">
        <f>VLOOKUP(A46,Excel!$P$2:$AZ$208,32,0)</f>
        <v>2.2837327800028284E-2</v>
      </c>
      <c r="F46" s="25">
        <f>VLOOKUP(A46,'R'!$B$2:$O$208,9,0)</f>
        <v>2.2827160337977419E-2</v>
      </c>
      <c r="G46" s="28">
        <f t="shared" si="1"/>
        <v>-1.0167462050864745E-5</v>
      </c>
      <c r="H46" s="27">
        <f>VLOOKUP(A46,Excel!$P$2:$AZ$208,35,0)</f>
        <v>-51.523579126970624</v>
      </c>
      <c r="I46" s="25">
        <f>VLOOKUP(A46,'R'!$B$2:$O$208,12,0)</f>
        <v>-51.523537232548911</v>
      </c>
      <c r="J46" s="28">
        <f t="shared" si="2"/>
        <v>4.1894421713095653E-5</v>
      </c>
    </row>
    <row r="47" spans="1:10" x14ac:dyDescent="0.3">
      <c r="A47" t="s">
        <v>159</v>
      </c>
      <c r="B47" s="27">
        <f>VLOOKUP(A47,Excel!$P$2:$AZ$208,29,0)</f>
        <v>-6.4307159090083331E-3</v>
      </c>
      <c r="C47" s="25">
        <f>VLOOKUP(A47,'R'!$B$2:$O$208,6,0)</f>
        <v>-6.4307159090080971E-3</v>
      </c>
      <c r="D47" s="28">
        <f t="shared" si="0"/>
        <v>2.3592239273284576E-16</v>
      </c>
      <c r="E47" s="27">
        <f>VLOOKUP(A47,Excel!$P$2:$AZ$208,32,0)</f>
        <v>-5.2144709385484864E-2</v>
      </c>
      <c r="F47" s="25">
        <f>VLOOKUP(A47,'R'!$B$2:$O$208,9,0)</f>
        <v>-5.2088015552473353E-2</v>
      </c>
      <c r="G47" s="28">
        <f t="shared" si="1"/>
        <v>5.6693833011510486E-5</v>
      </c>
      <c r="H47" s="27">
        <f>VLOOKUP(A47,Excel!$P$2:$AZ$208,35,0)</f>
        <v>-10.761864049755376</v>
      </c>
      <c r="I47" s="25">
        <f>VLOOKUP(A47,'R'!$B$2:$O$208,12,0)</f>
        <v>-10.761878061166801</v>
      </c>
      <c r="J47" s="28">
        <f t="shared" si="2"/>
        <v>-1.4011411424874609E-5</v>
      </c>
    </row>
    <row r="48" spans="1:10" x14ac:dyDescent="0.3">
      <c r="A48" t="s">
        <v>161</v>
      </c>
      <c r="B48" s="27">
        <f>VLOOKUP(A48,Excel!$P$2:$AZ$208,29,0)</f>
        <v>-1.3298246842211625E-2</v>
      </c>
      <c r="C48" s="25">
        <f>VLOOKUP(A48,'R'!$B$2:$O$208,6,0)</f>
        <v>-1.329824684221146E-2</v>
      </c>
      <c r="D48" s="28">
        <f t="shared" si="0"/>
        <v>1.6479873021779667E-16</v>
      </c>
      <c r="E48" s="27">
        <f>VLOOKUP(A48,Excel!$P$2:$AZ$208,32,0)</f>
        <v>0.98314519436508196</v>
      </c>
      <c r="F48" s="25">
        <f>VLOOKUP(A48,'R'!$B$2:$O$208,9,0)</f>
        <v>0.98311209814012634</v>
      </c>
      <c r="G48" s="28">
        <f t="shared" si="1"/>
        <v>-3.3096224955619924E-5</v>
      </c>
      <c r="H48" s="27">
        <f>VLOOKUP(A48,Excel!$P$2:$AZ$208,35,0)</f>
        <v>-53.13167767850998</v>
      </c>
      <c r="I48" s="25">
        <f>VLOOKUP(A48,'R'!$B$2:$O$208,12,0)</f>
        <v>-53.131682984979513</v>
      </c>
      <c r="J48" s="28">
        <f t="shared" si="2"/>
        <v>-5.30646953222913E-6</v>
      </c>
    </row>
    <row r="49" spans="1:10" x14ac:dyDescent="0.3">
      <c r="A49" t="s">
        <v>163</v>
      </c>
      <c r="B49" s="27">
        <f>VLOOKUP(A49,Excel!$P$2:$AZ$208,29,0)</f>
        <v>-5.9309389387308717E-2</v>
      </c>
      <c r="C49" s="25">
        <f>VLOOKUP(A49,'R'!$B$2:$O$208,6,0)</f>
        <v>-5.9309389387308717E-2</v>
      </c>
      <c r="D49" s="28">
        <f t="shared" si="0"/>
        <v>0</v>
      </c>
      <c r="E49" s="27">
        <f>VLOOKUP(A49,Excel!$P$2:$AZ$208,32,0)</f>
        <v>0.44621341832947309</v>
      </c>
      <c r="F49" s="25">
        <f>VLOOKUP(A49,'R'!$B$2:$O$208,9,0)</f>
        <v>0.44623727373977679</v>
      </c>
      <c r="G49" s="28">
        <f t="shared" si="1"/>
        <v>2.3855410303696978E-5</v>
      </c>
      <c r="H49" s="27">
        <f>VLOOKUP(A49,Excel!$P$2:$AZ$208,35,0)</f>
        <v>-12.075907087397338</v>
      </c>
      <c r="I49" s="25">
        <f>VLOOKUP(A49,'R'!$B$2:$O$208,12,0)</f>
        <v>-12.07591105549491</v>
      </c>
      <c r="J49" s="28">
        <f t="shared" si="2"/>
        <v>-3.9680975714162514E-6</v>
      </c>
    </row>
    <row r="50" spans="1:10" x14ac:dyDescent="0.3">
      <c r="A50" t="s">
        <v>165</v>
      </c>
      <c r="B50" s="27">
        <f>VLOOKUP(A50,Excel!$P$2:$AZ$208,29,0)</f>
        <v>-0.12486146247968727</v>
      </c>
      <c r="C50" s="25">
        <f>VLOOKUP(A50,'R'!$B$2:$O$208,6,0)</f>
        <v>-0.12486146247968739</v>
      </c>
      <c r="D50" s="28">
        <f t="shared" si="0"/>
        <v>-1.2490009027033011E-16</v>
      </c>
      <c r="E50" s="27">
        <f>VLOOKUP(A50,Excel!$P$2:$AZ$208,32,0)</f>
        <v>7.7137349875080585E-2</v>
      </c>
      <c r="F50" s="25">
        <f>VLOOKUP(A50,'R'!$B$2:$O$208,9,0)</f>
        <v>7.7137538492751387E-2</v>
      </c>
      <c r="G50" s="28">
        <f t="shared" si="1"/>
        <v>1.8861767080158298E-7</v>
      </c>
      <c r="H50" s="27">
        <f>VLOOKUP(A50,Excel!$P$2:$AZ$208,35,0)</f>
        <v>-12.838567864562721</v>
      </c>
      <c r="I50" s="25">
        <f>VLOOKUP(A50,'R'!$B$2:$O$208,12,0)</f>
        <v>-12.83863346970214</v>
      </c>
      <c r="J50" s="28">
        <f t="shared" si="2"/>
        <v>-6.5605139418778435E-5</v>
      </c>
    </row>
    <row r="51" spans="1:10" x14ac:dyDescent="0.3">
      <c r="A51" t="s">
        <v>168</v>
      </c>
      <c r="B51" s="27">
        <f>VLOOKUP(A51,Excel!$P$2:$AZ$208,29,0)</f>
        <v>7.4765636375136946E-2</v>
      </c>
      <c r="C51" s="25">
        <f>VLOOKUP(A51,'R'!$B$2:$O$208,6,0)</f>
        <v>7.4765636375136835E-2</v>
      </c>
      <c r="D51" s="28">
        <f t="shared" si="0"/>
        <v>-1.1102230246251565E-16</v>
      </c>
      <c r="E51" s="27">
        <f>VLOOKUP(A51,Excel!$P$2:$AZ$208,32,0)</f>
        <v>-4.2670496394828002E-3</v>
      </c>
      <c r="F51" s="25">
        <f>VLOOKUP(A51,'R'!$B$2:$O$208,9,0)</f>
        <v>-4.2193636506518487E-3</v>
      </c>
      <c r="G51" s="28">
        <f t="shared" si="1"/>
        <v>4.7685988830951584E-5</v>
      </c>
      <c r="H51" s="27">
        <f>VLOOKUP(A51,Excel!$P$2:$AZ$208,35,0)</f>
        <v>3.504679311925337</v>
      </c>
      <c r="I51" s="25">
        <f>VLOOKUP(A51,'R'!$B$2:$O$208,12,0)</f>
        <v>3.5046947398935662</v>
      </c>
      <c r="J51" s="28">
        <f t="shared" si="2"/>
        <v>1.5427968229175804E-5</v>
      </c>
    </row>
    <row r="52" spans="1:10" x14ac:dyDescent="0.3">
      <c r="A52" t="s">
        <v>170</v>
      </c>
      <c r="B52" s="27">
        <f>VLOOKUP(A52,Excel!$P$2:$AZ$208,29,0)</f>
        <v>3.9218996559738893E-2</v>
      </c>
      <c r="C52" s="25">
        <f>VLOOKUP(A52,'R'!$B$2:$O$208,6,0)</f>
        <v>3.9218996559739122E-2</v>
      </c>
      <c r="D52" s="28">
        <f t="shared" si="0"/>
        <v>2.2898349882893854E-16</v>
      </c>
      <c r="E52" s="27">
        <f>VLOOKUP(A52,Excel!$P$2:$AZ$208,32,0)</f>
        <v>-1.712159079361535E-2</v>
      </c>
      <c r="F52" s="25">
        <f>VLOOKUP(A52,'R'!$B$2:$O$208,9,0)</f>
        <v>-1.7168764993647119E-2</v>
      </c>
      <c r="G52" s="28">
        <f t="shared" si="1"/>
        <v>-4.7174200031769448E-5</v>
      </c>
      <c r="H52" s="27">
        <f>VLOOKUP(A52,Excel!$P$2:$AZ$208,35,0)</f>
        <v>-4.431298945714242</v>
      </c>
      <c r="I52" s="25">
        <f>VLOOKUP(A52,'R'!$B$2:$O$208,12,0)</f>
        <v>-4.4312880100753276</v>
      </c>
      <c r="J52" s="28">
        <f t="shared" si="2"/>
        <v>1.0935638914411072E-5</v>
      </c>
    </row>
    <row r="53" spans="1:10" x14ac:dyDescent="0.3">
      <c r="A53" t="s">
        <v>172</v>
      </c>
      <c r="B53" s="27">
        <f>VLOOKUP(A53,Excel!$P$2:$AZ$208,29,0)</f>
        <v>-2.9125506077965858E-2</v>
      </c>
      <c r="C53" s="25">
        <f>VLOOKUP(A53,'R'!$B$2:$O$208,6,0)</f>
        <v>-2.9125506077965751E-2</v>
      </c>
      <c r="D53" s="28">
        <f t="shared" si="0"/>
        <v>1.0755285551056204E-16</v>
      </c>
      <c r="E53" s="27">
        <f>VLOOKUP(A53,Excel!$P$2:$AZ$208,32,0)</f>
        <v>2.1015335443037464E-2</v>
      </c>
      <c r="F53" s="25">
        <f>VLOOKUP(A53,'R'!$B$2:$O$208,9,0)</f>
        <v>2.097753356182672E-2</v>
      </c>
      <c r="G53" s="28">
        <f t="shared" si="1"/>
        <v>-3.7801881210743765E-5</v>
      </c>
      <c r="H53" s="27">
        <f>VLOOKUP(A53,Excel!$P$2:$AZ$208,35,0)</f>
        <v>-10.137824311830679</v>
      </c>
      <c r="I53" s="25">
        <f>VLOOKUP(A53,'R'!$B$2:$O$208,12,0)</f>
        <v>-10.13783524740176</v>
      </c>
      <c r="J53" s="28">
        <f t="shared" si="2"/>
        <v>-1.0935571081560624E-5</v>
      </c>
    </row>
    <row r="54" spans="1:10" x14ac:dyDescent="0.3">
      <c r="A54" t="s">
        <v>174</v>
      </c>
      <c r="B54" s="27">
        <f>VLOOKUP(A54,Excel!$P$2:$AZ$208,29,0)</f>
        <v>0.402603884588904</v>
      </c>
      <c r="C54" s="25">
        <f>VLOOKUP(A54,'R'!$B$2:$O$208,6,0)</f>
        <v>0.40260388458890439</v>
      </c>
      <c r="D54" s="28">
        <f t="shared" si="0"/>
        <v>0</v>
      </c>
      <c r="E54" s="27">
        <f>VLOOKUP(A54,Excel!$P$2:$AZ$208,32,0)</f>
        <v>1.0458921590959513E-3</v>
      </c>
      <c r="F54" s="25">
        <f>VLOOKUP(A54,'R'!$B$2:$O$208,9,0)</f>
        <v>1.045553176575199E-3</v>
      </c>
      <c r="G54" s="28">
        <f t="shared" si="1"/>
        <v>-3.3898252075237507E-7</v>
      </c>
      <c r="H54" s="27">
        <f>VLOOKUP(A54,Excel!$P$2:$AZ$208,35,0)</f>
        <v>-61.551192089527504</v>
      </c>
      <c r="I54" s="25">
        <f>VLOOKUP(A54,'R'!$B$2:$O$208,12,0)</f>
        <v>-61.551183121510903</v>
      </c>
      <c r="J54" s="28">
        <f t="shared" si="2"/>
        <v>8.9680166013295093E-6</v>
      </c>
    </row>
    <row r="55" spans="1:10" x14ac:dyDescent="0.3">
      <c r="A55" t="s">
        <v>176</v>
      </c>
      <c r="B55" s="27">
        <f>VLOOKUP(A55,Excel!$P$2:$AZ$208,29,0)</f>
        <v>-3.8977380285153849E-3</v>
      </c>
      <c r="C55" s="25">
        <f>VLOOKUP(A55,'R'!$B$2:$O$208,6,0)</f>
        <v>-3.8977380285153181E-3</v>
      </c>
      <c r="D55" s="28">
        <f t="shared" si="0"/>
        <v>6.6786853825107073E-17</v>
      </c>
      <c r="E55" s="27">
        <f>VLOOKUP(A55,Excel!$P$2:$AZ$208,32,0)</f>
        <v>-0.30513456976107306</v>
      </c>
      <c r="F55" s="25">
        <f>VLOOKUP(A55,'R'!$B$2:$O$208,9,0)</f>
        <v>-0.30518223126403388</v>
      </c>
      <c r="G55" s="28">
        <f t="shared" si="1"/>
        <v>-4.7661502960816282E-5</v>
      </c>
      <c r="H55" s="27">
        <f>VLOOKUP(A55,Excel!$P$2:$AZ$208,35,0)</f>
        <v>4.9955505778377969</v>
      </c>
      <c r="I55" s="25">
        <f>VLOOKUP(A55,'R'!$B$2:$O$208,12,0)</f>
        <v>4.9955803626860904</v>
      </c>
      <c r="J55" s="28">
        <f t="shared" si="2"/>
        <v>2.978484829352368E-5</v>
      </c>
    </row>
    <row r="56" spans="1:10" x14ac:dyDescent="0.3">
      <c r="A56" t="s">
        <v>178</v>
      </c>
      <c r="B56" s="27">
        <f>VLOOKUP(A56,Excel!$P$2:$AZ$208,29,0)</f>
        <v>0.80583365646213467</v>
      </c>
      <c r="C56" s="25">
        <f>VLOOKUP(A56,'R'!$B$2:$O$208,6,0)</f>
        <v>0.80583365646213456</v>
      </c>
      <c r="D56" s="28">
        <f t="shared" si="0"/>
        <v>0</v>
      </c>
      <c r="E56" s="27">
        <f>VLOOKUP(A56,Excel!$P$2:$AZ$208,32,0)</f>
        <v>-3.3228593177590639E-3</v>
      </c>
      <c r="F56" s="25">
        <f>VLOOKUP(A56,'R'!$B$2:$O$208,9,0)</f>
        <v>-3.3465752164175688E-3</v>
      </c>
      <c r="G56" s="28">
        <f t="shared" si="1"/>
        <v>-2.3715898658504923E-5</v>
      </c>
      <c r="H56" s="27">
        <f>VLOOKUP(A56,Excel!$P$2:$AZ$208,35,0)</f>
        <v>-57.995490283838009</v>
      </c>
      <c r="I56" s="25">
        <f>VLOOKUP(A56,'R'!$B$2:$O$208,12,0)</f>
        <v>-57.995507951507967</v>
      </c>
      <c r="J56" s="28">
        <f t="shared" si="2"/>
        <v>-1.7667669958143506E-5</v>
      </c>
    </row>
    <row r="57" spans="1:10" x14ac:dyDescent="0.3">
      <c r="A57" t="s">
        <v>180</v>
      </c>
      <c r="B57" s="27">
        <f>VLOOKUP(A57,Excel!$P$2:$AZ$208,29,0)</f>
        <v>2.1233280819651347E-2</v>
      </c>
      <c r="C57" s="25">
        <f>VLOOKUP(A57,'R'!$B$2:$O$208,6,0)</f>
        <v>2.1233280819651552E-2</v>
      </c>
      <c r="D57" s="28">
        <f t="shared" si="0"/>
        <v>2.0469737016526324E-16</v>
      </c>
      <c r="E57" s="27">
        <f>VLOOKUP(A57,Excel!$P$2:$AZ$208,32,0)</f>
        <v>-5.2098968171573889E-3</v>
      </c>
      <c r="F57" s="25">
        <f>VLOOKUP(A57,'R'!$B$2:$O$208,9,0)</f>
        <v>-5.1581115115458117E-3</v>
      </c>
      <c r="G57" s="28">
        <f t="shared" si="1"/>
        <v>5.1785305611577216E-5</v>
      </c>
      <c r="H57" s="27">
        <f>VLOOKUP(A57,Excel!$P$2:$AZ$208,35,0)</f>
        <v>-13.325644201891102</v>
      </c>
      <c r="I57" s="25">
        <f>VLOOKUP(A57,'R'!$B$2:$O$208,12,0)</f>
        <v>-13.325655437743119</v>
      </c>
      <c r="J57" s="28">
        <f t="shared" si="2"/>
        <v>-1.1235852017676962E-5</v>
      </c>
    </row>
    <row r="58" spans="1:10" x14ac:dyDescent="0.3">
      <c r="A58" t="s">
        <v>182</v>
      </c>
      <c r="B58" s="27">
        <f>VLOOKUP(A58,Excel!$P$2:$AZ$208,29,0)</f>
        <v>-6.5305654869231206E-2</v>
      </c>
      <c r="C58" s="25">
        <f>VLOOKUP(A58,'R'!$B$2:$O$208,6,0)</f>
        <v>-6.530565486923133E-2</v>
      </c>
      <c r="D58" s="28">
        <f t="shared" si="0"/>
        <v>-1.2490009027033011E-16</v>
      </c>
      <c r="E58" s="27">
        <f>VLOOKUP(A58,Excel!$P$2:$AZ$208,32,0)</f>
        <v>-6.2403810558237509E-2</v>
      </c>
      <c r="F58" s="25">
        <f>VLOOKUP(A58,'R'!$B$2:$O$208,9,0)</f>
        <v>-6.2450783108309538E-2</v>
      </c>
      <c r="G58" s="28">
        <f t="shared" si="1"/>
        <v>-4.6972550072028885E-5</v>
      </c>
      <c r="H58" s="27">
        <f>VLOOKUP(A58,Excel!$P$2:$AZ$208,35,0)</f>
        <v>-37.351403735577243</v>
      </c>
      <c r="I58" s="25">
        <f>VLOOKUP(A58,'R'!$B$2:$O$208,12,0)</f>
        <v>-37.351364867957813</v>
      </c>
      <c r="J58" s="28">
        <f t="shared" si="2"/>
        <v>3.8867619430504874E-5</v>
      </c>
    </row>
    <row r="59" spans="1:10" x14ac:dyDescent="0.3">
      <c r="A59" t="s">
        <v>184</v>
      </c>
      <c r="B59" s="27">
        <f>VLOOKUP(A59,Excel!$P$2:$AZ$208,29,0)</f>
        <v>0.6520895935172456</v>
      </c>
      <c r="C59" s="25">
        <f>VLOOKUP(A59,'R'!$B$2:$O$208,6,0)</f>
        <v>0.65208959351724549</v>
      </c>
      <c r="D59" s="28">
        <f t="shared" si="0"/>
        <v>0</v>
      </c>
      <c r="E59" s="27">
        <f>VLOOKUP(A59,Excel!$P$2:$AZ$208,32,0)</f>
        <v>-7.3102675062746758E-2</v>
      </c>
      <c r="F59" s="25">
        <f>VLOOKUP(A59,'R'!$B$2:$O$208,9,0)</f>
        <v>-7.3092778339880399E-2</v>
      </c>
      <c r="G59" s="28">
        <f t="shared" si="1"/>
        <v>9.8967228663593421E-6</v>
      </c>
      <c r="H59" s="27">
        <f>VLOOKUP(A59,Excel!$P$2:$AZ$208,35,0)</f>
        <v>-39.204245530429304</v>
      </c>
      <c r="I59" s="25">
        <f>VLOOKUP(A59,'R'!$B$2:$O$208,12,0)</f>
        <v>-39.204242526150431</v>
      </c>
      <c r="J59" s="28">
        <f t="shared" si="2"/>
        <v>3.0042788736750481E-6</v>
      </c>
    </row>
    <row r="60" spans="1:10" x14ac:dyDescent="0.3">
      <c r="A60" t="s">
        <v>186</v>
      </c>
      <c r="B60" s="27">
        <f>VLOOKUP(A60,Excel!$P$2:$AZ$208,29,0)</f>
        <v>0.6781109808102902</v>
      </c>
      <c r="C60" s="25">
        <f>VLOOKUP(A60,'R'!$B$2:$O$208,6,0)</f>
        <v>0.67811098081028987</v>
      </c>
      <c r="D60" s="28">
        <f t="shared" si="0"/>
        <v>0</v>
      </c>
      <c r="E60" s="27">
        <f>VLOOKUP(A60,Excel!$P$2:$AZ$208,32,0)</f>
        <v>-3.4301244473961622E-2</v>
      </c>
      <c r="F60" s="25">
        <f>VLOOKUP(A60,'R'!$B$2:$O$208,9,0)</f>
        <v>-3.4324911126077648E-2</v>
      </c>
      <c r="G60" s="28">
        <f t="shared" si="1"/>
        <v>-2.3666652116026421E-5</v>
      </c>
      <c r="H60" s="27">
        <f>VLOOKUP(A60,Excel!$P$2:$AZ$208,35,0)</f>
        <v>-38.73067443815183</v>
      </c>
      <c r="I60" s="25">
        <f>VLOOKUP(A60,'R'!$B$2:$O$208,12,0)</f>
        <v>-38.730701289348673</v>
      </c>
      <c r="J60" s="28">
        <f t="shared" si="2"/>
        <v>-2.685119684286974E-5</v>
      </c>
    </row>
    <row r="61" spans="1:10" x14ac:dyDescent="0.3">
      <c r="A61" t="s">
        <v>188</v>
      </c>
      <c r="B61" s="27">
        <f>VLOOKUP(A61,Excel!$P$2:$AZ$208,29,0)</f>
        <v>0.99535846138891115</v>
      </c>
      <c r="C61" s="25">
        <f>VLOOKUP(A61,'R'!$B$2:$O$208,6,0)</f>
        <v>0.99535846138891093</v>
      </c>
      <c r="D61" s="28">
        <f t="shared" si="0"/>
        <v>0</v>
      </c>
      <c r="E61" s="27">
        <f>VLOOKUP(A61,Excel!$P$2:$AZ$208,32,0)</f>
        <v>3.1255013452171687E-2</v>
      </c>
      <c r="F61" s="25">
        <f>VLOOKUP(A61,'R'!$B$2:$O$208,9,0)</f>
        <v>3.12495996607835E-2</v>
      </c>
      <c r="G61" s="28">
        <f t="shared" si="1"/>
        <v>-5.4137913881868727E-6</v>
      </c>
      <c r="H61" s="27">
        <f>VLOOKUP(A61,Excel!$P$2:$AZ$208,35,0)</f>
        <v>-34.721770664040932</v>
      </c>
      <c r="I61" s="25">
        <f>VLOOKUP(A61,'R'!$B$2:$O$208,12,0)</f>
        <v>-34.721735198548537</v>
      </c>
      <c r="J61" s="28">
        <f t="shared" si="2"/>
        <v>3.54654923953035E-5</v>
      </c>
    </row>
    <row r="62" spans="1:10" x14ac:dyDescent="0.3">
      <c r="A62" t="s">
        <v>190</v>
      </c>
      <c r="B62" s="27">
        <f>VLOOKUP(A62,Excel!$P$2:$AZ$208,29,0)</f>
        <v>-1.7801839388392405E-2</v>
      </c>
      <c r="C62" s="25">
        <f>VLOOKUP(A62,'R'!$B$2:$O$208,6,0)</f>
        <v>-1.7801839388392301E-2</v>
      </c>
      <c r="D62" s="28">
        <f t="shared" si="0"/>
        <v>1.0408340855860843E-16</v>
      </c>
      <c r="E62" s="27">
        <f>VLOOKUP(A62,Excel!$P$2:$AZ$208,32,0)</f>
        <v>7.8560497127949554E-3</v>
      </c>
      <c r="F62" s="25">
        <f>VLOOKUP(A62,'R'!$B$2:$O$208,9,0)</f>
        <v>7.8513966898899456E-3</v>
      </c>
      <c r="G62" s="28">
        <f t="shared" si="1"/>
        <v>-4.6530229050097821E-6</v>
      </c>
      <c r="H62" s="27">
        <f>VLOOKUP(A62,Excel!$P$2:$AZ$208,35,0)</f>
        <v>-49.542224494344204</v>
      </c>
      <c r="I62" s="25">
        <f>VLOOKUP(A62,'R'!$B$2:$O$208,12,0)</f>
        <v>-49.542209300793033</v>
      </c>
      <c r="J62" s="28">
        <f t="shared" si="2"/>
        <v>1.5193551170966657E-5</v>
      </c>
    </row>
    <row r="63" spans="1:10" x14ac:dyDescent="0.3">
      <c r="A63" t="s">
        <v>192</v>
      </c>
      <c r="B63" s="27">
        <f>VLOOKUP(A63,Excel!$P$2:$AZ$208,29,0)</f>
        <v>0.48031529085159513</v>
      </c>
      <c r="C63" s="25">
        <f>VLOOKUP(A63,'R'!$B$2:$O$208,6,0)</f>
        <v>0.4803152908515953</v>
      </c>
      <c r="D63" s="28">
        <f t="shared" si="0"/>
        <v>0</v>
      </c>
      <c r="E63" s="27">
        <f>VLOOKUP(A63,Excel!$P$2:$AZ$208,32,0)</f>
        <v>-1.6350207856625849E-2</v>
      </c>
      <c r="F63" s="25">
        <f>VLOOKUP(A63,'R'!$B$2:$O$208,9,0)</f>
        <v>-1.6363934081211558E-2</v>
      </c>
      <c r="G63" s="28">
        <f t="shared" si="1"/>
        <v>-1.3726224585709768E-5</v>
      </c>
      <c r="H63" s="27">
        <f>VLOOKUP(A63,Excel!$P$2:$AZ$208,35,0)</f>
        <v>-53.727977803662021</v>
      </c>
      <c r="I63" s="25">
        <f>VLOOKUP(A63,'R'!$B$2:$O$208,12,0)</f>
        <v>-53.728000500583377</v>
      </c>
      <c r="J63" s="28">
        <f t="shared" si="2"/>
        <v>-2.2696921355702671E-5</v>
      </c>
    </row>
    <row r="64" spans="1:10" x14ac:dyDescent="0.3">
      <c r="A64" t="s">
        <v>194</v>
      </c>
      <c r="B64" s="27">
        <f>VLOOKUP(A64,Excel!$P$2:$AZ$208,29,0)</f>
        <v>0.57059838794059092</v>
      </c>
      <c r="C64" s="25">
        <f>VLOOKUP(A64,'R'!$B$2:$O$208,6,0)</f>
        <v>0.5705983879405907</v>
      </c>
      <c r="D64" s="28">
        <f t="shared" si="0"/>
        <v>0</v>
      </c>
      <c r="E64" s="27">
        <f>VLOOKUP(A64,Excel!$P$2:$AZ$208,32,0)</f>
        <v>3.7903232518793496E-2</v>
      </c>
      <c r="F64" s="25">
        <f>VLOOKUP(A64,'R'!$B$2:$O$208,9,0)</f>
        <v>3.7888862210126467E-2</v>
      </c>
      <c r="G64" s="28">
        <f t="shared" si="1"/>
        <v>-1.4370308667029097E-5</v>
      </c>
      <c r="H64" s="27">
        <f>VLOOKUP(A64,Excel!$P$2:$AZ$208,35,0)</f>
        <v>-32.824051445358045</v>
      </c>
      <c r="I64" s="25">
        <f>VLOOKUP(A64,'R'!$B$2:$O$208,12,0)</f>
        <v>-32.824018996554059</v>
      </c>
      <c r="J64" s="28">
        <f t="shared" si="2"/>
        <v>3.2448803985118957E-5</v>
      </c>
    </row>
    <row r="65" spans="1:10" x14ac:dyDescent="0.3">
      <c r="A65" t="s">
        <v>196</v>
      </c>
      <c r="B65" s="27">
        <f>VLOOKUP(A65,Excel!$P$2:$AZ$208,29,0)</f>
        <v>2.8281081804539001</v>
      </c>
      <c r="C65" s="25">
        <f>VLOOKUP(A65,'R'!$B$2:$O$208,6,0)</f>
        <v>2.8281081804539001</v>
      </c>
      <c r="D65" s="28">
        <f t="shared" si="0"/>
        <v>0</v>
      </c>
      <c r="E65" s="27">
        <f>VLOOKUP(A65,Excel!$P$2:$AZ$208,32,0)</f>
        <v>-2.3131786993202896E-2</v>
      </c>
      <c r="F65" s="25">
        <f>VLOOKUP(A65,'R'!$B$2:$O$208,9,0)</f>
        <v>-2.309843830782761E-2</v>
      </c>
      <c r="G65" s="28">
        <f t="shared" si="1"/>
        <v>3.3348685375286791E-5</v>
      </c>
      <c r="H65" s="27">
        <f>VLOOKUP(A65,Excel!$P$2:$AZ$208,35,0)</f>
        <v>-42.717983048523848</v>
      </c>
      <c r="I65" s="25">
        <f>VLOOKUP(A65,'R'!$B$2:$O$208,12,0)</f>
        <v>-42.718013176975653</v>
      </c>
      <c r="J65" s="28">
        <f t="shared" si="2"/>
        <v>-3.0128451804500855E-5</v>
      </c>
    </row>
    <row r="66" spans="1:10" x14ac:dyDescent="0.3">
      <c r="A66" t="s">
        <v>198</v>
      </c>
      <c r="B66" s="27">
        <f>VLOOKUP(A66,Excel!$P$2:$AZ$208,29,0)</f>
        <v>-1.800301415144975E-2</v>
      </c>
      <c r="C66" s="25">
        <f>VLOOKUP(A66,'R'!$B$2:$O$208,6,0)</f>
        <v>-1.800301415144985E-2</v>
      </c>
      <c r="D66" s="28">
        <f t="shared" si="0"/>
        <v>-1.0061396160665481E-16</v>
      </c>
      <c r="E66" s="27">
        <f>VLOOKUP(A66,Excel!$P$2:$AZ$208,32,0)</f>
        <v>-7.5325421829218725E-2</v>
      </c>
      <c r="F66" s="25">
        <f>VLOOKUP(A66,'R'!$B$2:$O$208,9,0)</f>
        <v>-7.5315777877245318E-2</v>
      </c>
      <c r="G66" s="28">
        <f t="shared" si="1"/>
        <v>9.643951973406506E-6</v>
      </c>
      <c r="H66" s="27">
        <f>VLOOKUP(A66,Excel!$P$2:$AZ$208,35,0)</f>
        <v>-27.448690875682484</v>
      </c>
      <c r="I66" s="25">
        <f>VLOOKUP(A66,'R'!$B$2:$O$208,12,0)</f>
        <v>-27.44871397145484</v>
      </c>
      <c r="J66" s="28">
        <f t="shared" si="2"/>
        <v>-2.3095772355929967E-5</v>
      </c>
    </row>
    <row r="67" spans="1:10" x14ac:dyDescent="0.3">
      <c r="A67" t="s">
        <v>200</v>
      </c>
      <c r="B67" s="27">
        <f>VLOOKUP(A67,Excel!$P$2:$AZ$208,29,0)</f>
        <v>0.48776956674527644</v>
      </c>
      <c r="C67" s="25">
        <f>VLOOKUP(A67,'R'!$B$2:$O$208,6,0)</f>
        <v>0.48776956674527627</v>
      </c>
      <c r="D67" s="28">
        <f t="shared" si="0"/>
        <v>0</v>
      </c>
      <c r="E67" s="27">
        <f>VLOOKUP(A67,Excel!$P$2:$AZ$208,32,0)</f>
        <v>0.17078555191504163</v>
      </c>
      <c r="F67" s="25">
        <f>VLOOKUP(A67,'R'!$B$2:$O$208,9,0)</f>
        <v>0.17076685280658349</v>
      </c>
      <c r="G67" s="28">
        <f t="shared" si="1"/>
        <v>-1.8699108458142266E-5</v>
      </c>
      <c r="H67" s="27">
        <f>VLOOKUP(A67,Excel!$P$2:$AZ$208,35,0)</f>
        <v>-53.762741356332235</v>
      </c>
      <c r="I67" s="25">
        <f>VLOOKUP(A67,'R'!$B$2:$O$208,12,0)</f>
        <v>-53.762749734028013</v>
      </c>
      <c r="J67" s="28">
        <f t="shared" si="2"/>
        <v>-8.3776957779946315E-6</v>
      </c>
    </row>
    <row r="68" spans="1:10" x14ac:dyDescent="0.3">
      <c r="A68" t="s">
        <v>202</v>
      </c>
      <c r="B68" s="27">
        <f>VLOOKUP(A68,Excel!$P$2:$AZ$208,29,0)</f>
        <v>0.51937231850760202</v>
      </c>
      <c r="C68" s="25">
        <f>VLOOKUP(A68,'R'!$B$2:$O$208,6,0)</f>
        <v>0.51937231850760246</v>
      </c>
      <c r="D68" s="28">
        <f t="shared" si="0"/>
        <v>0</v>
      </c>
      <c r="E68" s="27">
        <f>VLOOKUP(A68,Excel!$P$2:$AZ$208,32,0)</f>
        <v>-6.3756460486860123E-3</v>
      </c>
      <c r="F68" s="25">
        <f>VLOOKUP(A68,'R'!$B$2:$O$208,9,0)</f>
        <v>-6.360591231986336E-3</v>
      </c>
      <c r="G68" s="28">
        <f t="shared" si="1"/>
        <v>1.5054816699676225E-5</v>
      </c>
      <c r="H68" s="27">
        <f>VLOOKUP(A68,Excel!$P$2:$AZ$208,35,0)</f>
        <v>-63.297812954337971</v>
      </c>
      <c r="I68" s="25">
        <f>VLOOKUP(A68,'R'!$B$2:$O$208,12,0)</f>
        <v>-63.297852326340937</v>
      </c>
      <c r="J68" s="28">
        <f t="shared" si="2"/>
        <v>-3.9372002966331365E-5</v>
      </c>
    </row>
    <row r="69" spans="1:10" x14ac:dyDescent="0.3">
      <c r="A69" t="s">
        <v>204</v>
      </c>
      <c r="B69" s="27">
        <f>VLOOKUP(A69,Excel!$P$2:$AZ$208,29,0)</f>
        <v>0.79650983049075919</v>
      </c>
      <c r="C69" s="25">
        <f>VLOOKUP(A69,'R'!$B$2:$O$208,6,0)</f>
        <v>0.79650983049075907</v>
      </c>
      <c r="D69" s="28">
        <f t="shared" ref="D69:D132" si="3">C69-B69</f>
        <v>0</v>
      </c>
      <c r="E69" s="27">
        <f>VLOOKUP(A69,Excel!$P$2:$AZ$208,32,0)</f>
        <v>-0.33547005966974269</v>
      </c>
      <c r="F69" s="25">
        <f>VLOOKUP(A69,'R'!$B$2:$O$208,9,0)</f>
        <v>-0.33542943637799533</v>
      </c>
      <c r="G69" s="28">
        <f t="shared" ref="G69:G132" si="4">F69-E69</f>
        <v>4.0623291747365897E-5</v>
      </c>
      <c r="H69" s="27">
        <f>VLOOKUP(A69,Excel!$P$2:$AZ$208,35,0)</f>
        <v>-55.17015636004809</v>
      </c>
      <c r="I69" s="25">
        <f>VLOOKUP(A69,'R'!$B$2:$O$208,12,0)</f>
        <v>-55.170142843721507</v>
      </c>
      <c r="J69" s="28">
        <f t="shared" ref="J69:J132" si="5">I69-H69</f>
        <v>1.3516326582418969E-5</v>
      </c>
    </row>
    <row r="70" spans="1:10" x14ac:dyDescent="0.3">
      <c r="A70" t="s">
        <v>206</v>
      </c>
      <c r="B70" s="27">
        <f>VLOOKUP(A70,Excel!$P$2:$AZ$208,29,0)</f>
        <v>3.1612228764278286E-2</v>
      </c>
      <c r="C70" s="25">
        <f>VLOOKUP(A70,'R'!$B$2:$O$208,6,0)</f>
        <v>3.1612228764278313E-2</v>
      </c>
      <c r="D70" s="28">
        <f t="shared" si="3"/>
        <v>0</v>
      </c>
      <c r="E70" s="27">
        <f>VLOOKUP(A70,Excel!$P$2:$AZ$208,32,0)</f>
        <v>-4.8332965302346473E-2</v>
      </c>
      <c r="F70" s="25">
        <f>VLOOKUP(A70,'R'!$B$2:$O$208,9,0)</f>
        <v>-4.8375681863517421E-2</v>
      </c>
      <c r="G70" s="28">
        <f t="shared" si="4"/>
        <v>-4.2716561170948186E-5</v>
      </c>
      <c r="H70" s="27">
        <f>VLOOKUP(A70,Excel!$P$2:$AZ$208,35,0)</f>
        <v>-57.780065537636688</v>
      </c>
      <c r="I70" s="25">
        <f>VLOOKUP(A70,'R'!$B$2:$O$208,12,0)</f>
        <v>-57.780077623806022</v>
      </c>
      <c r="J70" s="28">
        <f t="shared" si="5"/>
        <v>-1.2086169334679653E-5</v>
      </c>
    </row>
    <row r="71" spans="1:10" x14ac:dyDescent="0.3">
      <c r="A71" t="s">
        <v>208</v>
      </c>
      <c r="B71" s="27">
        <f>VLOOKUP(A71,Excel!$P$2:$AZ$208,29,0)</f>
        <v>0.73940958899764697</v>
      </c>
      <c r="C71" s="25">
        <f>VLOOKUP(A71,'R'!$B$2:$O$208,6,0)</f>
        <v>0.73940958899764697</v>
      </c>
      <c r="D71" s="28">
        <f t="shared" si="3"/>
        <v>0</v>
      </c>
      <c r="E71" s="27">
        <f>VLOOKUP(A71,Excel!$P$2:$AZ$208,32,0)</f>
        <v>-2.7568405797531906E-2</v>
      </c>
      <c r="F71" s="25">
        <f>VLOOKUP(A71,'R'!$B$2:$O$208,9,0)</f>
        <v>-2.7539418141138961E-2</v>
      </c>
      <c r="G71" s="28">
        <f t="shared" si="4"/>
        <v>2.8987656392944622E-5</v>
      </c>
      <c r="H71" s="27">
        <f>VLOOKUP(A71,Excel!$P$2:$AZ$208,35,0)</f>
        <v>-43.43258939467588</v>
      </c>
      <c r="I71" s="25">
        <f>VLOOKUP(A71,'R'!$B$2:$O$208,12,0)</f>
        <v>-43.432581830825818</v>
      </c>
      <c r="J71" s="28">
        <f t="shared" si="5"/>
        <v>7.5638500618424587E-6</v>
      </c>
    </row>
    <row r="72" spans="1:10" x14ac:dyDescent="0.3">
      <c r="A72" t="s">
        <v>210</v>
      </c>
      <c r="B72" s="27">
        <f>VLOOKUP(A72,Excel!$P$2:$AZ$208,29,0)</f>
        <v>1.8162658306881569</v>
      </c>
      <c r="C72" s="25">
        <f>VLOOKUP(A72,'R'!$B$2:$O$208,6,0)</f>
        <v>1.8162658306881569</v>
      </c>
      <c r="D72" s="28">
        <f t="shared" si="3"/>
        <v>0</v>
      </c>
      <c r="E72" s="27">
        <f>VLOOKUP(A72,Excel!$P$2:$AZ$208,32,0)</f>
        <v>0.10095234872383405</v>
      </c>
      <c r="F72" s="25">
        <f>VLOOKUP(A72,'R'!$B$2:$O$208,9,0)</f>
        <v>0.1010010151047097</v>
      </c>
      <c r="G72" s="28">
        <f t="shared" si="4"/>
        <v>4.8666380875653226E-5</v>
      </c>
      <c r="H72" s="27">
        <f>VLOOKUP(A72,Excel!$P$2:$AZ$208,35,0)</f>
        <v>-45.930102412850587</v>
      </c>
      <c r="I72" s="25">
        <f>VLOOKUP(A72,'R'!$B$2:$O$208,12,0)</f>
        <v>-45.93011100636302</v>
      </c>
      <c r="J72" s="28">
        <f t="shared" si="5"/>
        <v>-8.5935124332081614E-6</v>
      </c>
    </row>
    <row r="73" spans="1:10" x14ac:dyDescent="0.3">
      <c r="A73" t="s">
        <v>212</v>
      </c>
      <c r="B73" s="27">
        <f>VLOOKUP(A73,Excel!$P$2:$AZ$208,29,0)</f>
        <v>0.17803234502463905</v>
      </c>
      <c r="C73" s="25">
        <f>VLOOKUP(A73,'R'!$B$2:$O$208,6,0)</f>
        <v>0.17803234502463899</v>
      </c>
      <c r="D73" s="28">
        <f t="shared" si="3"/>
        <v>0</v>
      </c>
      <c r="E73" s="27">
        <f>VLOOKUP(A73,Excel!$P$2:$AZ$208,32,0)</f>
        <v>-9.7390079155707521E-3</v>
      </c>
      <c r="F73" s="25">
        <f>VLOOKUP(A73,'R'!$B$2:$O$208,9,0)</f>
        <v>-9.7241663767265157E-3</v>
      </c>
      <c r="G73" s="28">
        <f t="shared" si="4"/>
        <v>1.4841538844236404E-5</v>
      </c>
      <c r="H73" s="27">
        <f>VLOOKUP(A73,Excel!$P$2:$AZ$208,35,0)</f>
        <v>-4.8534906315078885</v>
      </c>
      <c r="I73" s="25">
        <f>VLOOKUP(A73,'R'!$B$2:$O$208,12,0)</f>
        <v>-4.853496591855512</v>
      </c>
      <c r="J73" s="28">
        <f t="shared" si="5"/>
        <v>-5.9603476234570962E-6</v>
      </c>
    </row>
    <row r="74" spans="1:10" x14ac:dyDescent="0.3">
      <c r="A74" t="s">
        <v>214</v>
      </c>
      <c r="B74" s="27">
        <f>VLOOKUP(A74,Excel!$P$2:$AZ$208,29,0)</f>
        <v>-1.4908758733861016E-2</v>
      </c>
      <c r="C74" s="25">
        <f>VLOOKUP(A74,'R'!$B$2:$O$208,6,0)</f>
        <v>-1.4908758733861089E-2</v>
      </c>
      <c r="D74" s="28">
        <f t="shared" si="3"/>
        <v>-7.2858385991025898E-17</v>
      </c>
      <c r="E74" s="27">
        <f>VLOOKUP(A74,Excel!$P$2:$AZ$208,32,0)</f>
        <v>-8.75688671766282E-3</v>
      </c>
      <c r="F74" s="25">
        <f>VLOOKUP(A74,'R'!$B$2:$O$208,9,0)</f>
        <v>-8.7181632428708113E-3</v>
      </c>
      <c r="G74" s="28">
        <f t="shared" si="4"/>
        <v>3.8723474792008716E-5</v>
      </c>
      <c r="H74" s="27">
        <f>VLOOKUP(A74,Excel!$P$2:$AZ$208,35,0)</f>
        <v>-52.405303312380148</v>
      </c>
      <c r="I74" s="25">
        <f>VLOOKUP(A74,'R'!$B$2:$O$208,12,0)</f>
        <v>-52.405265689616513</v>
      </c>
      <c r="J74" s="28">
        <f t="shared" si="5"/>
        <v>3.7622763635170031E-5</v>
      </c>
    </row>
    <row r="75" spans="1:10" x14ac:dyDescent="0.3">
      <c r="A75" t="s">
        <v>216</v>
      </c>
      <c r="B75" s="27">
        <f>VLOOKUP(A75,Excel!$P$2:$AZ$208,29,0)</f>
        <v>-3.8804575669204526E-2</v>
      </c>
      <c r="C75" s="25">
        <f>VLOOKUP(A75,'R'!$B$2:$O$208,6,0)</f>
        <v>-3.8804575669204582E-2</v>
      </c>
      <c r="D75" s="28">
        <f t="shared" si="3"/>
        <v>-5.5511151231257827E-17</v>
      </c>
      <c r="E75" s="27">
        <f>VLOOKUP(A75,Excel!$P$2:$AZ$208,32,0)</f>
        <v>0.31703294815840866</v>
      </c>
      <c r="F75" s="25">
        <f>VLOOKUP(A75,'R'!$B$2:$O$208,9,0)</f>
        <v>0.31702794363884468</v>
      </c>
      <c r="G75" s="28">
        <f t="shared" si="4"/>
        <v>-5.0045195639780715E-6</v>
      </c>
      <c r="H75" s="27">
        <f>VLOOKUP(A75,Excel!$P$2:$AZ$208,35,0)</f>
        <v>-6.878809199166545</v>
      </c>
      <c r="I75" s="25">
        <f>VLOOKUP(A75,'R'!$B$2:$O$208,12,0)</f>
        <v>-6.878795816155713</v>
      </c>
      <c r="J75" s="28">
        <f t="shared" si="5"/>
        <v>1.3383010831979902E-5</v>
      </c>
    </row>
    <row r="76" spans="1:10" x14ac:dyDescent="0.3">
      <c r="A76" t="s">
        <v>218</v>
      </c>
      <c r="B76" s="27">
        <f>VLOOKUP(A76,Excel!$P$2:$AZ$208,29,0)</f>
        <v>0.73442028852512986</v>
      </c>
      <c r="C76" s="25">
        <f>VLOOKUP(A76,'R'!$B$2:$O$208,6,0)</f>
        <v>0.73442028852513008</v>
      </c>
      <c r="D76" s="28">
        <f t="shared" si="3"/>
        <v>0</v>
      </c>
      <c r="E76" s="27">
        <f>VLOOKUP(A76,Excel!$P$2:$AZ$208,32,0)</f>
        <v>-0.14891628999071196</v>
      </c>
      <c r="F76" s="25">
        <f>VLOOKUP(A76,'R'!$B$2:$O$208,9,0)</f>
        <v>-0.14892492107692151</v>
      </c>
      <c r="G76" s="28">
        <f t="shared" si="4"/>
        <v>-8.6310862095484442E-6</v>
      </c>
      <c r="H76" s="27">
        <f>VLOOKUP(A76,Excel!$P$2:$AZ$208,35,0)</f>
        <v>-6.6891810836433274</v>
      </c>
      <c r="I76" s="25">
        <f>VLOOKUP(A76,'R'!$B$2:$O$208,12,0)</f>
        <v>-6.689199922261583</v>
      </c>
      <c r="J76" s="28">
        <f t="shared" si="5"/>
        <v>-1.8838618255578865E-5</v>
      </c>
    </row>
    <row r="77" spans="1:10" x14ac:dyDescent="0.3">
      <c r="A77" t="s">
        <v>221</v>
      </c>
      <c r="B77" s="27">
        <f>VLOOKUP(A77,Excel!$P$2:$AZ$208,29,0)</f>
        <v>1.0854899882269833</v>
      </c>
      <c r="C77" s="25">
        <f>VLOOKUP(A77,'R'!$B$2:$O$208,6,0)</f>
        <v>1.0854899882269831</v>
      </c>
      <c r="D77" s="28">
        <f t="shared" si="3"/>
        <v>0</v>
      </c>
      <c r="E77" s="27">
        <f>VLOOKUP(A77,Excel!$P$2:$AZ$208,32,0)</f>
        <v>9.8883769442327088E-2</v>
      </c>
      <c r="F77" s="25">
        <f>VLOOKUP(A77,'R'!$B$2:$O$208,9,0)</f>
        <v>9.8898789925077751E-2</v>
      </c>
      <c r="G77" s="28">
        <f t="shared" si="4"/>
        <v>1.5020482750663366E-5</v>
      </c>
      <c r="H77" s="27">
        <f>VLOOKUP(A77,Excel!$P$2:$AZ$208,35,0)</f>
        <v>48.107408295569186</v>
      </c>
      <c r="I77" s="25">
        <f>VLOOKUP(A77,'R'!$B$2:$O$208,12,0)</f>
        <v>48.107385734698383</v>
      </c>
      <c r="J77" s="28">
        <f t="shared" si="5"/>
        <v>-2.2560870803545185E-5</v>
      </c>
    </row>
    <row r="78" spans="1:10" x14ac:dyDescent="0.3">
      <c r="A78" t="s">
        <v>223</v>
      </c>
      <c r="B78" s="27">
        <f>VLOOKUP(A78,Excel!$P$2:$AZ$208,29,0)</f>
        <v>1.1597936030645046</v>
      </c>
      <c r="C78" s="25">
        <f>VLOOKUP(A78,'R'!$B$2:$O$208,6,0)</f>
        <v>1.159793603064504</v>
      </c>
      <c r="D78" s="28">
        <f t="shared" si="3"/>
        <v>0</v>
      </c>
      <c r="E78" s="27">
        <f>VLOOKUP(A78,Excel!$P$2:$AZ$208,32,0)</f>
        <v>-7.2697836973973362E-3</v>
      </c>
      <c r="F78" s="25">
        <f>VLOOKUP(A78,'R'!$B$2:$O$208,9,0)</f>
        <v>-7.2175764812327011E-3</v>
      </c>
      <c r="G78" s="28">
        <f t="shared" si="4"/>
        <v>5.2207216164635098E-5</v>
      </c>
      <c r="H78" s="27">
        <f>VLOOKUP(A78,Excel!$P$2:$AZ$208,35,0)</f>
        <v>-1.0933677175016974</v>
      </c>
      <c r="I78" s="25">
        <f>VLOOKUP(A78,'R'!$B$2:$O$208,12,0)</f>
        <v>-1.093366014730617</v>
      </c>
      <c r="J78" s="28">
        <f t="shared" si="5"/>
        <v>1.702771080358545E-6</v>
      </c>
    </row>
    <row r="79" spans="1:10" x14ac:dyDescent="0.3">
      <c r="A79" t="s">
        <v>225</v>
      </c>
      <c r="B79" s="27">
        <f>VLOOKUP(A79,Excel!$P$2:$AZ$208,29,0)</f>
        <v>2.041463996013073E-2</v>
      </c>
      <c r="C79" s="25">
        <f>VLOOKUP(A79,'R'!$B$2:$O$208,6,0)</f>
        <v>2.04146399601308E-2</v>
      </c>
      <c r="D79" s="28">
        <f t="shared" si="3"/>
        <v>6.9388939039072284E-17</v>
      </c>
      <c r="E79" s="27">
        <f>VLOOKUP(A79,Excel!$P$2:$AZ$208,32,0)</f>
        <v>-9.0024726621947895E-2</v>
      </c>
      <c r="F79" s="25">
        <f>VLOOKUP(A79,'R'!$B$2:$O$208,9,0)</f>
        <v>-8.9991419441668039E-2</v>
      </c>
      <c r="G79" s="28">
        <f t="shared" si="4"/>
        <v>3.3307180279856796E-5</v>
      </c>
      <c r="H79" s="27">
        <f>VLOOKUP(A79,Excel!$P$2:$AZ$208,35,0)</f>
        <v>1.191609171584286</v>
      </c>
      <c r="I79" s="25">
        <f>VLOOKUP(A79,'R'!$B$2:$O$208,12,0)</f>
        <v>1.1915454548677731</v>
      </c>
      <c r="J79" s="28">
        <f t="shared" si="5"/>
        <v>-6.3716716512951521E-5</v>
      </c>
    </row>
    <row r="80" spans="1:10" x14ac:dyDescent="0.3">
      <c r="A80" t="s">
        <v>227</v>
      </c>
      <c r="B80" s="27">
        <f>VLOOKUP(A80,Excel!$P$2:$AZ$208,29,0)</f>
        <v>0.98838031924845793</v>
      </c>
      <c r="C80" s="25">
        <f>VLOOKUP(A80,'R'!$B$2:$O$208,6,0)</f>
        <v>0.98838031924845793</v>
      </c>
      <c r="D80" s="28">
        <f t="shared" si="3"/>
        <v>0</v>
      </c>
      <c r="E80" s="27">
        <f>VLOOKUP(A80,Excel!$P$2:$AZ$208,32,0)</f>
        <v>0.43394905611123002</v>
      </c>
      <c r="F80" s="25">
        <f>VLOOKUP(A80,'R'!$B$2:$O$208,9,0)</f>
        <v>0.43394907252430281</v>
      </c>
      <c r="G80" s="28">
        <f t="shared" si="4"/>
        <v>1.6413072789767114E-8</v>
      </c>
      <c r="H80" s="27">
        <f>VLOOKUP(A80,Excel!$P$2:$AZ$208,35,0)</f>
        <v>18.262520806321085</v>
      </c>
      <c r="I80" s="25">
        <f>VLOOKUP(A80,'R'!$B$2:$O$208,12,0)</f>
        <v>18.262496835543111</v>
      </c>
      <c r="J80" s="28">
        <f t="shared" si="5"/>
        <v>-2.3970777974113844E-5</v>
      </c>
    </row>
    <row r="81" spans="1:10" x14ac:dyDescent="0.3">
      <c r="A81" t="s">
        <v>229</v>
      </c>
      <c r="B81" s="27">
        <f>VLOOKUP(A81,Excel!$P$2:$AZ$208,29,0)</f>
        <v>2.8076190103395522</v>
      </c>
      <c r="C81" s="25">
        <f>VLOOKUP(A81,'R'!$B$2:$O$208,6,0)</f>
        <v>2.8076190103395531</v>
      </c>
      <c r="D81" s="28">
        <f t="shared" si="3"/>
        <v>0</v>
      </c>
      <c r="E81" s="27">
        <f>VLOOKUP(A81,Excel!$P$2:$AZ$208,32,0)</f>
        <v>-2.5056882785791778E-2</v>
      </c>
      <c r="F81" s="25">
        <f>VLOOKUP(A81,'R'!$B$2:$O$208,9,0)</f>
        <v>-2.502303885800717E-2</v>
      </c>
      <c r="G81" s="28">
        <f t="shared" si="4"/>
        <v>3.3843927784608235E-5</v>
      </c>
      <c r="H81" s="27">
        <f>VLOOKUP(A81,Excel!$P$2:$AZ$208,35,0)</f>
        <v>77.376547162498269</v>
      </c>
      <c r="I81" s="25">
        <f>VLOOKUP(A81,'R'!$B$2:$O$208,12,0)</f>
        <v>77.376521575951642</v>
      </c>
      <c r="J81" s="28">
        <f t="shared" si="5"/>
        <v>-2.5586546627209827E-5</v>
      </c>
    </row>
    <row r="82" spans="1:10" x14ac:dyDescent="0.3">
      <c r="A82" t="s">
        <v>231</v>
      </c>
      <c r="B82" s="27">
        <f>VLOOKUP(A82,Excel!$P$2:$AZ$208,29,0)</f>
        <v>1.9340291213422502</v>
      </c>
      <c r="C82" s="25">
        <f>VLOOKUP(A82,'R'!$B$2:$O$208,6,0)</f>
        <v>1.93402912134225</v>
      </c>
      <c r="D82" s="28">
        <f t="shared" si="3"/>
        <v>0</v>
      </c>
      <c r="E82" s="27">
        <f>VLOOKUP(A82,Excel!$P$2:$AZ$208,32,0)</f>
        <v>0.41583516552979966</v>
      </c>
      <c r="F82" s="25">
        <f>VLOOKUP(A82,'R'!$B$2:$O$208,9,0)</f>
        <v>0.41590171068802828</v>
      </c>
      <c r="G82" s="28">
        <f t="shared" si="4"/>
        <v>6.6545158228625834E-5</v>
      </c>
      <c r="H82" s="27">
        <f>VLOOKUP(A82,Excel!$P$2:$AZ$208,35,0)</f>
        <v>-26.729774774374409</v>
      </c>
      <c r="I82" s="25">
        <f>VLOOKUP(A82,'R'!$B$2:$O$208,12,0)</f>
        <v>-26.729776363182271</v>
      </c>
      <c r="J82" s="28">
        <f t="shared" si="5"/>
        <v>-1.5888078621628665E-6</v>
      </c>
    </row>
    <row r="83" spans="1:10" x14ac:dyDescent="0.3">
      <c r="A83" t="s">
        <v>233</v>
      </c>
      <c r="B83" s="27">
        <f>VLOOKUP(A83,Excel!$P$2:$AZ$208,29,0)</f>
        <v>3.6264958981059157E-2</v>
      </c>
      <c r="C83" s="25">
        <f>VLOOKUP(A83,'R'!$B$2:$O$208,6,0)</f>
        <v>3.6264958981059123E-2</v>
      </c>
      <c r="D83" s="28">
        <f t="shared" si="3"/>
        <v>0</v>
      </c>
      <c r="E83" s="27">
        <f>VLOOKUP(A83,Excel!$P$2:$AZ$208,32,0)</f>
        <v>-7.1740328173058268E-2</v>
      </c>
      <c r="F83" s="25">
        <f>VLOOKUP(A83,'R'!$B$2:$O$208,9,0)</f>
        <v>-7.1710889891780219E-2</v>
      </c>
      <c r="G83" s="28">
        <f t="shared" si="4"/>
        <v>2.943828127804915E-5</v>
      </c>
      <c r="H83" s="27">
        <f>VLOOKUP(A83,Excel!$P$2:$AZ$208,35,0)</f>
        <v>13.850342569854956</v>
      </c>
      <c r="I83" s="25">
        <f>VLOOKUP(A83,'R'!$B$2:$O$208,12,0)</f>
        <v>13.850350661800171</v>
      </c>
      <c r="J83" s="28">
        <f t="shared" si="5"/>
        <v>8.0919452152272697E-6</v>
      </c>
    </row>
    <row r="84" spans="1:10" x14ac:dyDescent="0.3">
      <c r="A84" t="s">
        <v>235</v>
      </c>
      <c r="B84" s="27">
        <f>VLOOKUP(A84,Excel!$P$2:$AZ$208,29,0)</f>
        <v>-2.1010694965320407E-2</v>
      </c>
      <c r="C84" s="25">
        <f>VLOOKUP(A84,'R'!$B$2:$O$208,6,0)</f>
        <v>-2.1010694965320369E-2</v>
      </c>
      <c r="D84" s="28">
        <f t="shared" si="3"/>
        <v>3.8163916471489756E-17</v>
      </c>
      <c r="E84" s="27">
        <f>VLOOKUP(A84,Excel!$P$2:$AZ$208,32,0)</f>
        <v>-7.6264912625742545E-2</v>
      </c>
      <c r="F84" s="25">
        <f>VLOOKUP(A84,'R'!$B$2:$O$208,9,0)</f>
        <v>-7.6236754670124793E-2</v>
      </c>
      <c r="G84" s="28">
        <f t="shared" si="4"/>
        <v>2.8157955617752473E-5</v>
      </c>
      <c r="H84" s="27">
        <f>VLOOKUP(A84,Excel!$P$2:$AZ$208,35,0)</f>
        <v>-48.542719410513406</v>
      </c>
      <c r="I84" s="25">
        <f>VLOOKUP(A84,'R'!$B$2:$O$208,12,0)</f>
        <v>-48.542733252696543</v>
      </c>
      <c r="J84" s="28">
        <f t="shared" si="5"/>
        <v>-1.3842183136603126E-5</v>
      </c>
    </row>
    <row r="85" spans="1:10" x14ac:dyDescent="0.3">
      <c r="A85" t="s">
        <v>237</v>
      </c>
      <c r="B85" s="27">
        <f>VLOOKUP(A85,Excel!$P$2:$AZ$208,29,0)</f>
        <v>0.36069155636285355</v>
      </c>
      <c r="C85" s="25">
        <f>VLOOKUP(A85,'R'!$B$2:$O$208,6,0)</f>
        <v>0.3606915563628536</v>
      </c>
      <c r="D85" s="28">
        <f t="shared" si="3"/>
        <v>0</v>
      </c>
      <c r="E85" s="27">
        <f>VLOOKUP(A85,Excel!$P$2:$AZ$208,32,0)</f>
        <v>0.11854590969775892</v>
      </c>
      <c r="F85" s="25">
        <f>VLOOKUP(A85,'R'!$B$2:$O$208,9,0)</f>
        <v>0.1185556773779038</v>
      </c>
      <c r="G85" s="28">
        <f t="shared" si="4"/>
        <v>9.7676801448787209E-6</v>
      </c>
      <c r="H85" s="27">
        <f>VLOOKUP(A85,Excel!$P$2:$AZ$208,35,0)</f>
        <v>-50.765676244866846</v>
      </c>
      <c r="I85" s="25">
        <f>VLOOKUP(A85,'R'!$B$2:$O$208,12,0)</f>
        <v>-50.765718943642383</v>
      </c>
      <c r="J85" s="28">
        <f t="shared" si="5"/>
        <v>-4.2698775537530764E-5</v>
      </c>
    </row>
    <row r="86" spans="1:10" x14ac:dyDescent="0.3">
      <c r="A86" t="s">
        <v>239</v>
      </c>
      <c r="B86" s="27">
        <f>VLOOKUP(A86,Excel!$P$2:$AZ$208,29,0)</f>
        <v>2.2706403270607014</v>
      </c>
      <c r="C86" s="25">
        <f>VLOOKUP(A86,'R'!$B$2:$O$208,6,0)</f>
        <v>2.270640327060701</v>
      </c>
      <c r="D86" s="28">
        <f t="shared" si="3"/>
        <v>0</v>
      </c>
      <c r="E86" s="27">
        <f>VLOOKUP(A86,Excel!$P$2:$AZ$208,32,0)</f>
        <v>7.4042571554455974E-3</v>
      </c>
      <c r="F86" s="25">
        <f>VLOOKUP(A86,'R'!$B$2:$O$208,9,0)</f>
        <v>7.4229331708303347E-3</v>
      </c>
      <c r="G86" s="28">
        <f t="shared" si="4"/>
        <v>1.8676015384737343E-5</v>
      </c>
      <c r="H86" s="27">
        <f>VLOOKUP(A86,Excel!$P$2:$AZ$208,35,0)</f>
        <v>-48.592306954466153</v>
      </c>
      <c r="I86" s="25">
        <f>VLOOKUP(A86,'R'!$B$2:$O$208,12,0)</f>
        <v>-48.592295861538503</v>
      </c>
      <c r="J86" s="28">
        <f t="shared" si="5"/>
        <v>1.1092927650224738E-5</v>
      </c>
    </row>
    <row r="87" spans="1:10" x14ac:dyDescent="0.3">
      <c r="A87" t="s">
        <v>242</v>
      </c>
      <c r="B87" s="27">
        <f>VLOOKUP(A87,Excel!$P$2:$AZ$208,29,0)</f>
        <v>0.37815091518742544</v>
      </c>
      <c r="C87" s="25">
        <f>VLOOKUP(A87,'R'!$B$2:$O$208,6,0)</f>
        <v>0.37815091518742522</v>
      </c>
      <c r="D87" s="28">
        <f t="shared" si="3"/>
        <v>0</v>
      </c>
      <c r="E87" s="27">
        <f>VLOOKUP(A87,Excel!$P$2:$AZ$208,32,0)</f>
        <v>-1.7990957911386413E-2</v>
      </c>
      <c r="F87" s="25">
        <f>VLOOKUP(A87,'R'!$B$2:$O$208,9,0)</f>
        <v>-1.7995120104309412E-2</v>
      </c>
      <c r="G87" s="28">
        <f t="shared" si="4"/>
        <v>-4.1621929229990196E-6</v>
      </c>
      <c r="H87" s="27">
        <f>VLOOKUP(A87,Excel!$P$2:$AZ$208,35,0)</f>
        <v>-28.90138458104439</v>
      </c>
      <c r="I87" s="25">
        <f>VLOOKUP(A87,'R'!$B$2:$O$208,12,0)</f>
        <v>-28.901331344445751</v>
      </c>
      <c r="J87" s="28">
        <f t="shared" si="5"/>
        <v>5.3236598638761734E-5</v>
      </c>
    </row>
    <row r="88" spans="1:10" x14ac:dyDescent="0.3">
      <c r="A88" t="s">
        <v>244</v>
      </c>
      <c r="B88" s="27">
        <f>VLOOKUP(A88,Excel!$P$2:$AZ$208,29,0)</f>
        <v>6.0122466621513646E-2</v>
      </c>
      <c r="C88" s="25">
        <f>VLOOKUP(A88,'R'!$B$2:$O$208,6,0)</f>
        <v>6.0122466621513673E-2</v>
      </c>
      <c r="D88" s="28">
        <f t="shared" si="3"/>
        <v>0</v>
      </c>
      <c r="E88" s="27">
        <f>VLOOKUP(A88,Excel!$P$2:$AZ$208,32,0)</f>
        <v>-6.7202279061076509E-2</v>
      </c>
      <c r="F88" s="25">
        <f>VLOOKUP(A88,'R'!$B$2:$O$208,9,0)</f>
        <v>-6.7192559622831008E-2</v>
      </c>
      <c r="G88" s="28">
        <f t="shared" si="4"/>
        <v>9.7194382455007E-6</v>
      </c>
      <c r="H88" s="27">
        <f>VLOOKUP(A88,Excel!$P$2:$AZ$208,35,0)</f>
        <v>-37.050868813305385</v>
      </c>
      <c r="I88" s="25">
        <f>VLOOKUP(A88,'R'!$B$2:$O$208,12,0)</f>
        <v>-37.050824662265327</v>
      </c>
      <c r="J88" s="28">
        <f t="shared" si="5"/>
        <v>4.4151040057727187E-5</v>
      </c>
    </row>
    <row r="89" spans="1:10" x14ac:dyDescent="0.3">
      <c r="A89" t="s">
        <v>246</v>
      </c>
      <c r="B89" s="27">
        <f>VLOOKUP(A89,Excel!$P$2:$AZ$208,29,0)</f>
        <v>1.6085046503838933</v>
      </c>
      <c r="C89" s="25">
        <f>VLOOKUP(A89,'R'!$B$2:$O$208,6,0)</f>
        <v>1.6085046503838929</v>
      </c>
      <c r="D89" s="28">
        <f t="shared" si="3"/>
        <v>0</v>
      </c>
      <c r="E89" s="27">
        <f>VLOOKUP(A89,Excel!$P$2:$AZ$208,32,0)</f>
        <v>-3.6725346916215817E-2</v>
      </c>
      <c r="F89" s="25">
        <f>VLOOKUP(A89,'R'!$B$2:$O$208,9,0)</f>
        <v>-3.6701675520825837E-2</v>
      </c>
      <c r="G89" s="28">
        <f t="shared" si="4"/>
        <v>2.3671395389980587E-5</v>
      </c>
      <c r="H89" s="27">
        <f>VLOOKUP(A89,Excel!$P$2:$AZ$208,35,0)</f>
        <v>-53.677035115415855</v>
      </c>
      <c r="I89" s="25">
        <f>VLOOKUP(A89,'R'!$B$2:$O$208,12,0)</f>
        <v>-53.677014156191127</v>
      </c>
      <c r="J89" s="28">
        <f t="shared" si="5"/>
        <v>2.0959224727334913E-5</v>
      </c>
    </row>
    <row r="90" spans="1:10" x14ac:dyDescent="0.3">
      <c r="A90" t="s">
        <v>248</v>
      </c>
      <c r="B90" s="27">
        <f>VLOOKUP(A90,Excel!$P$2:$AZ$208,29,0)</f>
        <v>-4.6164759307200324E-3</v>
      </c>
      <c r="C90" s="25">
        <f>VLOOKUP(A90,'R'!$B$2:$O$208,6,0)</f>
        <v>-4.6164759307199682E-3</v>
      </c>
      <c r="D90" s="28">
        <f t="shared" si="3"/>
        <v>6.4184768611141862E-17</v>
      </c>
      <c r="E90" s="27">
        <f>VLOOKUP(A90,Excel!$P$2:$AZ$208,32,0)</f>
        <v>1.5339697787975854E-2</v>
      </c>
      <c r="F90" s="25">
        <f>VLOOKUP(A90,'R'!$B$2:$O$208,9,0)</f>
        <v>1.535816494443374E-2</v>
      </c>
      <c r="G90" s="28">
        <f t="shared" si="4"/>
        <v>1.8467156457886019E-5</v>
      </c>
      <c r="H90" s="27">
        <f>VLOOKUP(A90,Excel!$P$2:$AZ$208,35,0)</f>
        <v>-29.001328549544713</v>
      </c>
      <c r="I90" s="25">
        <f>VLOOKUP(A90,'R'!$B$2:$O$208,12,0)</f>
        <v>-29.001368535433819</v>
      </c>
      <c r="J90" s="28">
        <f t="shared" si="5"/>
        <v>-3.998588910647527E-5</v>
      </c>
    </row>
    <row r="91" spans="1:10" x14ac:dyDescent="0.3">
      <c r="A91" t="s">
        <v>250</v>
      </c>
      <c r="B91" s="27">
        <f>VLOOKUP(A91,Excel!$P$2:$AZ$208,29,0)</f>
        <v>3.0538846111319118</v>
      </c>
      <c r="C91" s="25">
        <f>VLOOKUP(A91,'R'!$B$2:$O$208,6,0)</f>
        <v>3.0538846111319109</v>
      </c>
      <c r="D91" s="28">
        <f t="shared" si="3"/>
        <v>0</v>
      </c>
      <c r="E91" s="27">
        <f>VLOOKUP(A91,Excel!$P$2:$AZ$208,32,0)</f>
        <v>-1.5199609137852624E-2</v>
      </c>
      <c r="F91" s="25">
        <f>VLOOKUP(A91,'R'!$B$2:$O$208,9,0)</f>
        <v>-1.5236981390078799E-2</v>
      </c>
      <c r="G91" s="28">
        <f t="shared" si="4"/>
        <v>-3.7372252226174768E-5</v>
      </c>
      <c r="H91" s="27">
        <f>VLOOKUP(A91,Excel!$P$2:$AZ$208,35,0)</f>
        <v>-56.764366259656725</v>
      </c>
      <c r="I91" s="25">
        <f>VLOOKUP(A91,'R'!$B$2:$O$208,12,0)</f>
        <v>-56.764357086519993</v>
      </c>
      <c r="J91" s="28">
        <f t="shared" si="5"/>
        <v>9.1731367319880519E-6</v>
      </c>
    </row>
    <row r="92" spans="1:10" x14ac:dyDescent="0.3">
      <c r="A92" t="s">
        <v>252</v>
      </c>
      <c r="B92" s="27">
        <f>VLOOKUP(A92,Excel!$P$2:$AZ$208,29,0)</f>
        <v>0.12825567004130334</v>
      </c>
      <c r="C92" s="25">
        <f>VLOOKUP(A92,'R'!$B$2:$O$208,6,0)</f>
        <v>0.1282556700413035</v>
      </c>
      <c r="D92" s="28">
        <f t="shared" si="3"/>
        <v>0</v>
      </c>
      <c r="E92" s="27">
        <f>VLOOKUP(A92,Excel!$P$2:$AZ$208,32,0)</f>
        <v>-4.9837989263511961E-2</v>
      </c>
      <c r="F92" s="25">
        <f>VLOOKUP(A92,'R'!$B$2:$O$208,9,0)</f>
        <v>-4.9823224755018651E-2</v>
      </c>
      <c r="G92" s="28">
        <f t="shared" si="4"/>
        <v>1.4764508493310402E-5</v>
      </c>
      <c r="H92" s="27">
        <f>VLOOKUP(A92,Excel!$P$2:$AZ$208,35,0)</f>
        <v>-47.041247320624073</v>
      </c>
      <c r="I92" s="25">
        <f>VLOOKUP(A92,'R'!$B$2:$O$208,12,0)</f>
        <v>-47.041266363062967</v>
      </c>
      <c r="J92" s="28">
        <f t="shared" si="5"/>
        <v>-1.9042438893279723E-5</v>
      </c>
    </row>
    <row r="93" spans="1:10" x14ac:dyDescent="0.3">
      <c r="A93" t="s">
        <v>254</v>
      </c>
      <c r="B93" s="27">
        <f>VLOOKUP(A93,Excel!$P$2:$AZ$208,29,0)</f>
        <v>3.8260547582053155E-2</v>
      </c>
      <c r="C93" s="25">
        <f>VLOOKUP(A93,'R'!$B$2:$O$208,6,0)</f>
        <v>3.8260547582053349E-2</v>
      </c>
      <c r="D93" s="28">
        <f t="shared" si="3"/>
        <v>1.9428902930940239E-16</v>
      </c>
      <c r="E93" s="27">
        <f>VLOOKUP(A93,Excel!$P$2:$AZ$208,32,0)</f>
        <v>-5.4574245018235844E-2</v>
      </c>
      <c r="F93" s="25">
        <f>VLOOKUP(A93,'R'!$B$2:$O$208,9,0)</f>
        <v>-5.4555425187291229E-2</v>
      </c>
      <c r="G93" s="28">
        <f t="shared" si="4"/>
        <v>1.8819830944614979E-5</v>
      </c>
      <c r="H93" s="27">
        <f>VLOOKUP(A93,Excel!$P$2:$AZ$208,35,0)</f>
        <v>-62.586052633141577</v>
      </c>
      <c r="I93" s="25">
        <f>VLOOKUP(A93,'R'!$B$2:$O$208,12,0)</f>
        <v>-62.586027243593641</v>
      </c>
      <c r="J93" s="28">
        <f t="shared" si="5"/>
        <v>2.5389547936072177E-5</v>
      </c>
    </row>
    <row r="94" spans="1:10" x14ac:dyDescent="0.3">
      <c r="A94" t="s">
        <v>256</v>
      </c>
      <c r="B94" s="27">
        <f>VLOOKUP(A94,Excel!$P$2:$AZ$208,29,0)</f>
        <v>0.33595721730940742</v>
      </c>
      <c r="C94" s="25">
        <f>VLOOKUP(A94,'R'!$B$2:$O$208,6,0)</f>
        <v>0.3359572173094072</v>
      </c>
      <c r="D94" s="28">
        <f t="shared" si="3"/>
        <v>0</v>
      </c>
      <c r="E94" s="27">
        <f>VLOOKUP(A94,Excel!$P$2:$AZ$208,32,0)</f>
        <v>9.0219568816198983E-2</v>
      </c>
      <c r="F94" s="25">
        <f>VLOOKUP(A94,'R'!$B$2:$O$208,9,0)</f>
        <v>9.0195464735184916E-2</v>
      </c>
      <c r="G94" s="28">
        <f t="shared" si="4"/>
        <v>-2.4104081014067469E-5</v>
      </c>
      <c r="H94" s="27">
        <f>VLOOKUP(A94,Excel!$P$2:$AZ$208,35,0)</f>
        <v>-36.766837553291381</v>
      </c>
      <c r="I94" s="25">
        <f>VLOOKUP(A94,'R'!$B$2:$O$208,12,0)</f>
        <v>-36.766797806893791</v>
      </c>
      <c r="J94" s="28">
        <f t="shared" si="5"/>
        <v>3.9746397590079141E-5</v>
      </c>
    </row>
    <row r="95" spans="1:10" x14ac:dyDescent="0.3">
      <c r="A95" t="s">
        <v>258</v>
      </c>
      <c r="B95" s="27">
        <f>VLOOKUP(A95,Excel!$P$2:$AZ$208,29,0)</f>
        <v>2.9072969062891909</v>
      </c>
      <c r="C95" s="25">
        <f>VLOOKUP(A95,'R'!$B$2:$O$208,6,0)</f>
        <v>2.90729690628919</v>
      </c>
      <c r="D95" s="28">
        <f t="shared" si="3"/>
        <v>0</v>
      </c>
      <c r="E95" s="27">
        <f>VLOOKUP(A95,Excel!$P$2:$AZ$208,32,0)</f>
        <v>-5.6256878032182635E-2</v>
      </c>
      <c r="F95" s="25">
        <f>VLOOKUP(A95,'R'!$B$2:$O$208,9,0)</f>
        <v>-5.620413438425069E-2</v>
      </c>
      <c r="G95" s="28">
        <f t="shared" si="4"/>
        <v>5.2743647931945137E-5</v>
      </c>
      <c r="H95" s="27">
        <f>VLOOKUP(A95,Excel!$P$2:$AZ$208,35,0)</f>
        <v>-53.686204822262987</v>
      </c>
      <c r="I95" s="25">
        <f>VLOOKUP(A95,'R'!$B$2:$O$208,12,0)</f>
        <v>-53.686221903508262</v>
      </c>
      <c r="J95" s="28">
        <f t="shared" si="5"/>
        <v>-1.7081245275107904E-5</v>
      </c>
    </row>
    <row r="96" spans="1:10" x14ac:dyDescent="0.3">
      <c r="A96" t="s">
        <v>260</v>
      </c>
      <c r="B96" s="27">
        <f>VLOOKUP(A96,Excel!$P$2:$AZ$208,29,0)</f>
        <v>0.33192184111338047</v>
      </c>
      <c r="C96" s="25">
        <f>VLOOKUP(A96,'R'!$B$2:$O$208,6,0)</f>
        <v>0.33192184111338019</v>
      </c>
      <c r="D96" s="28">
        <f t="shared" si="3"/>
        <v>0</v>
      </c>
      <c r="E96" s="27">
        <f>VLOOKUP(A96,Excel!$P$2:$AZ$208,32,0)</f>
        <v>4.823335308551293E-2</v>
      </c>
      <c r="F96" s="25">
        <f>VLOOKUP(A96,'R'!$B$2:$O$208,9,0)</f>
        <v>4.8213726989917063E-2</v>
      </c>
      <c r="G96" s="28">
        <f t="shared" si="4"/>
        <v>-1.9626095595866311E-5</v>
      </c>
      <c r="H96" s="27">
        <f>VLOOKUP(A96,Excel!$P$2:$AZ$208,35,0)</f>
        <v>-38.68340496738017</v>
      </c>
      <c r="I96" s="25">
        <f>VLOOKUP(A96,'R'!$B$2:$O$208,12,0)</f>
        <v>-38.683422869723913</v>
      </c>
      <c r="J96" s="28">
        <f t="shared" si="5"/>
        <v>-1.790234374254851E-5</v>
      </c>
    </row>
    <row r="97" spans="1:10" x14ac:dyDescent="0.3">
      <c r="A97" t="s">
        <v>262</v>
      </c>
      <c r="B97" s="27">
        <f>VLOOKUP(A97,Excel!$P$2:$AZ$208,29,0)</f>
        <v>2.1391761301672086E-3</v>
      </c>
      <c r="C97" s="25">
        <f>VLOOKUP(A97,'R'!$B$2:$O$208,6,0)</f>
        <v>2.139176130167075E-3</v>
      </c>
      <c r="D97" s="28">
        <f t="shared" si="3"/>
        <v>-1.3357370765021415E-16</v>
      </c>
      <c r="E97" s="27">
        <f>VLOOKUP(A97,Excel!$P$2:$AZ$208,32,0)</f>
        <v>1.2147025941309458E-2</v>
      </c>
      <c r="F97" s="25">
        <f>VLOOKUP(A97,'R'!$B$2:$O$208,9,0)</f>
        <v>1.2128309919633E-2</v>
      </c>
      <c r="G97" s="28">
        <f t="shared" si="4"/>
        <v>-1.8716021676457723E-5</v>
      </c>
      <c r="H97" s="27">
        <f>VLOOKUP(A97,Excel!$P$2:$AZ$208,35,0)</f>
        <v>-35.299098196430627</v>
      </c>
      <c r="I97" s="25">
        <f>VLOOKUP(A97,'R'!$B$2:$O$208,12,0)</f>
        <v>-35.299090956769881</v>
      </c>
      <c r="J97" s="28">
        <f t="shared" si="5"/>
        <v>7.239660746449772E-6</v>
      </c>
    </row>
    <row r="98" spans="1:10" x14ac:dyDescent="0.3">
      <c r="A98" t="s">
        <v>264</v>
      </c>
      <c r="B98" s="27">
        <f>VLOOKUP(A98,Excel!$P$2:$AZ$208,29,0)</f>
        <v>1.187780765855736</v>
      </c>
      <c r="C98" s="25">
        <f>VLOOKUP(A98,'R'!$B$2:$O$208,6,0)</f>
        <v>1.187780765855736</v>
      </c>
      <c r="D98" s="28">
        <f t="shared" si="3"/>
        <v>0</v>
      </c>
      <c r="E98" s="27">
        <f>VLOOKUP(A98,Excel!$P$2:$AZ$208,32,0)</f>
        <v>-0.18153636575900908</v>
      </c>
      <c r="F98" s="25">
        <f>VLOOKUP(A98,'R'!$B$2:$O$208,9,0)</f>
        <v>-0.18159820689132389</v>
      </c>
      <c r="G98" s="28">
        <f t="shared" si="4"/>
        <v>-6.1841132314804925E-5</v>
      </c>
      <c r="H98" s="27">
        <f>VLOOKUP(A98,Excel!$P$2:$AZ$208,35,0)</f>
        <v>-67.037499212375621</v>
      </c>
      <c r="I98" s="25">
        <f>VLOOKUP(A98,'R'!$B$2:$O$208,12,0)</f>
        <v>-67.03749822173981</v>
      </c>
      <c r="J98" s="28">
        <f t="shared" si="5"/>
        <v>9.9063581160407921E-7</v>
      </c>
    </row>
    <row r="99" spans="1:10" x14ac:dyDescent="0.3">
      <c r="A99" t="s">
        <v>266</v>
      </c>
      <c r="B99" s="27">
        <f>VLOOKUP(A99,Excel!$P$2:$AZ$208,29,0)</f>
        <v>-4.302045539036947E-3</v>
      </c>
      <c r="C99" s="25">
        <f>VLOOKUP(A99,'R'!$B$2:$O$208,6,0)</f>
        <v>-4.3020455390371474E-3</v>
      </c>
      <c r="D99" s="28">
        <f t="shared" si="3"/>
        <v>-2.0036056147532122E-16</v>
      </c>
      <c r="E99" s="27">
        <f>VLOOKUP(A99,Excel!$P$2:$AZ$208,32,0)</f>
        <v>-0.17250378013232587</v>
      </c>
      <c r="F99" s="25">
        <f>VLOOKUP(A99,'R'!$B$2:$O$208,9,0)</f>
        <v>-0.1725426708892456</v>
      </c>
      <c r="G99" s="28">
        <f t="shared" si="4"/>
        <v>-3.8890756919734981E-5</v>
      </c>
      <c r="H99" s="27">
        <f>VLOOKUP(A99,Excel!$P$2:$AZ$208,35,0)</f>
        <v>-24.250432922697854</v>
      </c>
      <c r="I99" s="25">
        <f>VLOOKUP(A99,'R'!$B$2:$O$208,12,0)</f>
        <v>-24.250457573377549</v>
      </c>
      <c r="J99" s="28">
        <f t="shared" si="5"/>
        <v>-2.4650679694815381E-5</v>
      </c>
    </row>
    <row r="100" spans="1:10" x14ac:dyDescent="0.3">
      <c r="A100" t="s">
        <v>268</v>
      </c>
      <c r="B100" s="27">
        <f>VLOOKUP(A100,Excel!$P$2:$AZ$208,29,0)</f>
        <v>1.4305139965674023</v>
      </c>
      <c r="C100" s="25">
        <f>VLOOKUP(A100,'R'!$B$2:$O$208,6,0)</f>
        <v>1.4305139965674021</v>
      </c>
      <c r="D100" s="28">
        <f t="shared" si="3"/>
        <v>0</v>
      </c>
      <c r="E100" s="27">
        <f>VLOOKUP(A100,Excel!$P$2:$AZ$208,32,0)</f>
        <v>-1.8926374340492352E-2</v>
      </c>
      <c r="F100" s="25">
        <f>VLOOKUP(A100,'R'!$B$2:$O$208,9,0)</f>
        <v>-1.896495884301784E-2</v>
      </c>
      <c r="G100" s="28">
        <f t="shared" si="4"/>
        <v>-3.8584502525487729E-5</v>
      </c>
      <c r="H100" s="27">
        <f>VLOOKUP(A100,Excel!$P$2:$AZ$208,35,0)</f>
        <v>-94.372103529959531</v>
      </c>
      <c r="I100" s="25">
        <f>VLOOKUP(A100,'R'!$B$2:$O$208,12,0)</f>
        <v>-94.372073504339539</v>
      </c>
      <c r="J100" s="28">
        <f t="shared" si="5"/>
        <v>3.0025619992102293E-5</v>
      </c>
    </row>
    <row r="101" spans="1:10" x14ac:dyDescent="0.3">
      <c r="A101" t="s">
        <v>270</v>
      </c>
      <c r="B101" s="27">
        <f>VLOOKUP(A101,Excel!$P$2:$AZ$208,29,0)</f>
        <v>-2.3779264738441708E-2</v>
      </c>
      <c r="C101" s="25">
        <f>VLOOKUP(A101,'R'!$B$2:$O$208,6,0)</f>
        <v>-2.3779264738441611E-2</v>
      </c>
      <c r="D101" s="28">
        <f t="shared" si="3"/>
        <v>9.7144514654701197E-17</v>
      </c>
      <c r="E101" s="27">
        <f>VLOOKUP(A101,Excel!$P$2:$AZ$208,32,0)</f>
        <v>6.9894426973376528E-2</v>
      </c>
      <c r="F101" s="25">
        <f>VLOOKUP(A101,'R'!$B$2:$O$208,9,0)</f>
        <v>6.9846264257081861E-2</v>
      </c>
      <c r="G101" s="28">
        <f t="shared" si="4"/>
        <v>-4.8162716294666841E-5</v>
      </c>
      <c r="H101" s="27">
        <f>VLOOKUP(A101,Excel!$P$2:$AZ$208,35,0)</f>
        <v>-40.307554639046373</v>
      </c>
      <c r="I101" s="25">
        <f>VLOOKUP(A101,'R'!$B$2:$O$208,12,0)</f>
        <v>-40.307564965673969</v>
      </c>
      <c r="J101" s="28">
        <f t="shared" si="5"/>
        <v>-1.0326627595702575E-5</v>
      </c>
    </row>
    <row r="102" spans="1:10" x14ac:dyDescent="0.3">
      <c r="A102" t="s">
        <v>272</v>
      </c>
      <c r="B102" s="27">
        <f>VLOOKUP(A102,Excel!$P$2:$AZ$208,29,0)</f>
        <v>-0.18868442244285039</v>
      </c>
      <c r="C102" s="25">
        <f>VLOOKUP(A102,'R'!$B$2:$O$208,6,0)</f>
        <v>-0.18868442244285041</v>
      </c>
      <c r="D102" s="28">
        <f t="shared" si="3"/>
        <v>0</v>
      </c>
      <c r="E102" s="27">
        <f>VLOOKUP(A102,Excel!$P$2:$AZ$208,32,0)</f>
        <v>-0.1454954563860259</v>
      </c>
      <c r="F102" s="25">
        <f>VLOOKUP(A102,'R'!$B$2:$O$208,9,0)</f>
        <v>-0.1455196569882781</v>
      </c>
      <c r="G102" s="28">
        <f t="shared" si="4"/>
        <v>-2.4200602252194559E-5</v>
      </c>
      <c r="H102" s="27">
        <f>VLOOKUP(A102,Excel!$P$2:$AZ$208,35,0)</f>
        <v>-70.240885630735704</v>
      </c>
      <c r="I102" s="25">
        <f>VLOOKUP(A102,'R'!$B$2:$O$208,12,0)</f>
        <v>-70.240900890483758</v>
      </c>
      <c r="J102" s="28">
        <f t="shared" si="5"/>
        <v>-1.5259748053608746E-5</v>
      </c>
    </row>
    <row r="103" spans="1:10" x14ac:dyDescent="0.3">
      <c r="A103" t="s">
        <v>274</v>
      </c>
      <c r="B103" s="27">
        <f>VLOOKUP(A103,Excel!$P$2:$AZ$208,29,0)</f>
        <v>0.32646004215890007</v>
      </c>
      <c r="C103" s="25">
        <f>VLOOKUP(A103,'R'!$B$2:$O$208,6,0)</f>
        <v>0.32646004215890018</v>
      </c>
      <c r="D103" s="28">
        <f t="shared" si="3"/>
        <v>0</v>
      </c>
      <c r="E103" s="27">
        <f>VLOOKUP(A103,Excel!$P$2:$AZ$208,32,0)</f>
        <v>-8.6022551323683902E-2</v>
      </c>
      <c r="F103" s="25">
        <f>VLOOKUP(A103,'R'!$B$2:$O$208,9,0)</f>
        <v>-8.5955628353543811E-2</v>
      </c>
      <c r="G103" s="28">
        <f t="shared" si="4"/>
        <v>6.6922970140090299E-5</v>
      </c>
      <c r="H103" s="27">
        <f>VLOOKUP(A103,Excel!$P$2:$AZ$208,35,0)</f>
        <v>-62.415619606883183</v>
      </c>
      <c r="I103" s="25">
        <f>VLOOKUP(A103,'R'!$B$2:$O$208,12,0)</f>
        <v>-62.415631784343901</v>
      </c>
      <c r="J103" s="28">
        <f t="shared" si="5"/>
        <v>-1.2177460718021393E-5</v>
      </c>
    </row>
    <row r="104" spans="1:10" x14ac:dyDescent="0.3">
      <c r="A104" t="s">
        <v>276</v>
      </c>
      <c r="B104" s="27">
        <f>VLOOKUP(A104,Excel!$P$2:$AZ$208,29,0)</f>
        <v>4.7429660258928932</v>
      </c>
      <c r="C104" s="25">
        <f>VLOOKUP(A104,'R'!$B$2:$O$208,6,0)</f>
        <v>4.7429660258928923</v>
      </c>
      <c r="D104" s="28">
        <f t="shared" si="3"/>
        <v>0</v>
      </c>
      <c r="E104" s="27">
        <f>VLOOKUP(A104,Excel!$P$2:$AZ$208,32,0)</f>
        <v>-0.63079567027028516</v>
      </c>
      <c r="F104" s="25">
        <f>VLOOKUP(A104,'R'!$B$2:$O$208,9,0)</f>
        <v>-0.63080900567761367</v>
      </c>
      <c r="G104" s="28">
        <f t="shared" si="4"/>
        <v>-1.3335407328507465E-5</v>
      </c>
      <c r="H104" s="27">
        <f>VLOOKUP(A104,Excel!$P$2:$AZ$208,35,0)</f>
        <v>-61.88745231101781</v>
      </c>
      <c r="I104" s="25">
        <f>VLOOKUP(A104,'R'!$B$2:$O$208,12,0)</f>
        <v>-61.887402394526838</v>
      </c>
      <c r="J104" s="28">
        <f t="shared" si="5"/>
        <v>4.991649097263462E-5</v>
      </c>
    </row>
    <row r="105" spans="1:10" x14ac:dyDescent="0.3">
      <c r="A105" t="s">
        <v>278</v>
      </c>
      <c r="B105" s="27">
        <f>VLOOKUP(A105,Excel!$P$2:$AZ$208,29,0)</f>
        <v>8.9045602984316352E-2</v>
      </c>
      <c r="C105" s="25">
        <f>VLOOKUP(A105,'R'!$B$2:$O$208,6,0)</f>
        <v>8.9045602984316491E-2</v>
      </c>
      <c r="D105" s="28">
        <f t="shared" si="3"/>
        <v>1.3877787807814457E-16</v>
      </c>
      <c r="E105" s="27">
        <f>VLOOKUP(A105,Excel!$P$2:$AZ$208,32,0)</f>
        <v>4.6334472853768793E-2</v>
      </c>
      <c r="F105" s="25">
        <f>VLOOKUP(A105,'R'!$B$2:$O$208,9,0)</f>
        <v>4.6286823381261367E-2</v>
      </c>
      <c r="G105" s="28">
        <f t="shared" si="4"/>
        <v>-4.764947250742585E-5</v>
      </c>
      <c r="H105" s="27">
        <f>VLOOKUP(A105,Excel!$P$2:$AZ$208,35,0)</f>
        <v>-68.096142317343407</v>
      </c>
      <c r="I105" s="25">
        <f>VLOOKUP(A105,'R'!$B$2:$O$208,12,0)</f>
        <v>-68.096129456534868</v>
      </c>
      <c r="J105" s="28">
        <f t="shared" si="5"/>
        <v>1.2860808539016944E-5</v>
      </c>
    </row>
    <row r="106" spans="1:10" x14ac:dyDescent="0.3">
      <c r="A106" t="s">
        <v>280</v>
      </c>
      <c r="B106" s="27">
        <f>VLOOKUP(A106,Excel!$P$2:$AZ$208,29,0)</f>
        <v>4.731264926773987E-2</v>
      </c>
      <c r="C106" s="25">
        <f>VLOOKUP(A106,'R'!$B$2:$O$208,6,0)</f>
        <v>4.731264926774003E-2</v>
      </c>
      <c r="D106" s="28">
        <f t="shared" si="3"/>
        <v>1.5959455978986625E-16</v>
      </c>
      <c r="E106" s="27">
        <f>VLOOKUP(A106,Excel!$P$2:$AZ$208,32,0)</f>
        <v>-0.10774637497587904</v>
      </c>
      <c r="F106" s="25">
        <f>VLOOKUP(A106,'R'!$B$2:$O$208,9,0)</f>
        <v>-0.10772294697305219</v>
      </c>
      <c r="G106" s="28">
        <f t="shared" si="4"/>
        <v>2.3428002826841876E-5</v>
      </c>
      <c r="H106" s="27">
        <f>VLOOKUP(A106,Excel!$P$2:$AZ$208,35,0)</f>
        <v>-66.083857407045102</v>
      </c>
      <c r="I106" s="25">
        <f>VLOOKUP(A106,'R'!$B$2:$O$208,12,0)</f>
        <v>-66.083890503801427</v>
      </c>
      <c r="J106" s="28">
        <f t="shared" si="5"/>
        <v>-3.3096756325790011E-5</v>
      </c>
    </row>
    <row r="107" spans="1:10" x14ac:dyDescent="0.3">
      <c r="A107" t="s">
        <v>282</v>
      </c>
      <c r="B107" s="27">
        <f>VLOOKUP(A107,Excel!$P$2:$AZ$208,29,0)</f>
        <v>2.1227060423165844</v>
      </c>
      <c r="C107" s="25">
        <f>VLOOKUP(A107,'R'!$B$2:$O$208,6,0)</f>
        <v>2.122706042316584</v>
      </c>
      <c r="D107" s="28">
        <f t="shared" si="3"/>
        <v>0</v>
      </c>
      <c r="E107" s="27">
        <f>VLOOKUP(A107,Excel!$P$2:$AZ$208,32,0)</f>
        <v>-0.10033349512751906</v>
      </c>
      <c r="F107" s="25">
        <f>VLOOKUP(A107,'R'!$B$2:$O$208,9,0)</f>
        <v>-0.1003381428788242</v>
      </c>
      <c r="G107" s="28">
        <f t="shared" si="4"/>
        <v>-4.6477513051396135E-6</v>
      </c>
      <c r="H107" s="27">
        <f>VLOOKUP(A107,Excel!$P$2:$AZ$208,35,0)</f>
        <v>-65.240793470273417</v>
      </c>
      <c r="I107" s="25">
        <f>VLOOKUP(A107,'R'!$B$2:$O$208,12,0)</f>
        <v>-65.240793144595514</v>
      </c>
      <c r="J107" s="28">
        <f t="shared" si="5"/>
        <v>3.256779024241041E-7</v>
      </c>
    </row>
    <row r="108" spans="1:10" x14ac:dyDescent="0.3">
      <c r="A108" t="s">
        <v>285</v>
      </c>
      <c r="B108" s="27">
        <f>VLOOKUP(A108,Excel!$P$2:$AZ$208,29,0)</f>
        <v>-4.5484410475996277E-3</v>
      </c>
      <c r="C108" s="25">
        <f>VLOOKUP(A108,'R'!$B$2:$O$208,6,0)</f>
        <v>-4.5484410475996606E-3</v>
      </c>
      <c r="D108" s="28">
        <f t="shared" si="3"/>
        <v>-3.2959746043559335E-17</v>
      </c>
      <c r="E108" s="27">
        <f>VLOOKUP(A108,Excel!$P$2:$AZ$208,32,0)</f>
        <v>-7.8663843146429865E-2</v>
      </c>
      <c r="F108" s="25">
        <f>VLOOKUP(A108,'R'!$B$2:$O$208,9,0)</f>
        <v>-7.8677994394030615E-2</v>
      </c>
      <c r="G108" s="28">
        <f t="shared" si="4"/>
        <v>-1.4151247600749373E-5</v>
      </c>
      <c r="H108" s="27">
        <f>VLOOKUP(A108,Excel!$P$2:$AZ$208,35,0)</f>
        <v>-81.097258666167804</v>
      </c>
      <c r="I108" s="25">
        <f>VLOOKUP(A108,'R'!$B$2:$O$208,12,0)</f>
        <v>-81.097295965498049</v>
      </c>
      <c r="J108" s="28">
        <f t="shared" si="5"/>
        <v>-3.7299330244877638E-5</v>
      </c>
    </row>
    <row r="109" spans="1:10" x14ac:dyDescent="0.3">
      <c r="A109" t="s">
        <v>287</v>
      </c>
      <c r="B109" s="27">
        <f>VLOOKUP(A109,Excel!$P$2:$AZ$208,29,0)</f>
        <v>1.4644543297579988</v>
      </c>
      <c r="C109" s="25">
        <f>VLOOKUP(A109,'R'!$B$2:$O$208,6,0)</f>
        <v>1.4644543297579991</v>
      </c>
      <c r="D109" s="28">
        <f t="shared" si="3"/>
        <v>0</v>
      </c>
      <c r="E109" s="27">
        <f>VLOOKUP(A109,Excel!$P$2:$AZ$208,32,0)</f>
        <v>-2.0657981386230383E-2</v>
      </c>
      <c r="F109" s="25">
        <f>VLOOKUP(A109,'R'!$B$2:$O$208,9,0)</f>
        <v>-2.070572219835334E-2</v>
      </c>
      <c r="G109" s="28">
        <f t="shared" si="4"/>
        <v>-4.7740812122956666E-5</v>
      </c>
      <c r="H109" s="27">
        <f>VLOOKUP(A109,Excel!$P$2:$AZ$208,35,0)</f>
        <v>-57.340281350845814</v>
      </c>
      <c r="I109" s="25">
        <f>VLOOKUP(A109,'R'!$B$2:$O$208,12,0)</f>
        <v>-57.340301795847111</v>
      </c>
      <c r="J109" s="28">
        <f t="shared" si="5"/>
        <v>-2.0445001297275667E-5</v>
      </c>
    </row>
    <row r="110" spans="1:10" x14ac:dyDescent="0.3">
      <c r="A110" t="s">
        <v>289</v>
      </c>
      <c r="B110" s="27">
        <f>VLOOKUP(A110,Excel!$P$2:$AZ$208,29,0)</f>
        <v>-3.0502321859727788E-3</v>
      </c>
      <c r="C110" s="25">
        <f>VLOOKUP(A110,'R'!$B$2:$O$208,6,0)</f>
        <v>-3.0502321859726478E-3</v>
      </c>
      <c r="D110" s="28">
        <f t="shared" si="3"/>
        <v>1.3097162243624894E-16</v>
      </c>
      <c r="E110" s="27">
        <f>VLOOKUP(A110,Excel!$P$2:$AZ$208,32,0)</f>
        <v>0.16882817324526014</v>
      </c>
      <c r="F110" s="25">
        <f>VLOOKUP(A110,'R'!$B$2:$O$208,9,0)</f>
        <v>0.16887643023512361</v>
      </c>
      <c r="G110" s="28">
        <f t="shared" si="4"/>
        <v>4.8256989863465494E-5</v>
      </c>
      <c r="H110" s="27">
        <f>VLOOKUP(A110,Excel!$P$2:$AZ$208,35,0)</f>
        <v>-51.198588576783976</v>
      </c>
      <c r="I110" s="25">
        <f>VLOOKUP(A110,'R'!$B$2:$O$208,12,0)</f>
        <v>-51.198618757645157</v>
      </c>
      <c r="J110" s="28">
        <f t="shared" si="5"/>
        <v>-3.0180861180895135E-5</v>
      </c>
    </row>
    <row r="111" spans="1:10" x14ac:dyDescent="0.3">
      <c r="A111" t="s">
        <v>291</v>
      </c>
      <c r="B111" s="27">
        <f>VLOOKUP(A111,Excel!$P$2:$AZ$208,29,0)</f>
        <v>9.8950516867500518E-2</v>
      </c>
      <c r="C111" s="25">
        <f>VLOOKUP(A111,'R'!$B$2:$O$208,6,0)</f>
        <v>9.8950516867500365E-2</v>
      </c>
      <c r="D111" s="28">
        <f t="shared" si="3"/>
        <v>-1.5265566588595902E-16</v>
      </c>
      <c r="E111" s="27">
        <f>VLOOKUP(A111,Excel!$P$2:$AZ$208,32,0)</f>
        <v>0.48934612295785318</v>
      </c>
      <c r="F111" s="25">
        <f>VLOOKUP(A111,'R'!$B$2:$O$208,9,0)</f>
        <v>0.48933202947345811</v>
      </c>
      <c r="G111" s="28">
        <f t="shared" si="4"/>
        <v>-1.4093484395072409E-5</v>
      </c>
      <c r="H111" s="27">
        <f>VLOOKUP(A111,Excel!$P$2:$AZ$208,35,0)</f>
        <v>-52.932011100738734</v>
      </c>
      <c r="I111" s="25">
        <f>VLOOKUP(A111,'R'!$B$2:$O$208,12,0)</f>
        <v>-52.932013904787851</v>
      </c>
      <c r="J111" s="28">
        <f t="shared" si="5"/>
        <v>-2.8040491173442206E-6</v>
      </c>
    </row>
    <row r="112" spans="1:10" x14ac:dyDescent="0.3">
      <c r="A112" t="s">
        <v>293</v>
      </c>
      <c r="B112" s="27">
        <f>VLOOKUP(A112,Excel!$P$2:$AZ$208,29,0)</f>
        <v>1.0215823032820506</v>
      </c>
      <c r="C112" s="25">
        <f>VLOOKUP(A112,'R'!$B$2:$O$208,6,0)</f>
        <v>1.021582303282051</v>
      </c>
      <c r="D112" s="28">
        <f t="shared" si="3"/>
        <v>0</v>
      </c>
      <c r="E112" s="27">
        <f>VLOOKUP(A112,Excel!$P$2:$AZ$208,32,0)</f>
        <v>-3.6372308259101115E-2</v>
      </c>
      <c r="F112" s="25">
        <f>VLOOKUP(A112,'R'!$B$2:$O$208,9,0)</f>
        <v>-3.6362542955847961E-2</v>
      </c>
      <c r="G112" s="28">
        <f t="shared" si="4"/>
        <v>9.7653032531536121E-6</v>
      </c>
      <c r="H112" s="27">
        <f>VLOOKUP(A112,Excel!$P$2:$AZ$208,35,0)</f>
        <v>-46.705552015251534</v>
      </c>
      <c r="I112" s="25">
        <f>VLOOKUP(A112,'R'!$B$2:$O$208,12,0)</f>
        <v>-46.705531131641123</v>
      </c>
      <c r="J112" s="28">
        <f t="shared" si="5"/>
        <v>2.0883610410749043E-5</v>
      </c>
    </row>
    <row r="113" spans="1:10" x14ac:dyDescent="0.3">
      <c r="A113" t="s">
        <v>295</v>
      </c>
      <c r="B113" s="27">
        <f>VLOOKUP(A113,Excel!$P$2:$AZ$208,29,0)</f>
        <v>6.7506104812362207</v>
      </c>
      <c r="C113" s="25">
        <f>VLOOKUP(A113,'R'!$B$2:$O$208,6,0)</f>
        <v>6.7506104812362189</v>
      </c>
      <c r="D113" s="28">
        <f t="shared" si="3"/>
        <v>0</v>
      </c>
      <c r="E113" s="27">
        <f>VLOOKUP(A113,Excel!$P$2:$AZ$208,32,0)</f>
        <v>0.19301369267329965</v>
      </c>
      <c r="F113" s="25">
        <f>VLOOKUP(A113,'R'!$B$2:$O$208,9,0)</f>
        <v>0.19307136108835921</v>
      </c>
      <c r="G113" s="28">
        <f t="shared" si="4"/>
        <v>5.7668415059553002E-5</v>
      </c>
      <c r="H113" s="27">
        <f>VLOOKUP(A113,Excel!$P$2:$AZ$208,35,0)</f>
        <v>-54.446344873786011</v>
      </c>
      <c r="I113" s="25">
        <f>VLOOKUP(A113,'R'!$B$2:$O$208,12,0)</f>
        <v>-54.446329512814962</v>
      </c>
      <c r="J113" s="28">
        <f t="shared" si="5"/>
        <v>1.5360971048039573E-5</v>
      </c>
    </row>
    <row r="114" spans="1:10" x14ac:dyDescent="0.3">
      <c r="A114" t="s">
        <v>297</v>
      </c>
      <c r="B114" s="27">
        <f>VLOOKUP(A114,Excel!$P$2:$AZ$208,29,0)</f>
        <v>0.29227154080009649</v>
      </c>
      <c r="C114" s="25">
        <f>VLOOKUP(A114,'R'!$B$2:$O$208,6,0)</f>
        <v>0.29227154080009671</v>
      </c>
      <c r="D114" s="28">
        <f t="shared" si="3"/>
        <v>0</v>
      </c>
      <c r="E114" s="27">
        <f>VLOOKUP(A114,Excel!$P$2:$AZ$208,32,0)</f>
        <v>-6.3285203557888872E-2</v>
      </c>
      <c r="F114" s="25">
        <f>VLOOKUP(A114,'R'!$B$2:$O$208,9,0)</f>
        <v>-6.332871056352421E-2</v>
      </c>
      <c r="G114" s="28">
        <f t="shared" si="4"/>
        <v>-4.3507005635337603E-5</v>
      </c>
      <c r="H114" s="27">
        <f>VLOOKUP(A114,Excel!$P$2:$AZ$208,35,0)</f>
        <v>-53.554121615200053</v>
      </c>
      <c r="I114" s="25">
        <f>VLOOKUP(A114,'R'!$B$2:$O$208,12,0)</f>
        <v>-53.554108557103312</v>
      </c>
      <c r="J114" s="28">
        <f t="shared" si="5"/>
        <v>1.305809674079228E-5</v>
      </c>
    </row>
    <row r="115" spans="1:10" x14ac:dyDescent="0.3">
      <c r="A115" t="s">
        <v>299</v>
      </c>
      <c r="B115" s="27">
        <f>VLOOKUP(A115,Excel!$P$2:$AZ$208,29,0)</f>
        <v>0.1131018302912863</v>
      </c>
      <c r="C115" s="25">
        <f>VLOOKUP(A115,'R'!$B$2:$O$208,6,0)</f>
        <v>0.1131018302912865</v>
      </c>
      <c r="D115" s="28">
        <f t="shared" si="3"/>
        <v>1.9428902930940239E-16</v>
      </c>
      <c r="E115" s="27">
        <f>VLOOKUP(A115,Excel!$P$2:$AZ$208,32,0)</f>
        <v>7.8572467622173875E-2</v>
      </c>
      <c r="F115" s="25">
        <f>VLOOKUP(A115,'R'!$B$2:$O$208,9,0)</f>
        <v>7.8519612107407183E-2</v>
      </c>
      <c r="G115" s="28">
        <f t="shared" si="4"/>
        <v>-5.2855514766692036E-5</v>
      </c>
      <c r="H115" s="27">
        <f>VLOOKUP(A115,Excel!$P$2:$AZ$208,35,0)</f>
        <v>-37.801360270624862</v>
      </c>
      <c r="I115" s="25">
        <f>VLOOKUP(A115,'R'!$B$2:$O$208,12,0)</f>
        <v>-37.801412036308861</v>
      </c>
      <c r="J115" s="28">
        <f t="shared" si="5"/>
        <v>-5.1765683998894474E-5</v>
      </c>
    </row>
    <row r="116" spans="1:10" x14ac:dyDescent="0.3">
      <c r="A116" t="s">
        <v>301</v>
      </c>
      <c r="B116" s="27">
        <f>VLOOKUP(A116,Excel!$P$2:$AZ$208,29,0)</f>
        <v>3.4527854147041523</v>
      </c>
      <c r="C116" s="25">
        <f>VLOOKUP(A116,'R'!$B$2:$O$208,6,0)</f>
        <v>3.452785414704151</v>
      </c>
      <c r="D116" s="28">
        <f t="shared" si="3"/>
        <v>0</v>
      </c>
      <c r="E116" s="27">
        <f>VLOOKUP(A116,Excel!$P$2:$AZ$208,32,0)</f>
        <v>-0.20283426635327681</v>
      </c>
      <c r="F116" s="25">
        <f>VLOOKUP(A116,'R'!$B$2:$O$208,9,0)</f>
        <v>-0.20288183099156609</v>
      </c>
      <c r="G116" s="28">
        <f t="shared" si="4"/>
        <v>-4.7564638289282479E-5</v>
      </c>
      <c r="H116" s="27">
        <f>VLOOKUP(A116,Excel!$P$2:$AZ$208,35,0)</f>
        <v>-52.577063951755143</v>
      </c>
      <c r="I116" s="25">
        <f>VLOOKUP(A116,'R'!$B$2:$O$208,12,0)</f>
        <v>-52.577065983784102</v>
      </c>
      <c r="J116" s="28">
        <f t="shared" si="5"/>
        <v>-2.0320289593200869E-6</v>
      </c>
    </row>
    <row r="117" spans="1:10" x14ac:dyDescent="0.3">
      <c r="A117" t="s">
        <v>303</v>
      </c>
      <c r="B117" s="27">
        <f>VLOOKUP(A117,Excel!$P$2:$AZ$208,29,0)</f>
        <v>8.7758464621438104E-2</v>
      </c>
      <c r="C117" s="25">
        <f>VLOOKUP(A117,'R'!$B$2:$O$208,6,0)</f>
        <v>8.7758464621438159E-2</v>
      </c>
      <c r="D117" s="28">
        <f t="shared" si="3"/>
        <v>0</v>
      </c>
      <c r="E117" s="27">
        <f>VLOOKUP(A117,Excel!$P$2:$AZ$208,32,0)</f>
        <v>-0.24207113977874295</v>
      </c>
      <c r="F117" s="25">
        <f>VLOOKUP(A117,'R'!$B$2:$O$208,9,0)</f>
        <v>-0.24209979995291839</v>
      </c>
      <c r="G117" s="28">
        <f t="shared" si="4"/>
        <v>-2.8660174175437758E-5</v>
      </c>
      <c r="H117" s="27">
        <f>VLOOKUP(A117,Excel!$P$2:$AZ$208,35,0)</f>
        <v>-38.72982328124376</v>
      </c>
      <c r="I117" s="25">
        <f>VLOOKUP(A117,'R'!$B$2:$O$208,12,0)</f>
        <v>-38.72986997006452</v>
      </c>
      <c r="J117" s="28">
        <f t="shared" si="5"/>
        <v>-4.668882075975489E-5</v>
      </c>
    </row>
    <row r="118" spans="1:10" x14ac:dyDescent="0.3">
      <c r="A118" t="s">
        <v>305</v>
      </c>
      <c r="B118" s="27">
        <f>VLOOKUP(A118,Excel!$P$2:$AZ$208,29,0)</f>
        <v>3.1286922473374918</v>
      </c>
      <c r="C118" s="25">
        <f>VLOOKUP(A118,'R'!$B$2:$O$208,6,0)</f>
        <v>3.1286922473374918</v>
      </c>
      <c r="D118" s="28">
        <f t="shared" si="3"/>
        <v>0</v>
      </c>
      <c r="E118" s="27">
        <f>VLOOKUP(A118,Excel!$P$2:$AZ$208,32,0)</f>
        <v>-0.20428480848390343</v>
      </c>
      <c r="F118" s="25">
        <f>VLOOKUP(A118,'R'!$B$2:$O$208,9,0)</f>
        <v>-0.20425641413149781</v>
      </c>
      <c r="G118" s="28">
        <f t="shared" si="4"/>
        <v>2.8394352405619605E-5</v>
      </c>
      <c r="H118" s="27">
        <f>VLOOKUP(A118,Excel!$P$2:$AZ$208,35,0)</f>
        <v>-48.581968761014011</v>
      </c>
      <c r="I118" s="25">
        <f>VLOOKUP(A118,'R'!$B$2:$O$208,12,0)</f>
        <v>-48.581957935772827</v>
      </c>
      <c r="J118" s="28">
        <f t="shared" si="5"/>
        <v>1.0825241183454182E-5</v>
      </c>
    </row>
    <row r="119" spans="1:10" x14ac:dyDescent="0.3">
      <c r="A119" t="s">
        <v>307</v>
      </c>
      <c r="B119" s="27">
        <f>VLOOKUP(A119,Excel!$P$2:$AZ$208,29,0)</f>
        <v>0.28529339526805181</v>
      </c>
      <c r="C119" s="25">
        <f>VLOOKUP(A119,'R'!$B$2:$O$208,6,0)</f>
        <v>0.28529339526805181</v>
      </c>
      <c r="D119" s="28">
        <f t="shared" si="3"/>
        <v>0</v>
      </c>
      <c r="E119" s="27">
        <f>VLOOKUP(A119,Excel!$P$2:$AZ$208,32,0)</f>
        <v>0.37139441785656108</v>
      </c>
      <c r="F119" s="25">
        <f>VLOOKUP(A119,'R'!$B$2:$O$208,9,0)</f>
        <v>0.37136569685180348</v>
      </c>
      <c r="G119" s="28">
        <f t="shared" si="4"/>
        <v>-2.8721004757592539E-5</v>
      </c>
      <c r="H119" s="27">
        <f>VLOOKUP(A119,Excel!$P$2:$AZ$208,35,0)</f>
        <v>-59.32219983836756</v>
      </c>
      <c r="I119" s="25">
        <f>VLOOKUP(A119,'R'!$B$2:$O$208,12,0)</f>
        <v>-59.322215027273153</v>
      </c>
      <c r="J119" s="28">
        <f t="shared" si="5"/>
        <v>-1.5188905592822266E-5</v>
      </c>
    </row>
    <row r="120" spans="1:10" x14ac:dyDescent="0.3">
      <c r="A120" t="s">
        <v>309</v>
      </c>
      <c r="B120" s="27">
        <f>VLOOKUP(A120,Excel!$P$2:$AZ$208,29,0)</f>
        <v>4.6809627531128493E-3</v>
      </c>
      <c r="C120" s="25">
        <f>VLOOKUP(A120,'R'!$B$2:$O$208,6,0)</f>
        <v>4.6809627531128519E-3</v>
      </c>
      <c r="D120" s="28">
        <f t="shared" si="3"/>
        <v>0</v>
      </c>
      <c r="E120" s="27">
        <f>VLOOKUP(A120,Excel!$P$2:$AZ$208,32,0)</f>
        <v>-0.13007014623774751</v>
      </c>
      <c r="F120" s="25">
        <f>VLOOKUP(A120,'R'!$B$2:$O$208,9,0)</f>
        <v>-0.13012209178788081</v>
      </c>
      <c r="G120" s="28">
        <f t="shared" si="4"/>
        <v>-5.1945550133297713E-5</v>
      </c>
      <c r="H120" s="27">
        <f>VLOOKUP(A120,Excel!$P$2:$AZ$208,35,0)</f>
        <v>-49.544261634065293</v>
      </c>
      <c r="I120" s="25">
        <f>VLOOKUP(A120,'R'!$B$2:$O$208,12,0)</f>
        <v>-49.544279302120962</v>
      </c>
      <c r="J120" s="28">
        <f t="shared" si="5"/>
        <v>-1.7668055669162186E-5</v>
      </c>
    </row>
    <row r="121" spans="1:10" x14ac:dyDescent="0.3">
      <c r="A121" t="s">
        <v>311</v>
      </c>
      <c r="B121" s="27">
        <f>VLOOKUP(A121,Excel!$P$2:$AZ$208,29,0)</f>
        <v>1.5357665132678746</v>
      </c>
      <c r="C121" s="25">
        <f>VLOOKUP(A121,'R'!$B$2:$O$208,6,0)</f>
        <v>1.5357665132678739</v>
      </c>
      <c r="D121" s="28">
        <f t="shared" si="3"/>
        <v>0</v>
      </c>
      <c r="E121" s="27">
        <f>VLOOKUP(A121,Excel!$P$2:$AZ$208,32,0)</f>
        <v>-0.12729817874319821</v>
      </c>
      <c r="F121" s="25">
        <f>VLOOKUP(A121,'R'!$B$2:$O$208,9,0)</f>
        <v>-0.12733635273365759</v>
      </c>
      <c r="G121" s="28">
        <f t="shared" si="4"/>
        <v>-3.8173990459383633E-5</v>
      </c>
      <c r="H121" s="27">
        <f>VLOOKUP(A121,Excel!$P$2:$AZ$208,35,0)</f>
        <v>-41.450145550028211</v>
      </c>
      <c r="I121" s="25">
        <f>VLOOKUP(A121,'R'!$B$2:$O$208,12,0)</f>
        <v>-41.450104653155158</v>
      </c>
      <c r="J121" s="28">
        <f t="shared" si="5"/>
        <v>4.0896873052531646E-5</v>
      </c>
    </row>
    <row r="122" spans="1:10" x14ac:dyDescent="0.3">
      <c r="A122" t="s">
        <v>313</v>
      </c>
      <c r="B122" s="27">
        <f>VLOOKUP(A122,Excel!$P$2:$AZ$208,29,0)</f>
        <v>6.3666475140192995</v>
      </c>
      <c r="C122" s="25">
        <f>VLOOKUP(A122,'R'!$B$2:$O$208,6,0)</f>
        <v>6.366647514019296</v>
      </c>
      <c r="D122" s="28">
        <f t="shared" si="3"/>
        <v>0</v>
      </c>
      <c r="E122" s="27">
        <f>VLOOKUP(A122,Excel!$P$2:$AZ$208,32,0)</f>
        <v>-3.1580671064742938E-2</v>
      </c>
      <c r="F122" s="25">
        <f>VLOOKUP(A122,'R'!$B$2:$O$208,9,0)</f>
        <v>-3.1594219433425469E-2</v>
      </c>
      <c r="G122" s="28">
        <f t="shared" si="4"/>
        <v>-1.3548368682531065E-5</v>
      </c>
      <c r="H122" s="27">
        <f>VLOOKUP(A122,Excel!$P$2:$AZ$208,35,0)</f>
        <v>-76.937914002702044</v>
      </c>
      <c r="I122" s="25">
        <f>VLOOKUP(A122,'R'!$B$2:$O$208,12,0)</f>
        <v>-76.937901133167856</v>
      </c>
      <c r="J122" s="28">
        <f t="shared" si="5"/>
        <v>1.2869534188553189E-5</v>
      </c>
    </row>
    <row r="123" spans="1:10" x14ac:dyDescent="0.3">
      <c r="A123" t="s">
        <v>315</v>
      </c>
      <c r="B123" s="27">
        <f>VLOOKUP(A123,Excel!$P$2:$AZ$208,29,0)</f>
        <v>0.38651332178100312</v>
      </c>
      <c r="C123" s="25">
        <f>VLOOKUP(A123,'R'!$B$2:$O$208,6,0)</f>
        <v>0.38651332178100301</v>
      </c>
      <c r="D123" s="28">
        <f t="shared" si="3"/>
        <v>0</v>
      </c>
      <c r="E123" s="27">
        <f>VLOOKUP(A123,Excel!$P$2:$AZ$208,32,0)</f>
        <v>-4.2211447991646805E-2</v>
      </c>
      <c r="F123" s="25">
        <f>VLOOKUP(A123,'R'!$B$2:$O$208,9,0)</f>
        <v>-4.2197523983853499E-2</v>
      </c>
      <c r="G123" s="28">
        <f t="shared" si="4"/>
        <v>1.3924007793306159E-5</v>
      </c>
      <c r="H123" s="27">
        <f>VLOOKUP(A123,Excel!$P$2:$AZ$208,35,0)</f>
        <v>-47.377260571503527</v>
      </c>
      <c r="I123" s="25">
        <f>VLOOKUP(A123,'R'!$B$2:$O$208,12,0)</f>
        <v>-47.377248476668001</v>
      </c>
      <c r="J123" s="28">
        <f t="shared" si="5"/>
        <v>1.209483552599977E-5</v>
      </c>
    </row>
    <row r="124" spans="1:10" x14ac:dyDescent="0.3">
      <c r="A124" t="s">
        <v>317</v>
      </c>
      <c r="B124" s="27">
        <f>VLOOKUP(A124,Excel!$P$2:$AZ$208,29,0)</f>
        <v>0.11805301133122054</v>
      </c>
      <c r="C124" s="25">
        <f>VLOOKUP(A124,'R'!$B$2:$O$208,6,0)</f>
        <v>0.1180530113312203</v>
      </c>
      <c r="D124" s="28">
        <f t="shared" si="3"/>
        <v>-2.3592239273284576E-16</v>
      </c>
      <c r="E124" s="27">
        <f>VLOOKUP(A124,Excel!$P$2:$AZ$208,32,0)</f>
        <v>-1.7693122844316189E-2</v>
      </c>
      <c r="F124" s="25">
        <f>VLOOKUP(A124,'R'!$B$2:$O$208,9,0)</f>
        <v>-1.7689008583433679E-2</v>
      </c>
      <c r="G124" s="28">
        <f t="shared" si="4"/>
        <v>4.1142608825095461E-6</v>
      </c>
      <c r="H124" s="27">
        <f>VLOOKUP(A124,Excel!$P$2:$AZ$208,35,0)</f>
        <v>-68.409588158085455</v>
      </c>
      <c r="I124" s="25">
        <f>VLOOKUP(A124,'R'!$B$2:$O$208,12,0)</f>
        <v>-68.409583350228345</v>
      </c>
      <c r="J124" s="28">
        <f t="shared" si="5"/>
        <v>4.8078571097676104E-6</v>
      </c>
    </row>
    <row r="125" spans="1:10" x14ac:dyDescent="0.3">
      <c r="A125" t="s">
        <v>319</v>
      </c>
      <c r="B125" s="27">
        <f>VLOOKUP(A125,Excel!$P$2:$AZ$208,29,0)</f>
        <v>4.1896039926423505</v>
      </c>
      <c r="C125" s="25">
        <f>VLOOKUP(A125,'R'!$B$2:$O$208,6,0)</f>
        <v>4.1896039926423496</v>
      </c>
      <c r="D125" s="28">
        <f t="shared" si="3"/>
        <v>0</v>
      </c>
      <c r="E125" s="27">
        <f>VLOOKUP(A125,Excel!$P$2:$AZ$208,32,0)</f>
        <v>-7.7752625884469628E-3</v>
      </c>
      <c r="F125" s="25">
        <f>VLOOKUP(A125,'R'!$B$2:$O$208,9,0)</f>
        <v>-7.7987498269830964E-3</v>
      </c>
      <c r="G125" s="28">
        <f t="shared" si="4"/>
        <v>-2.3487238536133541E-5</v>
      </c>
      <c r="H125" s="27">
        <f>VLOOKUP(A125,Excel!$P$2:$AZ$208,35,0)</f>
        <v>-61.690440074039905</v>
      </c>
      <c r="I125" s="25">
        <f>VLOOKUP(A125,'R'!$B$2:$O$208,12,0)</f>
        <v>-61.690436445960451</v>
      </c>
      <c r="J125" s="28">
        <f t="shared" si="5"/>
        <v>3.6280794546428297E-6</v>
      </c>
    </row>
    <row r="126" spans="1:10" x14ac:dyDescent="0.3">
      <c r="A126" t="s">
        <v>321</v>
      </c>
      <c r="B126" s="27">
        <f>VLOOKUP(A126,Excel!$P$2:$AZ$208,29,0)</f>
        <v>8.7291175794211875E-2</v>
      </c>
      <c r="C126" s="25">
        <f>VLOOKUP(A126,'R'!$B$2:$O$208,6,0)</f>
        <v>8.7291175794212236E-2</v>
      </c>
      <c r="D126" s="28">
        <f t="shared" si="3"/>
        <v>3.6082248300317588E-16</v>
      </c>
      <c r="E126" s="27">
        <f>VLOOKUP(A126,Excel!$P$2:$AZ$208,32,0)</f>
        <v>-2.9534618314838168E-3</v>
      </c>
      <c r="F126" s="25">
        <f>VLOOKUP(A126,'R'!$B$2:$O$208,9,0)</f>
        <v>-2.91968888822114E-3</v>
      </c>
      <c r="G126" s="28">
        <f t="shared" si="4"/>
        <v>3.377294326267679E-5</v>
      </c>
      <c r="H126" s="27">
        <f>VLOOKUP(A126,Excel!$P$2:$AZ$208,35,0)</f>
        <v>-70.685919710961599</v>
      </c>
      <c r="I126" s="25">
        <f>VLOOKUP(A126,'R'!$B$2:$O$208,12,0)</f>
        <v>-70.685952610994434</v>
      </c>
      <c r="J126" s="28">
        <f t="shared" si="5"/>
        <v>-3.2900032834959347E-5</v>
      </c>
    </row>
    <row r="127" spans="1:10" x14ac:dyDescent="0.3">
      <c r="A127" t="s">
        <v>323</v>
      </c>
      <c r="B127" s="27">
        <f>VLOOKUP(A127,Excel!$P$2:$AZ$208,29,0)</f>
        <v>3.8516432750223668</v>
      </c>
      <c r="C127" s="25">
        <f>VLOOKUP(A127,'R'!$B$2:$O$208,6,0)</f>
        <v>3.851643275022365</v>
      </c>
      <c r="D127" s="28">
        <f t="shared" si="3"/>
        <v>0</v>
      </c>
      <c r="E127" s="27">
        <f>VLOOKUP(A127,Excel!$P$2:$AZ$208,32,0)</f>
        <v>0.24154660346222095</v>
      </c>
      <c r="F127" s="25">
        <f>VLOOKUP(A127,'R'!$B$2:$O$208,9,0)</f>
        <v>0.24153342301063069</v>
      </c>
      <c r="G127" s="28">
        <f t="shared" si="4"/>
        <v>-1.3180451590266706E-5</v>
      </c>
      <c r="H127" s="27">
        <f>VLOOKUP(A127,Excel!$P$2:$AZ$208,35,0)</f>
        <v>-74.403161439452106</v>
      </c>
      <c r="I127" s="25">
        <f>VLOOKUP(A127,'R'!$B$2:$O$208,12,0)</f>
        <v>-74.403162024612541</v>
      </c>
      <c r="J127" s="28">
        <f t="shared" si="5"/>
        <v>-5.8516043566214648E-7</v>
      </c>
    </row>
    <row r="128" spans="1:10" x14ac:dyDescent="0.3">
      <c r="A128" t="s">
        <v>325</v>
      </c>
      <c r="B128" s="27">
        <f>VLOOKUP(A128,Excel!$P$2:$AZ$208,29,0)</f>
        <v>0.30150978968668657</v>
      </c>
      <c r="C128" s="25">
        <f>VLOOKUP(A128,'R'!$B$2:$O$208,6,0)</f>
        <v>0.30150978968668618</v>
      </c>
      <c r="D128" s="28">
        <f t="shared" si="3"/>
        <v>0</v>
      </c>
      <c r="E128" s="27">
        <f>VLOOKUP(A128,Excel!$P$2:$AZ$208,32,0)</f>
        <v>3.6394503294228213E-2</v>
      </c>
      <c r="F128" s="25">
        <f>VLOOKUP(A128,'R'!$B$2:$O$208,9,0)</f>
        <v>3.6323518828116678E-2</v>
      </c>
      <c r="G128" s="28">
        <f t="shared" si="4"/>
        <v>-7.0984466111534417E-5</v>
      </c>
      <c r="H128" s="27">
        <f>VLOOKUP(A128,Excel!$P$2:$AZ$208,35,0)</f>
        <v>-64.061048216740687</v>
      </c>
      <c r="I128" s="25">
        <f>VLOOKUP(A128,'R'!$B$2:$O$208,12,0)</f>
        <v>-64.061008706796628</v>
      </c>
      <c r="J128" s="28">
        <f t="shared" si="5"/>
        <v>3.9509944059545887E-5</v>
      </c>
    </row>
    <row r="129" spans="1:10" x14ac:dyDescent="0.3">
      <c r="A129" t="s">
        <v>327</v>
      </c>
      <c r="B129" s="27">
        <f>VLOOKUP(A129,Excel!$P$2:$AZ$208,29,0)</f>
        <v>2.5433154515074885E-2</v>
      </c>
      <c r="C129" s="25">
        <f>VLOOKUP(A129,'R'!$B$2:$O$208,6,0)</f>
        <v>2.5433154515075079E-2</v>
      </c>
      <c r="D129" s="28">
        <f t="shared" si="3"/>
        <v>1.9428902930940239E-16</v>
      </c>
      <c r="E129" s="27">
        <f>VLOOKUP(A129,Excel!$P$2:$AZ$208,32,0)</f>
        <v>-0.48756115489348073</v>
      </c>
      <c r="F129" s="25">
        <f>VLOOKUP(A129,'R'!$B$2:$O$208,9,0)</f>
        <v>-0.48754685446487173</v>
      </c>
      <c r="G129" s="28">
        <f t="shared" si="4"/>
        <v>1.4300428609004268E-5</v>
      </c>
      <c r="H129" s="27">
        <f>VLOOKUP(A129,Excel!$P$2:$AZ$208,35,0)</f>
        <v>-23.125561953820132</v>
      </c>
      <c r="I129" s="25">
        <f>VLOOKUP(A129,'R'!$B$2:$O$208,12,0)</f>
        <v>-23.12555860114168</v>
      </c>
      <c r="J129" s="28">
        <f t="shared" si="5"/>
        <v>3.3526784513071561E-6</v>
      </c>
    </row>
    <row r="130" spans="1:10" x14ac:dyDescent="0.3">
      <c r="A130" t="s">
        <v>329</v>
      </c>
      <c r="B130" s="27">
        <f>VLOOKUP(A130,Excel!$P$2:$AZ$208,29,0)</f>
        <v>2.8204238155749892</v>
      </c>
      <c r="C130" s="25">
        <f>VLOOKUP(A130,'R'!$B$2:$O$208,6,0)</f>
        <v>2.8204238155749888</v>
      </c>
      <c r="D130" s="28">
        <f t="shared" si="3"/>
        <v>0</v>
      </c>
      <c r="E130" s="27">
        <f>VLOOKUP(A130,Excel!$P$2:$AZ$208,32,0)</f>
        <v>1.1859405345238693E-2</v>
      </c>
      <c r="F130" s="25">
        <f>VLOOKUP(A130,'R'!$B$2:$O$208,9,0)</f>
        <v>1.1825212531095581E-2</v>
      </c>
      <c r="G130" s="28">
        <f t="shared" si="4"/>
        <v>-3.4192814143112898E-5</v>
      </c>
      <c r="H130" s="27">
        <f>VLOOKUP(A130,Excel!$P$2:$AZ$208,35,0)</f>
        <v>-67.284189030004853</v>
      </c>
      <c r="I130" s="25">
        <f>VLOOKUP(A130,'R'!$B$2:$O$208,12,0)</f>
        <v>-67.284190143120952</v>
      </c>
      <c r="J130" s="28">
        <f t="shared" si="5"/>
        <v>-1.1131160988497868E-6</v>
      </c>
    </row>
    <row r="131" spans="1:10" x14ac:dyDescent="0.3">
      <c r="A131" t="s">
        <v>332</v>
      </c>
      <c r="B131" s="27">
        <f>VLOOKUP(A131,Excel!$P$2:$AZ$208,29,0)</f>
        <v>7.8948278038977424</v>
      </c>
      <c r="C131" s="25">
        <f>VLOOKUP(A131,'R'!$B$2:$O$208,6,0)</f>
        <v>7.8948278038977424</v>
      </c>
      <c r="D131" s="28">
        <f t="shared" si="3"/>
        <v>0</v>
      </c>
      <c r="E131" s="27">
        <f>VLOOKUP(A131,Excel!$P$2:$AZ$208,32,0)</f>
        <v>4.4464592620965131E-2</v>
      </c>
      <c r="F131" s="25">
        <f>VLOOKUP(A131,'R'!$B$2:$O$208,9,0)</f>
        <v>4.4416194108459449E-2</v>
      </c>
      <c r="G131" s="28">
        <f t="shared" si="4"/>
        <v>-4.8398512505681834E-5</v>
      </c>
      <c r="H131" s="27">
        <f>VLOOKUP(A131,Excel!$P$2:$AZ$208,35,0)</f>
        <v>-51.216133094889187</v>
      </c>
      <c r="I131" s="25">
        <f>VLOOKUP(A131,'R'!$B$2:$O$208,12,0)</f>
        <v>-51.21608114817991</v>
      </c>
      <c r="J131" s="28">
        <f t="shared" si="5"/>
        <v>5.1946709277217451E-5</v>
      </c>
    </row>
    <row r="132" spans="1:10" x14ac:dyDescent="0.3">
      <c r="A132" t="s">
        <v>334</v>
      </c>
      <c r="B132" s="27">
        <f>VLOOKUP(A132,Excel!$P$2:$AZ$208,29,0)</f>
        <v>1.0671654297468596</v>
      </c>
      <c r="C132" s="25">
        <f>VLOOKUP(A132,'R'!$B$2:$O$208,6,0)</f>
        <v>1.06716542974686</v>
      </c>
      <c r="D132" s="28">
        <f t="shared" si="3"/>
        <v>0</v>
      </c>
      <c r="E132" s="27">
        <f>VLOOKUP(A132,Excel!$P$2:$AZ$208,32,0)</f>
        <v>9.9356021110027018E-2</v>
      </c>
      <c r="F132" s="25">
        <f>VLOOKUP(A132,'R'!$B$2:$O$208,9,0)</f>
        <v>9.9369778885353768E-2</v>
      </c>
      <c r="G132" s="28">
        <f t="shared" si="4"/>
        <v>1.3757775326750377E-5</v>
      </c>
      <c r="H132" s="27">
        <f>VLOOKUP(A132,Excel!$P$2:$AZ$208,35,0)</f>
        <v>-17.379955439010939</v>
      </c>
      <c r="I132" s="25">
        <f>VLOOKUP(A132,'R'!$B$2:$O$208,12,0)</f>
        <v>-17.37995165560876</v>
      </c>
      <c r="J132" s="28">
        <f t="shared" si="5"/>
        <v>3.783402178214601E-6</v>
      </c>
    </row>
    <row r="133" spans="1:10" x14ac:dyDescent="0.3">
      <c r="A133" t="s">
        <v>336</v>
      </c>
      <c r="B133" s="27">
        <f>VLOOKUP(A133,Excel!$P$2:$AZ$208,29,0)</f>
        <v>3.9294150458976877E-2</v>
      </c>
      <c r="C133" s="25">
        <f>VLOOKUP(A133,'R'!$B$2:$O$208,6,0)</f>
        <v>3.9294150458977037E-2</v>
      </c>
      <c r="D133" s="28">
        <f t="shared" ref="D133:D196" si="6">C133-B133</f>
        <v>1.5959455978986625E-16</v>
      </c>
      <c r="E133" s="27">
        <f>VLOOKUP(A133,Excel!$P$2:$AZ$208,32,0)</f>
        <v>-2.8857802190769246E-2</v>
      </c>
      <c r="F133" s="25">
        <f>VLOOKUP(A133,'R'!$B$2:$O$208,9,0)</f>
        <v>-2.880938630687177E-2</v>
      </c>
      <c r="G133" s="28">
        <f t="shared" ref="G133:G196" si="7">F133-E133</f>
        <v>4.8415883897475614E-5</v>
      </c>
      <c r="H133" s="27">
        <f>VLOOKUP(A133,Excel!$P$2:$AZ$208,35,0)</f>
        <v>-25.556937462602207</v>
      </c>
      <c r="I133" s="25">
        <f>VLOOKUP(A133,'R'!$B$2:$O$208,12,0)</f>
        <v>-25.556886289179161</v>
      </c>
      <c r="J133" s="28">
        <f t="shared" ref="J133:J196" si="8">I133-H133</f>
        <v>5.1173423045725031E-5</v>
      </c>
    </row>
    <row r="134" spans="1:10" x14ac:dyDescent="0.3">
      <c r="A134" t="s">
        <v>338</v>
      </c>
      <c r="B134" s="27">
        <f>VLOOKUP(A134,Excel!$P$2:$AZ$208,29,0)</f>
        <v>4.3059792867014375</v>
      </c>
      <c r="C134" s="25">
        <f>VLOOKUP(A134,'R'!$B$2:$O$208,6,0)</f>
        <v>4.3059792867014366</v>
      </c>
      <c r="D134" s="28">
        <f t="shared" si="6"/>
        <v>0</v>
      </c>
      <c r="E134" s="27">
        <f>VLOOKUP(A134,Excel!$P$2:$AZ$208,32,0)</f>
        <v>0.47670058782597907</v>
      </c>
      <c r="F134" s="25">
        <f>VLOOKUP(A134,'R'!$B$2:$O$208,9,0)</f>
        <v>0.4766767854090973</v>
      </c>
      <c r="G134" s="28">
        <f t="shared" si="7"/>
        <v>-2.380241688176854E-5</v>
      </c>
      <c r="H134" s="27">
        <f>VLOOKUP(A134,Excel!$P$2:$AZ$208,35,0)</f>
        <v>-57.030609445663629</v>
      </c>
      <c r="I134" s="25">
        <f>VLOOKUP(A134,'R'!$B$2:$O$208,12,0)</f>
        <v>-57.030672566537213</v>
      </c>
      <c r="J134" s="28">
        <f t="shared" si="8"/>
        <v>-6.3120873583955017E-5</v>
      </c>
    </row>
    <row r="135" spans="1:10" x14ac:dyDescent="0.3">
      <c r="A135" t="s">
        <v>341</v>
      </c>
      <c r="B135" s="27">
        <f>VLOOKUP(A135,Excel!$P$2:$AZ$208,29,0)</f>
        <v>4.5776854200673255E-2</v>
      </c>
      <c r="C135" s="25">
        <f>VLOOKUP(A135,'R'!$B$2:$O$208,6,0)</f>
        <v>4.5776854200673123E-2</v>
      </c>
      <c r="D135" s="28">
        <f t="shared" si="6"/>
        <v>-1.3183898417423734E-16</v>
      </c>
      <c r="E135" s="27">
        <f>VLOOKUP(A135,Excel!$P$2:$AZ$208,32,0)</f>
        <v>-0.46642235209667526</v>
      </c>
      <c r="F135" s="25">
        <f>VLOOKUP(A135,'R'!$B$2:$O$208,9,0)</f>
        <v>-0.46639337922808971</v>
      </c>
      <c r="G135" s="28">
        <f t="shared" si="7"/>
        <v>2.8972868585552813E-5</v>
      </c>
      <c r="H135" s="27">
        <f>VLOOKUP(A135,Excel!$P$2:$AZ$208,35,0)</f>
        <v>-30.349789687269951</v>
      </c>
      <c r="I135" s="25">
        <f>VLOOKUP(A135,'R'!$B$2:$O$208,12,0)</f>
        <v>-30.349761766846871</v>
      </c>
      <c r="J135" s="28">
        <f t="shared" si="8"/>
        <v>2.7920423079308421E-5</v>
      </c>
    </row>
    <row r="136" spans="1:10" x14ac:dyDescent="0.3">
      <c r="A136" t="s">
        <v>343</v>
      </c>
      <c r="B136" s="27">
        <f>VLOOKUP(A136,Excel!$P$2:$AZ$208,29,0)</f>
        <v>4.7716975948545368</v>
      </c>
      <c r="C136" s="25">
        <f>VLOOKUP(A136,'R'!$B$2:$O$208,6,0)</f>
        <v>4.7716975948545368</v>
      </c>
      <c r="D136" s="28">
        <f t="shared" si="6"/>
        <v>0</v>
      </c>
      <c r="E136" s="27">
        <f>VLOOKUP(A136,Excel!$P$2:$AZ$208,32,0)</f>
        <v>-0.19154378565578523</v>
      </c>
      <c r="F136" s="25">
        <f>VLOOKUP(A136,'R'!$B$2:$O$208,9,0)</f>
        <v>-0.19152969187860491</v>
      </c>
      <c r="G136" s="28">
        <f t="shared" si="7"/>
        <v>1.4093777180312905E-5</v>
      </c>
      <c r="H136" s="27">
        <f>VLOOKUP(A136,Excel!$P$2:$AZ$208,35,0)</f>
        <v>-30.649549896697959</v>
      </c>
      <c r="I136" s="25">
        <f>VLOOKUP(A136,'R'!$B$2:$O$208,12,0)</f>
        <v>-30.649559796614749</v>
      </c>
      <c r="J136" s="28">
        <f t="shared" si="8"/>
        <v>-9.8999167903457419E-6</v>
      </c>
    </row>
    <row r="137" spans="1:10" x14ac:dyDescent="0.3">
      <c r="A137" t="s">
        <v>345</v>
      </c>
      <c r="B137" s="27">
        <f>VLOOKUP(A137,Excel!$P$2:$AZ$208,29,0)</f>
        <v>0.11822644870017202</v>
      </c>
      <c r="C137" s="25">
        <f>VLOOKUP(A137,'R'!$B$2:$O$208,6,0)</f>
        <v>0.11822644870017231</v>
      </c>
      <c r="D137" s="28">
        <f t="shared" si="6"/>
        <v>2.9143354396410359E-16</v>
      </c>
      <c r="E137" s="27">
        <f>VLOOKUP(A137,Excel!$P$2:$AZ$208,32,0)</f>
        <v>-0.23296409562755185</v>
      </c>
      <c r="F137" s="25">
        <f>VLOOKUP(A137,'R'!$B$2:$O$208,9,0)</f>
        <v>-0.2329594639581383</v>
      </c>
      <c r="G137" s="28">
        <f t="shared" si="7"/>
        <v>4.6316694135573044E-6</v>
      </c>
      <c r="H137" s="27">
        <f>VLOOKUP(A137,Excel!$P$2:$AZ$208,35,0)</f>
        <v>-50.796870327812108</v>
      </c>
      <c r="I137" s="25">
        <f>VLOOKUP(A137,'R'!$B$2:$O$208,12,0)</f>
        <v>-50.796861694641663</v>
      </c>
      <c r="J137" s="28">
        <f t="shared" si="8"/>
        <v>8.6331704451936275E-6</v>
      </c>
    </row>
    <row r="138" spans="1:10" x14ac:dyDescent="0.3">
      <c r="A138" t="s">
        <v>347</v>
      </c>
      <c r="B138" s="27">
        <f>VLOOKUP(A138,Excel!$P$2:$AZ$208,29,0)</f>
        <v>5.2198869496749171E-2</v>
      </c>
      <c r="C138" s="25">
        <f>VLOOKUP(A138,'R'!$B$2:$O$208,6,0)</f>
        <v>5.2198869496749109E-2</v>
      </c>
      <c r="D138" s="28">
        <f t="shared" si="6"/>
        <v>-6.2450045135165055E-17</v>
      </c>
      <c r="E138" s="27">
        <f>VLOOKUP(A138,Excel!$P$2:$AZ$208,32,0)</f>
        <v>-1.8720522657835879E-2</v>
      </c>
      <c r="F138" s="25">
        <f>VLOOKUP(A138,'R'!$B$2:$O$208,9,0)</f>
        <v>-1.868647127423529E-2</v>
      </c>
      <c r="G138" s="28">
        <f t="shared" si="7"/>
        <v>3.4051383600589014E-5</v>
      </c>
      <c r="H138" s="27">
        <f>VLOOKUP(A138,Excel!$P$2:$AZ$208,35,0)</f>
        <v>-21.812582190079514</v>
      </c>
      <c r="I138" s="25">
        <f>VLOOKUP(A138,'R'!$B$2:$O$208,12,0)</f>
        <v>-21.81262598344593</v>
      </c>
      <c r="J138" s="28">
        <f t="shared" si="8"/>
        <v>-4.3793366415911805E-5</v>
      </c>
    </row>
    <row r="139" spans="1:10" x14ac:dyDescent="0.3">
      <c r="A139" t="s">
        <v>349</v>
      </c>
      <c r="B139" s="27">
        <f>VLOOKUP(A139,Excel!$P$2:$AZ$208,29,0)</f>
        <v>3.3512590994086899</v>
      </c>
      <c r="C139" s="25">
        <f>VLOOKUP(A139,'R'!$B$2:$O$208,6,0)</f>
        <v>3.3512590994086899</v>
      </c>
      <c r="D139" s="28">
        <f t="shared" si="6"/>
        <v>0</v>
      </c>
      <c r="E139" s="27">
        <f>VLOOKUP(A139,Excel!$P$2:$AZ$208,32,0)</f>
        <v>-1.832825486856695E-2</v>
      </c>
      <c r="F139" s="25">
        <f>VLOOKUP(A139,'R'!$B$2:$O$208,9,0)</f>
        <v>-1.827004931711744E-2</v>
      </c>
      <c r="G139" s="28">
        <f t="shared" si="7"/>
        <v>5.8205551449509729E-5</v>
      </c>
      <c r="H139" s="27">
        <f>VLOOKUP(A139,Excel!$P$2:$AZ$208,35,0)</f>
        <v>-35.812849849773841</v>
      </c>
      <c r="I139" s="25">
        <f>VLOOKUP(A139,'R'!$B$2:$O$208,12,0)</f>
        <v>-35.812813034033773</v>
      </c>
      <c r="J139" s="28">
        <f t="shared" si="8"/>
        <v>3.6815740067197567E-5</v>
      </c>
    </row>
    <row r="140" spans="1:10" x14ac:dyDescent="0.3">
      <c r="A140" t="s">
        <v>351</v>
      </c>
      <c r="B140" s="27">
        <f>VLOOKUP(A140,Excel!$P$2:$AZ$208,29,0)</f>
        <v>10.000058342236924</v>
      </c>
      <c r="C140" s="25">
        <f>VLOOKUP(A140,'R'!$B$2:$O$208,6,0)</f>
        <v>10.00005834223693</v>
      </c>
      <c r="D140" s="28">
        <f t="shared" si="6"/>
        <v>0</v>
      </c>
      <c r="E140" s="27">
        <f>VLOOKUP(A140,Excel!$P$2:$AZ$208,32,0)</f>
        <v>-1.6353952011175642E-2</v>
      </c>
      <c r="F140" s="25">
        <f>VLOOKUP(A140,'R'!$B$2:$O$208,9,0)</f>
        <v>-1.636363394782012E-2</v>
      </c>
      <c r="G140" s="28">
        <f t="shared" si="7"/>
        <v>-9.6819366444782229E-6</v>
      </c>
      <c r="H140" s="27">
        <f>VLOOKUP(A140,Excel!$P$2:$AZ$208,35,0)</f>
        <v>-4.7410017538452065</v>
      </c>
      <c r="I140" s="25">
        <f>VLOOKUP(A140,'R'!$B$2:$O$208,12,0)</f>
        <v>-4.7409700461397799</v>
      </c>
      <c r="J140" s="28">
        <f t="shared" si="8"/>
        <v>3.1707705426597954E-5</v>
      </c>
    </row>
    <row r="141" spans="1:10" x14ac:dyDescent="0.3">
      <c r="A141" t="s">
        <v>353</v>
      </c>
      <c r="B141" s="27">
        <f>VLOOKUP(A141,Excel!$P$2:$AZ$208,29,0)</f>
        <v>1.43002980211359</v>
      </c>
      <c r="C141" s="25">
        <f>VLOOKUP(A141,'R'!$B$2:$O$208,6,0)</f>
        <v>1.43002980211359</v>
      </c>
      <c r="D141" s="28">
        <f t="shared" si="6"/>
        <v>0</v>
      </c>
      <c r="E141" s="27">
        <f>VLOOKUP(A141,Excel!$P$2:$AZ$208,32,0)</f>
        <v>2.2649392637914211E-3</v>
      </c>
      <c r="F141" s="25">
        <f>VLOOKUP(A141,'R'!$B$2:$O$208,9,0)</f>
        <v>2.303976863375723E-3</v>
      </c>
      <c r="G141" s="28">
        <f t="shared" si="7"/>
        <v>3.9037599584301926E-5</v>
      </c>
      <c r="H141" s="27">
        <f>VLOOKUP(A141,Excel!$P$2:$AZ$208,35,0)</f>
        <v>-3.0193680278049073</v>
      </c>
      <c r="I141" s="25">
        <f>VLOOKUP(A141,'R'!$B$2:$O$208,12,0)</f>
        <v>-3.0193657330387338</v>
      </c>
      <c r="J141" s="28">
        <f t="shared" si="8"/>
        <v>2.2947661735273073E-6</v>
      </c>
    </row>
    <row r="142" spans="1:10" x14ac:dyDescent="0.3">
      <c r="A142" t="s">
        <v>355</v>
      </c>
      <c r="B142" s="27">
        <f>VLOOKUP(A142,Excel!$P$2:$AZ$208,29,0)</f>
        <v>-4.9112664310662579E-2</v>
      </c>
      <c r="C142" s="25">
        <f>VLOOKUP(A142,'R'!$B$2:$O$208,6,0)</f>
        <v>-4.9112664310662468E-2</v>
      </c>
      <c r="D142" s="28">
        <f t="shared" si="6"/>
        <v>1.1102230246251565E-16</v>
      </c>
      <c r="E142" s="27">
        <f>VLOOKUP(A142,Excel!$P$2:$AZ$208,32,0)</f>
        <v>2.8305414259908557E-2</v>
      </c>
      <c r="F142" s="25">
        <f>VLOOKUP(A142,'R'!$B$2:$O$208,9,0)</f>
        <v>2.836875231277567E-2</v>
      </c>
      <c r="G142" s="28">
        <f t="shared" si="7"/>
        <v>6.3338052867113054E-5</v>
      </c>
      <c r="H142" s="27">
        <f>VLOOKUP(A142,Excel!$P$2:$AZ$208,35,0)</f>
        <v>-20.495778431653832</v>
      </c>
      <c r="I142" s="25">
        <f>VLOOKUP(A142,'R'!$B$2:$O$208,12,0)</f>
        <v>-20.49580474813888</v>
      </c>
      <c r="J142" s="28">
        <f t="shared" si="8"/>
        <v>-2.6316485048027971E-5</v>
      </c>
    </row>
    <row r="143" spans="1:10" x14ac:dyDescent="0.3">
      <c r="A143" t="s">
        <v>357</v>
      </c>
      <c r="B143" s="27">
        <f>VLOOKUP(A143,Excel!$P$2:$AZ$208,29,0)</f>
        <v>1.532508739578893</v>
      </c>
      <c r="C143" s="25">
        <f>VLOOKUP(A143,'R'!$B$2:$O$208,6,0)</f>
        <v>1.532508739578893</v>
      </c>
      <c r="D143" s="28">
        <f t="shared" si="6"/>
        <v>0</v>
      </c>
      <c r="E143" s="27">
        <f>VLOOKUP(A143,Excel!$P$2:$AZ$208,32,0)</f>
        <v>-7.85768907335756E-2</v>
      </c>
      <c r="F143" s="25">
        <f>VLOOKUP(A143,'R'!$B$2:$O$208,9,0)</f>
        <v>-7.8563738581360149E-2</v>
      </c>
      <c r="G143" s="28">
        <f t="shared" si="7"/>
        <v>1.3152152215450963E-5</v>
      </c>
      <c r="H143" s="27">
        <f>VLOOKUP(A143,Excel!$P$2:$AZ$208,35,0)</f>
        <v>-37.860903151951305</v>
      </c>
      <c r="I143" s="25">
        <f>VLOOKUP(A143,'R'!$B$2:$O$208,12,0)</f>
        <v>-37.860923710851559</v>
      </c>
      <c r="J143" s="28">
        <f t="shared" si="8"/>
        <v>-2.0558900253320189E-5</v>
      </c>
    </row>
    <row r="144" spans="1:10" x14ac:dyDescent="0.3">
      <c r="A144" t="s">
        <v>359</v>
      </c>
      <c r="B144" s="27">
        <f>VLOOKUP(A144,Excel!$P$2:$AZ$208,29,0)</f>
        <v>0.14721587468912758</v>
      </c>
      <c r="C144" s="25">
        <f>VLOOKUP(A144,'R'!$B$2:$O$208,6,0)</f>
        <v>0.14721587468912789</v>
      </c>
      <c r="D144" s="28">
        <f t="shared" si="6"/>
        <v>3.0531133177191805E-16</v>
      </c>
      <c r="E144" s="27">
        <f>VLOOKUP(A144,Excel!$P$2:$AZ$208,32,0)</f>
        <v>-3.6829710993745678E-2</v>
      </c>
      <c r="F144" s="25">
        <f>VLOOKUP(A144,'R'!$B$2:$O$208,9,0)</f>
        <v>-3.6839488873932798E-2</v>
      </c>
      <c r="G144" s="28">
        <f t="shared" si="7"/>
        <v>-9.7778801871201138E-6</v>
      </c>
      <c r="H144" s="27">
        <f>VLOOKUP(A144,Excel!$P$2:$AZ$208,35,0)</f>
        <v>-1.7857594445433747</v>
      </c>
      <c r="I144" s="25">
        <f>VLOOKUP(A144,'R'!$B$2:$O$208,12,0)</f>
        <v>-1.7857865400077351</v>
      </c>
      <c r="J144" s="28">
        <f t="shared" si="8"/>
        <v>-2.7095464360415988E-5</v>
      </c>
    </row>
    <row r="145" spans="1:10" x14ac:dyDescent="0.3">
      <c r="A145" t="s">
        <v>361</v>
      </c>
      <c r="B145" s="27">
        <f>VLOOKUP(A145,Excel!$P$2:$AZ$208,29,0)</f>
        <v>4.3213432145985449</v>
      </c>
      <c r="C145" s="25">
        <f>VLOOKUP(A145,'R'!$B$2:$O$208,6,0)</f>
        <v>4.3213432145985431</v>
      </c>
      <c r="D145" s="28">
        <f t="shared" si="6"/>
        <v>0</v>
      </c>
      <c r="E145" s="27">
        <f>VLOOKUP(A145,Excel!$P$2:$AZ$208,32,0)</f>
        <v>5.595081720082851E-3</v>
      </c>
      <c r="F145" s="25">
        <f>VLOOKUP(A145,'R'!$B$2:$O$208,9,0)</f>
        <v>5.6387130256932531E-3</v>
      </c>
      <c r="G145" s="28">
        <f t="shared" si="7"/>
        <v>4.3631305610402141E-5</v>
      </c>
      <c r="H145" s="27">
        <f>VLOOKUP(A145,Excel!$P$2:$AZ$208,35,0)</f>
        <v>-5.63352940130126</v>
      </c>
      <c r="I145" s="25">
        <f>VLOOKUP(A145,'R'!$B$2:$O$208,12,0)</f>
        <v>-5.6335422321840953</v>
      </c>
      <c r="J145" s="28">
        <f t="shared" si="8"/>
        <v>-1.2830882835324076E-5</v>
      </c>
    </row>
    <row r="146" spans="1:10" x14ac:dyDescent="0.3">
      <c r="A146" t="s">
        <v>363</v>
      </c>
      <c r="B146" s="27">
        <f>VLOOKUP(A146,Excel!$P$2:$AZ$208,29,0)</f>
        <v>4.7060020669178984E-2</v>
      </c>
      <c r="C146" s="25">
        <f>VLOOKUP(A146,'R'!$B$2:$O$208,6,0)</f>
        <v>4.7060020669179053E-2</v>
      </c>
      <c r="D146" s="28">
        <f t="shared" si="6"/>
        <v>6.9388939039072284E-17</v>
      </c>
      <c r="E146" s="27">
        <f>VLOOKUP(A146,Excel!$P$2:$AZ$208,32,0)</f>
        <v>-8.9967677978066481E-3</v>
      </c>
      <c r="F146" s="25">
        <f>VLOOKUP(A146,'R'!$B$2:$O$208,9,0)</f>
        <v>-8.9822733209947939E-3</v>
      </c>
      <c r="G146" s="28">
        <f t="shared" si="7"/>
        <v>1.4494476811854201E-5</v>
      </c>
      <c r="H146" s="27">
        <f>VLOOKUP(A146,Excel!$P$2:$AZ$208,35,0)</f>
        <v>-15.77216367768572</v>
      </c>
      <c r="I146" s="25">
        <f>VLOOKUP(A146,'R'!$B$2:$O$208,12,0)</f>
        <v>-15.77216274392031</v>
      </c>
      <c r="J146" s="28">
        <f t="shared" si="8"/>
        <v>9.337654098828807E-7</v>
      </c>
    </row>
    <row r="147" spans="1:10" x14ac:dyDescent="0.3">
      <c r="A147" t="s">
        <v>365</v>
      </c>
      <c r="B147" s="27">
        <f>VLOOKUP(A147,Excel!$P$2:$AZ$208,29,0)</f>
        <v>1.2372270648794759E-2</v>
      </c>
      <c r="C147" s="25">
        <f>VLOOKUP(A147,'R'!$B$2:$O$208,6,0)</f>
        <v>1.237227064879463E-2</v>
      </c>
      <c r="D147" s="28">
        <f t="shared" si="6"/>
        <v>-1.2836953722228372E-16</v>
      </c>
      <c r="E147" s="27">
        <f>VLOOKUP(A147,Excel!$P$2:$AZ$208,32,0)</f>
        <v>-6.8642307051293872E-2</v>
      </c>
      <c r="F147" s="25">
        <f>VLOOKUP(A147,'R'!$B$2:$O$208,9,0)</f>
        <v>-6.8647385167472652E-2</v>
      </c>
      <c r="G147" s="28">
        <f t="shared" si="7"/>
        <v>-5.0781161787805118E-6</v>
      </c>
      <c r="H147" s="27">
        <f>VLOOKUP(A147,Excel!$P$2:$AZ$208,35,0)</f>
        <v>-41.353139834246257</v>
      </c>
      <c r="I147" s="25">
        <f>VLOOKUP(A147,'R'!$B$2:$O$208,12,0)</f>
        <v>-41.353151104934071</v>
      </c>
      <c r="J147" s="28">
        <f t="shared" si="8"/>
        <v>-1.127068781414664E-5</v>
      </c>
    </row>
    <row r="148" spans="1:10" x14ac:dyDescent="0.3">
      <c r="A148" t="s">
        <v>367</v>
      </c>
      <c r="B148" s="27">
        <f>VLOOKUP(A148,Excel!$P$2:$AZ$208,29,0)</f>
        <v>3.8499791348558263</v>
      </c>
      <c r="C148" s="25">
        <f>VLOOKUP(A148,'R'!$B$2:$O$208,6,0)</f>
        <v>3.8499791348558259</v>
      </c>
      <c r="D148" s="28">
        <f t="shared" si="6"/>
        <v>0</v>
      </c>
      <c r="E148" s="27">
        <f>VLOOKUP(A148,Excel!$P$2:$AZ$208,32,0)</f>
        <v>-7.6195604487802812E-2</v>
      </c>
      <c r="F148" s="25">
        <f>VLOOKUP(A148,'R'!$B$2:$O$208,9,0)</f>
        <v>-7.6200235065833385E-2</v>
      </c>
      <c r="G148" s="28">
        <f t="shared" si="7"/>
        <v>-4.630578030573318E-6</v>
      </c>
      <c r="H148" s="27">
        <f>VLOOKUP(A148,Excel!$P$2:$AZ$208,35,0)</f>
        <v>-24.392190669967217</v>
      </c>
      <c r="I148" s="25">
        <f>VLOOKUP(A148,'R'!$B$2:$O$208,12,0)</f>
        <v>-24.392189485804479</v>
      </c>
      <c r="J148" s="28">
        <f t="shared" si="8"/>
        <v>1.1841627376441011E-6</v>
      </c>
    </row>
    <row r="149" spans="1:10" x14ac:dyDescent="0.3">
      <c r="A149" t="s">
        <v>370</v>
      </c>
      <c r="B149" s="27">
        <f>VLOOKUP(A149,Excel!$P$2:$AZ$208,29,0)</f>
        <v>5.9150407514310697</v>
      </c>
      <c r="C149" s="25">
        <f>VLOOKUP(A149,'R'!$B$2:$O$208,6,0)</f>
        <v>5.9150407514310714</v>
      </c>
      <c r="D149" s="28">
        <f t="shared" si="6"/>
        <v>0</v>
      </c>
      <c r="E149" s="27">
        <f>VLOOKUP(A149,Excel!$P$2:$AZ$208,32,0)</f>
        <v>2.9914800401981021E-3</v>
      </c>
      <c r="F149" s="25">
        <f>VLOOKUP(A149,'R'!$B$2:$O$208,9,0)</f>
        <v>3.0399087774172452E-3</v>
      </c>
      <c r="G149" s="28">
        <f t="shared" si="7"/>
        <v>4.8428737219143037E-5</v>
      </c>
      <c r="H149" s="27">
        <f>VLOOKUP(A149,Excel!$P$2:$AZ$208,35,0)</f>
        <v>-21.889531877035793</v>
      </c>
      <c r="I149" s="25">
        <f>VLOOKUP(A149,'R'!$B$2:$O$208,12,0)</f>
        <v>-21.889497579499309</v>
      </c>
      <c r="J149" s="28">
        <f t="shared" si="8"/>
        <v>3.4297536483762769E-5</v>
      </c>
    </row>
    <row r="150" spans="1:10" x14ac:dyDescent="0.3">
      <c r="A150" t="s">
        <v>372</v>
      </c>
      <c r="B150" s="27">
        <f>VLOOKUP(A150,Excel!$P$2:$AZ$208,29,0)</f>
        <v>1.7914876401448061</v>
      </c>
      <c r="C150" s="25">
        <f>VLOOKUP(A150,'R'!$B$2:$O$208,6,0)</f>
        <v>1.791487640144805</v>
      </c>
      <c r="D150" s="28">
        <f t="shared" si="6"/>
        <v>0</v>
      </c>
      <c r="E150" s="27">
        <f>VLOOKUP(A150,Excel!$P$2:$AZ$208,32,0)</f>
        <v>-7.7990627800785528E-3</v>
      </c>
      <c r="F150" s="25">
        <f>VLOOKUP(A150,'R'!$B$2:$O$208,9,0)</f>
        <v>-7.7607399935677984E-3</v>
      </c>
      <c r="G150" s="28">
        <f t="shared" si="7"/>
        <v>3.832278651075445E-5</v>
      </c>
      <c r="H150" s="27">
        <f>VLOOKUP(A150,Excel!$P$2:$AZ$208,35,0)</f>
        <v>-64.206012276308286</v>
      </c>
      <c r="I150" s="25">
        <f>VLOOKUP(A150,'R'!$B$2:$O$208,12,0)</f>
        <v>-64.206021800671238</v>
      </c>
      <c r="J150" s="28">
        <f t="shared" si="8"/>
        <v>-9.5243629516517103E-6</v>
      </c>
    </row>
    <row r="151" spans="1:10" x14ac:dyDescent="0.3">
      <c r="A151" t="s">
        <v>374</v>
      </c>
      <c r="B151" s="27">
        <f>VLOOKUP(A151,Excel!$P$2:$AZ$208,29,0)</f>
        <v>9.3458100022408182E-3</v>
      </c>
      <c r="C151" s="25">
        <f>VLOOKUP(A151,'R'!$B$2:$O$208,6,0)</f>
        <v>9.3458100022406777E-3</v>
      </c>
      <c r="D151" s="28">
        <f t="shared" si="6"/>
        <v>-1.4051260155412137E-16</v>
      </c>
      <c r="E151" s="27">
        <f>VLOOKUP(A151,Excel!$P$2:$AZ$208,32,0)</f>
        <v>6.2903765830636723E-3</v>
      </c>
      <c r="F151" s="25">
        <f>VLOOKUP(A151,'R'!$B$2:$O$208,9,0)</f>
        <v>6.2904030794521211E-3</v>
      </c>
      <c r="G151" s="28">
        <f t="shared" si="7"/>
        <v>2.6496388448767061E-8</v>
      </c>
      <c r="H151" s="27">
        <f>VLOOKUP(A151,Excel!$P$2:$AZ$208,35,0)</f>
        <v>-39.237315511270396</v>
      </c>
      <c r="I151" s="25">
        <f>VLOOKUP(A151,'R'!$B$2:$O$208,12,0)</f>
        <v>-39.237332609567098</v>
      </c>
      <c r="J151" s="28">
        <f t="shared" si="8"/>
        <v>-1.7098296702044991E-5</v>
      </c>
    </row>
    <row r="152" spans="1:10" x14ac:dyDescent="0.3">
      <c r="A152" t="s">
        <v>376</v>
      </c>
      <c r="B152" s="27">
        <f>VLOOKUP(A152,Excel!$P$2:$AZ$208,29,0)</f>
        <v>4.8430864362535928</v>
      </c>
      <c r="C152" s="25">
        <f>VLOOKUP(A152,'R'!$B$2:$O$208,6,0)</f>
        <v>4.8430864362535919</v>
      </c>
      <c r="D152" s="28">
        <f t="shared" si="6"/>
        <v>0</v>
      </c>
      <c r="E152" s="27">
        <f>VLOOKUP(A152,Excel!$P$2:$AZ$208,32,0)</f>
        <v>1.24604758384107E-3</v>
      </c>
      <c r="F152" s="25">
        <f>VLOOKUP(A152,'R'!$B$2:$O$208,9,0)</f>
        <v>1.2657433552508829E-3</v>
      </c>
      <c r="G152" s="28">
        <f t="shared" si="7"/>
        <v>1.9695771409812893E-5</v>
      </c>
      <c r="H152" s="27">
        <f>VLOOKUP(A152,Excel!$P$2:$AZ$208,35,0)</f>
        <v>-32.141770834341401</v>
      </c>
      <c r="I152" s="25">
        <f>VLOOKUP(A152,'R'!$B$2:$O$208,12,0)</f>
        <v>-32.141742217927742</v>
      </c>
      <c r="J152" s="28">
        <f t="shared" si="8"/>
        <v>2.8616413658255624E-5</v>
      </c>
    </row>
    <row r="153" spans="1:10" x14ac:dyDescent="0.3">
      <c r="A153" t="s">
        <v>378</v>
      </c>
      <c r="B153" s="27">
        <f>VLOOKUP(A153,Excel!$P$2:$AZ$208,29,0)</f>
        <v>0.22144219702916298</v>
      </c>
      <c r="C153" s="25">
        <f>VLOOKUP(A153,'R'!$B$2:$O$208,6,0)</f>
        <v>0.22144219702916301</v>
      </c>
      <c r="D153" s="28">
        <f t="shared" si="6"/>
        <v>0</v>
      </c>
      <c r="E153" s="27">
        <f>VLOOKUP(A153,Excel!$P$2:$AZ$208,32,0)</f>
        <v>-2.2854205534755891E-2</v>
      </c>
      <c r="F153" s="25">
        <f>VLOOKUP(A153,'R'!$B$2:$O$208,9,0)</f>
        <v>-2.280683320069473E-2</v>
      </c>
      <c r="G153" s="28">
        <f t="shared" si="7"/>
        <v>4.7372334061161064E-5</v>
      </c>
      <c r="H153" s="27">
        <f>VLOOKUP(A153,Excel!$P$2:$AZ$208,35,0)</f>
        <v>-71.465591415476268</v>
      </c>
      <c r="I153" s="25">
        <f>VLOOKUP(A153,'R'!$B$2:$O$208,12,0)</f>
        <v>-71.465628467678883</v>
      </c>
      <c r="J153" s="28">
        <f t="shared" si="8"/>
        <v>-3.7052202614518137E-5</v>
      </c>
    </row>
    <row r="154" spans="1:10" x14ac:dyDescent="0.3">
      <c r="A154" t="s">
        <v>380</v>
      </c>
      <c r="B154" s="27">
        <f>VLOOKUP(A154,Excel!$P$2:$AZ$208,29,0)</f>
        <v>5.1933189187234774</v>
      </c>
      <c r="C154" s="25">
        <f>VLOOKUP(A154,'R'!$B$2:$O$208,6,0)</f>
        <v>5.1933189187234774</v>
      </c>
      <c r="D154" s="28">
        <f t="shared" si="6"/>
        <v>0</v>
      </c>
      <c r="E154" s="27">
        <f>VLOOKUP(A154,Excel!$P$2:$AZ$208,32,0)</f>
        <v>-6.825974125701767E-3</v>
      </c>
      <c r="F154" s="25">
        <f>VLOOKUP(A154,'R'!$B$2:$O$208,9,0)</f>
        <v>-6.8346399107784761E-3</v>
      </c>
      <c r="G154" s="28">
        <f t="shared" si="7"/>
        <v>-8.6657850767090858E-6</v>
      </c>
      <c r="H154" s="27">
        <f>VLOOKUP(A154,Excel!$P$2:$AZ$208,35,0)</f>
        <v>-44.409689385563759</v>
      </c>
      <c r="I154" s="25">
        <f>VLOOKUP(A154,'R'!$B$2:$O$208,12,0)</f>
        <v>-44.409699122953597</v>
      </c>
      <c r="J154" s="28">
        <f t="shared" si="8"/>
        <v>-9.7373898384489621E-6</v>
      </c>
    </row>
    <row r="155" spans="1:10" x14ac:dyDescent="0.3">
      <c r="A155" t="s">
        <v>382</v>
      </c>
      <c r="B155" s="27">
        <f>VLOOKUP(A155,Excel!$P$2:$AZ$208,29,0)</f>
        <v>0.13691699483175374</v>
      </c>
      <c r="C155" s="25">
        <f>VLOOKUP(A155,'R'!$B$2:$O$208,6,0)</f>
        <v>0.13691699483175371</v>
      </c>
      <c r="D155" s="28">
        <f t="shared" si="6"/>
        <v>0</v>
      </c>
      <c r="E155" s="27">
        <f>VLOOKUP(A155,Excel!$P$2:$AZ$208,32,0)</f>
        <v>-6.620050251492704E-2</v>
      </c>
      <c r="F155" s="25">
        <f>VLOOKUP(A155,'R'!$B$2:$O$208,9,0)</f>
        <v>-6.6206148148925295E-2</v>
      </c>
      <c r="G155" s="28">
        <f t="shared" si="7"/>
        <v>-5.6456339982552395E-6</v>
      </c>
      <c r="H155" s="27">
        <f>VLOOKUP(A155,Excel!$P$2:$AZ$208,35,0)</f>
        <v>-43.444058068673151</v>
      </c>
      <c r="I155" s="25">
        <f>VLOOKUP(A155,'R'!$B$2:$O$208,12,0)</f>
        <v>-43.444046771659103</v>
      </c>
      <c r="J155" s="28">
        <f t="shared" si="8"/>
        <v>1.129701404778416E-5</v>
      </c>
    </row>
    <row r="156" spans="1:10" x14ac:dyDescent="0.3">
      <c r="A156" t="s">
        <v>384</v>
      </c>
      <c r="B156" s="27">
        <f>VLOOKUP(A156,Excel!$P$2:$AZ$208,29,0)</f>
        <v>1.0458679300081221E-2</v>
      </c>
      <c r="C156" s="25">
        <f>VLOOKUP(A156,'R'!$B$2:$O$208,6,0)</f>
        <v>1.0458679300081149E-2</v>
      </c>
      <c r="D156" s="28">
        <f t="shared" si="6"/>
        <v>-7.1123662515049091E-17</v>
      </c>
      <c r="E156" s="27">
        <f>VLOOKUP(A156,Excel!$P$2:$AZ$208,32,0)</f>
        <v>-4.5501904574217003E-2</v>
      </c>
      <c r="F156" s="25">
        <f>VLOOKUP(A156,'R'!$B$2:$O$208,9,0)</f>
        <v>-4.5502307069391311E-2</v>
      </c>
      <c r="G156" s="28">
        <f t="shared" si="7"/>
        <v>-4.0249517430784865E-7</v>
      </c>
      <c r="H156" s="27">
        <f>VLOOKUP(A156,Excel!$P$2:$AZ$208,35,0)</f>
        <v>-46.697527334196081</v>
      </c>
      <c r="I156" s="25">
        <f>VLOOKUP(A156,'R'!$B$2:$O$208,12,0)</f>
        <v>-46.697519235221172</v>
      </c>
      <c r="J156" s="28">
        <f t="shared" si="8"/>
        <v>8.0989749093873797E-6</v>
      </c>
    </row>
    <row r="157" spans="1:10" x14ac:dyDescent="0.3">
      <c r="A157" t="s">
        <v>386</v>
      </c>
      <c r="B157" s="27">
        <f>VLOOKUP(A157,Excel!$P$2:$AZ$208,29,0)</f>
        <v>3.8861247950291515</v>
      </c>
      <c r="C157" s="25">
        <f>VLOOKUP(A157,'R'!$B$2:$O$208,6,0)</f>
        <v>3.886124795029152</v>
      </c>
      <c r="D157" s="28">
        <f t="shared" si="6"/>
        <v>0</v>
      </c>
      <c r="E157" s="27">
        <f>VLOOKUP(A157,Excel!$P$2:$AZ$208,32,0)</f>
        <v>-9.0471439036232341E-3</v>
      </c>
      <c r="F157" s="25">
        <f>VLOOKUP(A157,'R'!$B$2:$O$208,9,0)</f>
        <v>-9.0324812909103099E-3</v>
      </c>
      <c r="G157" s="28">
        <f t="shared" si="7"/>
        <v>1.4662612712924156E-5</v>
      </c>
      <c r="H157" s="27">
        <f>VLOOKUP(A157,Excel!$P$2:$AZ$208,35,0)</f>
        <v>-42.134969025772932</v>
      </c>
      <c r="I157" s="25">
        <f>VLOOKUP(A157,'R'!$B$2:$O$208,12,0)</f>
        <v>-42.134986983461758</v>
      </c>
      <c r="J157" s="28">
        <f t="shared" si="8"/>
        <v>-1.7957688825731566E-5</v>
      </c>
    </row>
    <row r="158" spans="1:10" x14ac:dyDescent="0.3">
      <c r="A158" t="s">
        <v>388</v>
      </c>
      <c r="B158" s="27">
        <f>VLOOKUP(A158,Excel!$P$2:$AZ$208,29,0)</f>
        <v>3.1866537623078934</v>
      </c>
      <c r="C158" s="25">
        <f>VLOOKUP(A158,'R'!$B$2:$O$208,6,0)</f>
        <v>3.1866537623078939</v>
      </c>
      <c r="D158" s="28">
        <f t="shared" si="6"/>
        <v>0</v>
      </c>
      <c r="E158" s="27">
        <f>VLOOKUP(A158,Excel!$P$2:$AZ$208,32,0)</f>
        <v>-3.1228473755604723E-3</v>
      </c>
      <c r="F158" s="25">
        <f>VLOOKUP(A158,'R'!$B$2:$O$208,9,0)</f>
        <v>-3.1042746834949991E-3</v>
      </c>
      <c r="G158" s="28">
        <f t="shared" si="7"/>
        <v>1.8572692065473191E-5</v>
      </c>
      <c r="H158" s="27">
        <f>VLOOKUP(A158,Excel!$P$2:$AZ$208,35,0)</f>
        <v>-55.077518210745978</v>
      </c>
      <c r="I158" s="25">
        <f>VLOOKUP(A158,'R'!$B$2:$O$208,12,0)</f>
        <v>-55.077483065586087</v>
      </c>
      <c r="J158" s="28">
        <f t="shared" si="8"/>
        <v>3.5145159891669664E-5</v>
      </c>
    </row>
    <row r="159" spans="1:10" x14ac:dyDescent="0.3">
      <c r="A159" t="s">
        <v>390</v>
      </c>
      <c r="B159" s="27">
        <f>VLOOKUP(A159,Excel!$P$2:$AZ$208,29,0)</f>
        <v>2.2247315946610282</v>
      </c>
      <c r="C159" s="25">
        <f>VLOOKUP(A159,'R'!$B$2:$O$208,6,0)</f>
        <v>2.2247315946610269</v>
      </c>
      <c r="D159" s="28">
        <f t="shared" si="6"/>
        <v>0</v>
      </c>
      <c r="E159" s="27">
        <f>VLOOKUP(A159,Excel!$P$2:$AZ$208,32,0)</f>
        <v>-3.8775437012319489E-2</v>
      </c>
      <c r="F159" s="25">
        <f>VLOOKUP(A159,'R'!$B$2:$O$208,9,0)</f>
        <v>-3.8780116646407119E-2</v>
      </c>
      <c r="G159" s="28">
        <f t="shared" si="7"/>
        <v>-4.6796340876301135E-6</v>
      </c>
      <c r="H159" s="27">
        <f>VLOOKUP(A159,Excel!$P$2:$AZ$208,35,0)</f>
        <v>-50.801724705707066</v>
      </c>
      <c r="I159" s="25">
        <f>VLOOKUP(A159,'R'!$B$2:$O$208,12,0)</f>
        <v>-50.801755553942293</v>
      </c>
      <c r="J159" s="28">
        <f t="shared" si="8"/>
        <v>-3.0848235226699217E-5</v>
      </c>
    </row>
    <row r="160" spans="1:10" x14ac:dyDescent="0.3">
      <c r="A160" t="s">
        <v>392</v>
      </c>
      <c r="B160" s="27">
        <f>VLOOKUP(A160,Excel!$P$2:$AZ$208,29,0)</f>
        <v>5.7830841591274031E-2</v>
      </c>
      <c r="C160" s="25">
        <f>VLOOKUP(A160,'R'!$B$2:$O$208,6,0)</f>
        <v>5.7830841591274093E-2</v>
      </c>
      <c r="D160" s="28">
        <f t="shared" si="6"/>
        <v>6.2450045135165055E-17</v>
      </c>
      <c r="E160" s="27">
        <f>VLOOKUP(A160,Excel!$P$2:$AZ$208,32,0)</f>
        <v>-1.1572446199086484E-2</v>
      </c>
      <c r="F160" s="25">
        <f>VLOOKUP(A160,'R'!$B$2:$O$208,9,0)</f>
        <v>-1.1596265531839281E-2</v>
      </c>
      <c r="G160" s="28">
        <f t="shared" si="7"/>
        <v>-2.3819332752797115E-5</v>
      </c>
      <c r="H160" s="27">
        <f>VLOOKUP(A160,Excel!$P$2:$AZ$208,35,0)</f>
        <v>-36.483537342794875</v>
      </c>
      <c r="I160" s="25">
        <f>VLOOKUP(A160,'R'!$B$2:$O$208,12,0)</f>
        <v>-36.48352345422613</v>
      </c>
      <c r="J160" s="28">
        <f t="shared" si="8"/>
        <v>1.3888568744846452E-5</v>
      </c>
    </row>
    <row r="161" spans="1:10" x14ac:dyDescent="0.3">
      <c r="A161" t="s">
        <v>394</v>
      </c>
      <c r="B161" s="27">
        <f>VLOOKUP(A161,Excel!$P$2:$AZ$208,29,0)</f>
        <v>6.5954091282447243</v>
      </c>
      <c r="C161" s="25">
        <f>VLOOKUP(A161,'R'!$B$2:$O$208,6,0)</f>
        <v>6.5954091282447234</v>
      </c>
      <c r="D161" s="28">
        <f t="shared" si="6"/>
        <v>0</v>
      </c>
      <c r="E161" s="27">
        <f>VLOOKUP(A161,Excel!$P$2:$AZ$208,32,0)</f>
        <v>1.8116874886492346E-2</v>
      </c>
      <c r="F161" s="25">
        <f>VLOOKUP(A161,'R'!$B$2:$O$208,9,0)</f>
        <v>1.8112122828814369E-2</v>
      </c>
      <c r="G161" s="28">
        <f t="shared" si="7"/>
        <v>-4.7520576779772061E-6</v>
      </c>
      <c r="H161" s="27">
        <f>VLOOKUP(A161,Excel!$P$2:$AZ$208,35,0)</f>
        <v>-45.49112502999354</v>
      </c>
      <c r="I161" s="25">
        <f>VLOOKUP(A161,'R'!$B$2:$O$208,12,0)</f>
        <v>-45.491138488484729</v>
      </c>
      <c r="J161" s="28">
        <f t="shared" si="8"/>
        <v>-1.3458491189055621E-5</v>
      </c>
    </row>
    <row r="162" spans="1:10" x14ac:dyDescent="0.3">
      <c r="A162" t="s">
        <v>396</v>
      </c>
      <c r="B162" s="27">
        <f>VLOOKUP(A162,Excel!$P$2:$AZ$208,29,0)</f>
        <v>0.89675683668288275</v>
      </c>
      <c r="C162" s="25">
        <f>VLOOKUP(A162,'R'!$B$2:$O$208,6,0)</f>
        <v>0.89675683668288264</v>
      </c>
      <c r="D162" s="28">
        <f t="shared" si="6"/>
        <v>0</v>
      </c>
      <c r="E162" s="27">
        <f>VLOOKUP(A162,Excel!$P$2:$AZ$208,32,0)</f>
        <v>-4.9654754809600632E-2</v>
      </c>
      <c r="F162" s="25">
        <f>VLOOKUP(A162,'R'!$B$2:$O$208,9,0)</f>
        <v>-4.9683840318722368E-2</v>
      </c>
      <c r="G162" s="28">
        <f t="shared" si="7"/>
        <v>-2.9085509121735964E-5</v>
      </c>
      <c r="H162" s="27">
        <f>VLOOKUP(A162,Excel!$P$2:$AZ$208,35,0)</f>
        <v>-47.952412499687142</v>
      </c>
      <c r="I162" s="25">
        <f>VLOOKUP(A162,'R'!$B$2:$O$208,12,0)</f>
        <v>-47.952364241011288</v>
      </c>
      <c r="J162" s="28">
        <f t="shared" si="8"/>
        <v>4.8258675853674049E-5</v>
      </c>
    </row>
    <row r="163" spans="1:10" x14ac:dyDescent="0.3">
      <c r="A163" t="s">
        <v>398</v>
      </c>
      <c r="B163" s="27">
        <f>VLOOKUP(A163,Excel!$P$2:$AZ$208,29,0)</f>
        <v>4.7638871466307577</v>
      </c>
      <c r="C163" s="25">
        <f>VLOOKUP(A163,'R'!$B$2:$O$208,6,0)</f>
        <v>4.763887146630756</v>
      </c>
      <c r="D163" s="28">
        <f t="shared" si="6"/>
        <v>0</v>
      </c>
      <c r="E163" s="27">
        <f>VLOOKUP(A163,Excel!$P$2:$AZ$208,32,0)</f>
        <v>-2.1145556295463299E-2</v>
      </c>
      <c r="F163" s="25">
        <f>VLOOKUP(A163,'R'!$B$2:$O$208,9,0)</f>
        <v>-2.113065144052783E-2</v>
      </c>
      <c r="G163" s="28">
        <f t="shared" si="7"/>
        <v>1.4904854935469253E-5</v>
      </c>
      <c r="H163" s="27">
        <f>VLOOKUP(A163,Excel!$P$2:$AZ$208,35,0)</f>
        <v>-48.211105119819877</v>
      </c>
      <c r="I163" s="25">
        <f>VLOOKUP(A163,'R'!$B$2:$O$208,12,0)</f>
        <v>-48.211073778440579</v>
      </c>
      <c r="J163" s="28">
        <f t="shared" si="8"/>
        <v>3.1341379298055472E-5</v>
      </c>
    </row>
    <row r="164" spans="1:10" x14ac:dyDescent="0.3">
      <c r="A164" t="s">
        <v>400</v>
      </c>
      <c r="B164" s="27">
        <f>VLOOKUP(A164,Excel!$P$2:$AZ$208,29,0)</f>
        <v>0.95888751685020501</v>
      </c>
      <c r="C164" s="25">
        <f>VLOOKUP(A164,'R'!$B$2:$O$208,6,0)</f>
        <v>0.95888751685020546</v>
      </c>
      <c r="D164" s="28">
        <f t="shared" si="6"/>
        <v>0</v>
      </c>
      <c r="E164" s="27">
        <f>VLOOKUP(A164,Excel!$P$2:$AZ$208,32,0)</f>
        <v>-1.8893716074308284E-3</v>
      </c>
      <c r="F164" s="25">
        <f>VLOOKUP(A164,'R'!$B$2:$O$208,9,0)</f>
        <v>-1.8741087539455041E-3</v>
      </c>
      <c r="G164" s="28">
        <f t="shared" si="7"/>
        <v>1.5262853485324343E-5</v>
      </c>
      <c r="H164" s="27">
        <f>VLOOKUP(A164,Excel!$P$2:$AZ$208,35,0)</f>
        <v>-41.007233368651072</v>
      </c>
      <c r="I164" s="25">
        <f>VLOOKUP(A164,'R'!$B$2:$O$208,12,0)</f>
        <v>-41.007260644306477</v>
      </c>
      <c r="J164" s="28">
        <f t="shared" si="8"/>
        <v>-2.7275655405389898E-5</v>
      </c>
    </row>
    <row r="165" spans="1:10" x14ac:dyDescent="0.3">
      <c r="A165" t="s">
        <v>402</v>
      </c>
      <c r="B165" s="27">
        <f>VLOOKUP(A165,Excel!$P$2:$AZ$208,29,0)</f>
        <v>-4.7822681632522235E-3</v>
      </c>
      <c r="C165" s="25">
        <f>VLOOKUP(A165,'R'!$B$2:$O$208,6,0)</f>
        <v>-4.7822681632521584E-3</v>
      </c>
      <c r="D165" s="28">
        <f t="shared" si="6"/>
        <v>6.5052130349130266E-17</v>
      </c>
      <c r="E165" s="27">
        <f>VLOOKUP(A165,Excel!$P$2:$AZ$208,32,0)</f>
        <v>-5.2984286427413693E-2</v>
      </c>
      <c r="F165" s="25">
        <f>VLOOKUP(A165,'R'!$B$2:$O$208,9,0)</f>
        <v>-5.298471306186877E-2</v>
      </c>
      <c r="G165" s="28">
        <f t="shared" si="7"/>
        <v>-4.2663445507656883E-7</v>
      </c>
      <c r="H165" s="27">
        <f>VLOOKUP(A165,Excel!$P$2:$AZ$208,35,0)</f>
        <v>-27.501701217493839</v>
      </c>
      <c r="I165" s="25">
        <f>VLOOKUP(A165,'R'!$B$2:$O$208,12,0)</f>
        <v>-27.501674435523711</v>
      </c>
      <c r="J165" s="28">
        <f t="shared" si="8"/>
        <v>2.6781970127842669E-5</v>
      </c>
    </row>
    <row r="166" spans="1:10" x14ac:dyDescent="0.3">
      <c r="A166" t="s">
        <v>404</v>
      </c>
      <c r="B166" s="27">
        <f>VLOOKUP(A166,Excel!$P$2:$AZ$208,29,0)</f>
        <v>0.17562610225075667</v>
      </c>
      <c r="C166" s="25">
        <f>VLOOKUP(A166,'R'!$B$2:$O$208,6,0)</f>
        <v>0.17562610225075731</v>
      </c>
      <c r="D166" s="28">
        <f t="shared" si="6"/>
        <v>6.3837823915946501E-16</v>
      </c>
      <c r="E166" s="27">
        <f>VLOOKUP(A166,Excel!$P$2:$AZ$208,32,0)</f>
        <v>-8.2458173037980639E-3</v>
      </c>
      <c r="F166" s="25">
        <f>VLOOKUP(A166,'R'!$B$2:$O$208,9,0)</f>
        <v>-8.2319267751396353E-3</v>
      </c>
      <c r="G166" s="28">
        <f t="shared" si="7"/>
        <v>1.3890528658428575E-5</v>
      </c>
      <c r="H166" s="27">
        <f>VLOOKUP(A166,Excel!$P$2:$AZ$208,35,0)</f>
        <v>-1.0769558296284742E-2</v>
      </c>
      <c r="I166" s="25">
        <f>VLOOKUP(A166,'R'!$B$2:$O$208,12,0)</f>
        <v>-1.076593725300057E-2</v>
      </c>
      <c r="J166" s="28">
        <f t="shared" si="8"/>
        <v>3.6210432841719126E-6</v>
      </c>
    </row>
    <row r="167" spans="1:10" x14ac:dyDescent="0.3">
      <c r="A167" t="s">
        <v>406</v>
      </c>
      <c r="B167" s="27">
        <f>VLOOKUP(A167,Excel!$P$2:$AZ$208,29,0)</f>
        <v>1.9565614650994312</v>
      </c>
      <c r="C167" s="25">
        <f>VLOOKUP(A167,'R'!$B$2:$O$208,6,0)</f>
        <v>1.9565614650994261</v>
      </c>
      <c r="D167" s="28">
        <f t="shared" si="6"/>
        <v>-5.1070259132757201E-15</v>
      </c>
      <c r="E167" s="27">
        <f>VLOOKUP(A167,Excel!$P$2:$AZ$208,32,0)</f>
        <v>-7.6317618644183684E-3</v>
      </c>
      <c r="F167" s="25">
        <f>VLOOKUP(A167,'R'!$B$2:$O$208,9,0)</f>
        <v>-7.5792715900294934E-3</v>
      </c>
      <c r="G167" s="28">
        <f t="shared" si="7"/>
        <v>5.2490274388874991E-5</v>
      </c>
      <c r="H167" s="27">
        <f>VLOOKUP(A167,Excel!$P$2:$AZ$208,35,0)</f>
        <v>-43.595686396787805</v>
      </c>
      <c r="I167" s="25">
        <f>VLOOKUP(A167,'R'!$B$2:$O$208,12,0)</f>
        <v>-43.595694705034852</v>
      </c>
      <c r="J167" s="28">
        <f t="shared" si="8"/>
        <v>-8.308247046784345E-6</v>
      </c>
    </row>
    <row r="168" spans="1:10" x14ac:dyDescent="0.3">
      <c r="A168" t="s">
        <v>408</v>
      </c>
      <c r="B168" s="27">
        <f>VLOOKUP(A168,Excel!$P$2:$AZ$208,29,0)</f>
        <v>0.99940949435379811</v>
      </c>
      <c r="C168" s="25">
        <f>VLOOKUP(A168,'R'!$B$2:$O$208,6,0)</f>
        <v>0.99940949435379756</v>
      </c>
      <c r="D168" s="28">
        <f t="shared" si="6"/>
        <v>0</v>
      </c>
      <c r="E168" s="27">
        <f>VLOOKUP(A168,Excel!$P$2:$AZ$208,32,0)</f>
        <v>2.5253281544474156E-2</v>
      </c>
      <c r="F168" s="25">
        <f>VLOOKUP(A168,'R'!$B$2:$O$208,9,0)</f>
        <v>2.5262955770965271E-2</v>
      </c>
      <c r="G168" s="28">
        <f t="shared" si="7"/>
        <v>9.6742264911152398E-6</v>
      </c>
      <c r="H168" s="27">
        <f>VLOOKUP(A168,Excel!$P$2:$AZ$208,35,0)</f>
        <v>-42.239048237633888</v>
      </c>
      <c r="I168" s="25">
        <f>VLOOKUP(A168,'R'!$B$2:$O$208,12,0)</f>
        <v>-42.239038606024423</v>
      </c>
      <c r="J168" s="28">
        <f t="shared" si="8"/>
        <v>9.6316094655435336E-6</v>
      </c>
    </row>
    <row r="169" spans="1:10" x14ac:dyDescent="0.3">
      <c r="A169" t="s">
        <v>410</v>
      </c>
      <c r="B169" s="27">
        <f>VLOOKUP(A169,Excel!$P$2:$AZ$208,29,0)</f>
        <v>0.17324521746357457</v>
      </c>
      <c r="C169" s="25">
        <f>VLOOKUP(A169,'R'!$B$2:$O$208,6,0)</f>
        <v>0.17324521746357449</v>
      </c>
      <c r="D169" s="28">
        <f t="shared" si="6"/>
        <v>0</v>
      </c>
      <c r="E169" s="27">
        <f>VLOOKUP(A169,Excel!$P$2:$AZ$208,32,0)</f>
        <v>-3.4543342649000282E-2</v>
      </c>
      <c r="F169" s="25">
        <f>VLOOKUP(A169,'R'!$B$2:$O$208,9,0)</f>
        <v>-3.4491474116814323E-2</v>
      </c>
      <c r="G169" s="28">
        <f t="shared" si="7"/>
        <v>5.1868532185958549E-5</v>
      </c>
      <c r="H169" s="27">
        <f>VLOOKUP(A169,Excel!$P$2:$AZ$208,35,0)</f>
        <v>-58.053165631685076</v>
      </c>
      <c r="I169" s="25">
        <f>VLOOKUP(A169,'R'!$B$2:$O$208,12,0)</f>
        <v>-58.053174560195558</v>
      </c>
      <c r="J169" s="28">
        <f t="shared" si="8"/>
        <v>-8.9285104820646666E-6</v>
      </c>
    </row>
    <row r="170" spans="1:10" x14ac:dyDescent="0.3">
      <c r="A170" t="s">
        <v>412</v>
      </c>
      <c r="B170" s="27">
        <f>VLOOKUP(A170,Excel!$P$2:$AZ$208,29,0)</f>
        <v>2.3173623849275398</v>
      </c>
      <c r="C170" s="25">
        <f>VLOOKUP(A170,'R'!$B$2:$O$208,6,0)</f>
        <v>2.3173623849275402</v>
      </c>
      <c r="D170" s="28">
        <f t="shared" si="6"/>
        <v>0</v>
      </c>
      <c r="E170" s="27">
        <f>VLOOKUP(A170,Excel!$P$2:$AZ$208,32,0)</f>
        <v>1.1475367969874223E-2</v>
      </c>
      <c r="F170" s="25">
        <f>VLOOKUP(A170,'R'!$B$2:$O$208,9,0)</f>
        <v>1.148066310249512E-2</v>
      </c>
      <c r="G170" s="28">
        <f t="shared" si="7"/>
        <v>5.2951326208975497E-6</v>
      </c>
      <c r="H170" s="27">
        <f>VLOOKUP(A170,Excel!$P$2:$AZ$208,35,0)</f>
        <v>-52.878957058480928</v>
      </c>
      <c r="I170" s="25">
        <f>VLOOKUP(A170,'R'!$B$2:$O$208,12,0)</f>
        <v>-52.878955858399372</v>
      </c>
      <c r="J170" s="28">
        <f t="shared" si="8"/>
        <v>1.2000815559076727E-6</v>
      </c>
    </row>
    <row r="171" spans="1:10" x14ac:dyDescent="0.3">
      <c r="A171" t="s">
        <v>414</v>
      </c>
      <c r="B171" s="27">
        <f>VLOOKUP(A171,Excel!$P$2:$AZ$208,29,0)</f>
        <v>0.5021314359407596</v>
      </c>
      <c r="C171" s="25">
        <f>VLOOKUP(A171,'R'!$B$2:$O$208,6,0)</f>
        <v>0.50213143594075982</v>
      </c>
      <c r="D171" s="28">
        <f t="shared" si="6"/>
        <v>0</v>
      </c>
      <c r="E171" s="27">
        <f>VLOOKUP(A171,Excel!$P$2:$AZ$208,32,0)</f>
        <v>-6.4735013940437737E-3</v>
      </c>
      <c r="F171" s="25">
        <f>VLOOKUP(A171,'R'!$B$2:$O$208,9,0)</f>
        <v>-6.5354861105008299E-3</v>
      </c>
      <c r="G171" s="28">
        <f t="shared" si="7"/>
        <v>-6.198471645705618E-5</v>
      </c>
      <c r="H171" s="27">
        <f>VLOOKUP(A171,Excel!$P$2:$AZ$208,35,0)</f>
        <v>-56.134382353226769</v>
      </c>
      <c r="I171" s="25">
        <f>VLOOKUP(A171,'R'!$B$2:$O$208,12,0)</f>
        <v>-56.134353209367703</v>
      </c>
      <c r="J171" s="28">
        <f t="shared" si="8"/>
        <v>2.914385906649386E-5</v>
      </c>
    </row>
    <row r="172" spans="1:10" x14ac:dyDescent="0.3">
      <c r="A172" t="s">
        <v>416</v>
      </c>
      <c r="B172" s="27">
        <f>VLOOKUP(A172,Excel!$P$2:$AZ$208,29,0)</f>
        <v>1.236635817770058</v>
      </c>
      <c r="C172" s="25">
        <f>VLOOKUP(A172,'R'!$B$2:$O$208,6,0)</f>
        <v>1.236635817770058</v>
      </c>
      <c r="D172" s="28">
        <f t="shared" si="6"/>
        <v>0</v>
      </c>
      <c r="E172" s="27">
        <f>VLOOKUP(A172,Excel!$P$2:$AZ$208,32,0)</f>
        <v>-6.3853444130501094E-4</v>
      </c>
      <c r="F172" s="25">
        <f>VLOOKUP(A172,'R'!$B$2:$O$208,9,0)</f>
        <v>-6.623929008215514E-4</v>
      </c>
      <c r="G172" s="28">
        <f t="shared" si="7"/>
        <v>-2.3858459516540461E-5</v>
      </c>
      <c r="H172" s="27">
        <f>VLOOKUP(A172,Excel!$P$2:$AZ$208,35,0)</f>
        <v>-45.957910838648189</v>
      </c>
      <c r="I172" s="25">
        <f>VLOOKUP(A172,'R'!$B$2:$O$208,12,0)</f>
        <v>-45.957899946339907</v>
      </c>
      <c r="J172" s="28">
        <f t="shared" si="8"/>
        <v>1.0892308281995611E-5</v>
      </c>
    </row>
    <row r="173" spans="1:10" x14ac:dyDescent="0.3">
      <c r="A173" t="s">
        <v>418</v>
      </c>
      <c r="B173" s="27">
        <f>VLOOKUP(A173,Excel!$P$2:$AZ$208,29,0)</f>
        <v>1.0336010958496422</v>
      </c>
      <c r="C173" s="25">
        <f>VLOOKUP(A173,'R'!$B$2:$O$208,6,0)</f>
        <v>1.033601095849642</v>
      </c>
      <c r="D173" s="28">
        <f t="shared" si="6"/>
        <v>0</v>
      </c>
      <c r="E173" s="27">
        <f>VLOOKUP(A173,Excel!$P$2:$AZ$208,32,0)</f>
        <v>-1.7927837214104694E-2</v>
      </c>
      <c r="F173" s="25">
        <f>VLOOKUP(A173,'R'!$B$2:$O$208,9,0)</f>
        <v>-1.7928480450291561E-2</v>
      </c>
      <c r="G173" s="28">
        <f t="shared" si="7"/>
        <v>-6.4323618686676354E-7</v>
      </c>
      <c r="H173" s="27">
        <f>VLOOKUP(A173,Excel!$P$2:$AZ$208,35,0)</f>
        <v>-53.941640337155128</v>
      </c>
      <c r="I173" s="25">
        <f>VLOOKUP(A173,'R'!$B$2:$O$208,12,0)</f>
        <v>-53.941638233332689</v>
      </c>
      <c r="J173" s="28">
        <f t="shared" si="8"/>
        <v>2.1038224389258176E-6</v>
      </c>
    </row>
    <row r="174" spans="1:10" x14ac:dyDescent="0.3">
      <c r="A174" t="s">
        <v>421</v>
      </c>
      <c r="B174" s="27">
        <f>VLOOKUP(A174,Excel!$P$2:$AZ$208,29,0)</f>
        <v>-2.8359548018168111E-2</v>
      </c>
      <c r="C174" s="25">
        <f>VLOOKUP(A174,'R'!$B$2:$O$208,6,0)</f>
        <v>-2.8359548018167841E-2</v>
      </c>
      <c r="D174" s="28">
        <f t="shared" si="6"/>
        <v>2.7061686225238191E-16</v>
      </c>
      <c r="E174" s="27">
        <f>VLOOKUP(A174,Excel!$P$2:$AZ$208,32,0)</f>
        <v>1.4611920069721623E-2</v>
      </c>
      <c r="F174" s="25">
        <f>VLOOKUP(A174,'R'!$B$2:$O$208,9,0)</f>
        <v>1.4649721576676791E-2</v>
      </c>
      <c r="G174" s="28">
        <f t="shared" si="7"/>
        <v>3.7801506955167583E-5</v>
      </c>
      <c r="H174" s="27">
        <f>VLOOKUP(A174,Excel!$P$2:$AZ$208,35,0)</f>
        <v>-44.018023762992023</v>
      </c>
      <c r="I174" s="25">
        <f>VLOOKUP(A174,'R'!$B$2:$O$208,12,0)</f>
        <v>-44.018042096482013</v>
      </c>
      <c r="J174" s="28">
        <f t="shared" si="8"/>
        <v>-1.8333489990141061E-5</v>
      </c>
    </row>
    <row r="175" spans="1:10" x14ac:dyDescent="0.3">
      <c r="A175" t="s">
        <v>423</v>
      </c>
      <c r="B175" s="27">
        <f>VLOOKUP(A175,Excel!$P$2:$AZ$208,29,0)</f>
        <v>1.388753059251842</v>
      </c>
      <c r="C175" s="25">
        <f>VLOOKUP(A175,'R'!$B$2:$O$208,6,0)</f>
        <v>1.388753059251842</v>
      </c>
      <c r="D175" s="28">
        <f t="shared" si="6"/>
        <v>0</v>
      </c>
      <c r="E175" s="27">
        <f>VLOOKUP(A175,Excel!$P$2:$AZ$208,32,0)</f>
        <v>9.7707476318639897E-3</v>
      </c>
      <c r="F175" s="25">
        <f>VLOOKUP(A175,'R'!$B$2:$O$208,9,0)</f>
        <v>9.7803476858643879E-3</v>
      </c>
      <c r="G175" s="28">
        <f t="shared" si="7"/>
        <v>9.6000540003981366E-6</v>
      </c>
      <c r="H175" s="27">
        <f>VLOOKUP(A175,Excel!$P$2:$AZ$208,35,0)</f>
        <v>-45.540031927778244</v>
      </c>
      <c r="I175" s="25">
        <f>VLOOKUP(A175,'R'!$B$2:$O$208,12,0)</f>
        <v>-45.540029224554168</v>
      </c>
      <c r="J175" s="28">
        <f t="shared" si="8"/>
        <v>2.7032240765834104E-6</v>
      </c>
    </row>
    <row r="176" spans="1:10" x14ac:dyDescent="0.3">
      <c r="A176" t="s">
        <v>425</v>
      </c>
      <c r="B176" s="27">
        <f>VLOOKUP(A176,Excel!$P$2:$AZ$208,29,0)</f>
        <v>2.375102221539251</v>
      </c>
      <c r="C176" s="25">
        <f>VLOOKUP(A176,'R'!$B$2:$O$208,6,0)</f>
        <v>2.3751022215392479</v>
      </c>
      <c r="D176" s="28">
        <f t="shared" si="6"/>
        <v>0</v>
      </c>
      <c r="E176" s="27">
        <f>VLOOKUP(A176,Excel!$P$2:$AZ$208,32,0)</f>
        <v>2.4020726319643082E-2</v>
      </c>
      <c r="F176" s="25">
        <f>VLOOKUP(A176,'R'!$B$2:$O$208,9,0)</f>
        <v>2.4015234068053792E-2</v>
      </c>
      <c r="G176" s="28">
        <f t="shared" si="7"/>
        <v>-5.4922515892903701E-6</v>
      </c>
      <c r="H176" s="27">
        <f>VLOOKUP(A176,Excel!$P$2:$AZ$208,35,0)</f>
        <v>-45.700575546028809</v>
      </c>
      <c r="I176" s="25">
        <f>VLOOKUP(A176,'R'!$B$2:$O$208,12,0)</f>
        <v>-45.700588470828727</v>
      </c>
      <c r="J176" s="28">
        <f t="shared" si="8"/>
        <v>-1.2924799918323515E-5</v>
      </c>
    </row>
    <row r="177" spans="1:10" x14ac:dyDescent="0.3">
      <c r="A177" t="s">
        <v>427</v>
      </c>
      <c r="B177" s="27">
        <f>VLOOKUP(A177,Excel!$P$2:$AZ$208,29,0)</f>
        <v>0.81473193286243084</v>
      </c>
      <c r="C177" s="25">
        <f>VLOOKUP(A177,'R'!$B$2:$O$208,6,0)</f>
        <v>0.81473193286243073</v>
      </c>
      <c r="D177" s="28">
        <f t="shared" si="6"/>
        <v>0</v>
      </c>
      <c r="E177" s="27">
        <f>VLOOKUP(A177,Excel!$P$2:$AZ$208,32,0)</f>
        <v>-7.5405973745237328E-3</v>
      </c>
      <c r="F177" s="25">
        <f>VLOOKUP(A177,'R'!$B$2:$O$208,9,0)</f>
        <v>-7.5072754794241869E-3</v>
      </c>
      <c r="G177" s="28">
        <f t="shared" si="7"/>
        <v>3.3321895099545917E-5</v>
      </c>
      <c r="H177" s="27">
        <f>VLOOKUP(A177,Excel!$P$2:$AZ$208,35,0)</f>
        <v>-54.908646534309803</v>
      </c>
      <c r="I177" s="25">
        <f>VLOOKUP(A177,'R'!$B$2:$O$208,12,0)</f>
        <v>-54.908604903868977</v>
      </c>
      <c r="J177" s="28">
        <f t="shared" si="8"/>
        <v>4.1630440826168069E-5</v>
      </c>
    </row>
    <row r="178" spans="1:10" x14ac:dyDescent="0.3">
      <c r="A178" t="s">
        <v>429</v>
      </c>
      <c r="B178" s="27">
        <f>VLOOKUP(A178,Excel!$P$2:$AZ$208,29,0)</f>
        <v>0.26038987600479468</v>
      </c>
      <c r="C178" s="25">
        <f>VLOOKUP(A178,'R'!$B$2:$O$208,6,0)</f>
        <v>0.26038987600479491</v>
      </c>
      <c r="D178" s="28">
        <f t="shared" si="6"/>
        <v>0</v>
      </c>
      <c r="E178" s="27">
        <f>VLOOKUP(A178,Excel!$P$2:$AZ$208,32,0)</f>
        <v>-6.6874405298227246E-2</v>
      </c>
      <c r="F178" s="25">
        <f>VLOOKUP(A178,'R'!$B$2:$O$208,9,0)</f>
        <v>-6.6855584571460666E-2</v>
      </c>
      <c r="G178" s="28">
        <f t="shared" si="7"/>
        <v>1.8820726766580198E-5</v>
      </c>
      <c r="H178" s="27">
        <f>VLOOKUP(A178,Excel!$P$2:$AZ$208,35,0)</f>
        <v>-63.193154749205441</v>
      </c>
      <c r="I178" s="25">
        <f>VLOOKUP(A178,'R'!$B$2:$O$208,12,0)</f>
        <v>-63.193191795661278</v>
      </c>
      <c r="J178" s="28">
        <f t="shared" si="8"/>
        <v>-3.7046455837241865E-5</v>
      </c>
    </row>
    <row r="179" spans="1:10" x14ac:dyDescent="0.3">
      <c r="A179" t="s">
        <v>431</v>
      </c>
      <c r="B179" s="27">
        <f>VLOOKUP(A179,Excel!$P$2:$AZ$208,29,0)</f>
        <v>1.0621032863136592</v>
      </c>
      <c r="C179" s="25">
        <f>VLOOKUP(A179,'R'!$B$2:$O$208,6,0)</f>
        <v>1.062103286313659</v>
      </c>
      <c r="D179" s="28">
        <f t="shared" si="6"/>
        <v>0</v>
      </c>
      <c r="E179" s="27">
        <f>VLOOKUP(A179,Excel!$P$2:$AZ$208,32,0)</f>
        <v>7.4293694518045728E-3</v>
      </c>
      <c r="F179" s="25">
        <f>VLOOKUP(A179,'R'!$B$2:$O$208,9,0)</f>
        <v>7.4770785116284547E-3</v>
      </c>
      <c r="G179" s="28">
        <f t="shared" si="7"/>
        <v>4.7709059823881905E-5</v>
      </c>
      <c r="H179" s="27">
        <f>VLOOKUP(A179,Excel!$P$2:$AZ$208,35,0)</f>
        <v>-52.553278016358014</v>
      </c>
      <c r="I179" s="25">
        <f>VLOOKUP(A179,'R'!$B$2:$O$208,12,0)</f>
        <v>-52.553241620967228</v>
      </c>
      <c r="J179" s="28">
        <f t="shared" si="8"/>
        <v>3.639539078648113E-5</v>
      </c>
    </row>
    <row r="180" spans="1:10" x14ac:dyDescent="0.3">
      <c r="A180" t="s">
        <v>433</v>
      </c>
      <c r="B180" s="27">
        <f>VLOOKUP(A180,Excel!$P$2:$AZ$208,29,0)</f>
        <v>0.52366917142868008</v>
      </c>
      <c r="C180" s="25">
        <f>VLOOKUP(A180,'R'!$B$2:$O$208,6,0)</f>
        <v>0.52366917142867964</v>
      </c>
      <c r="D180" s="28">
        <f t="shared" si="6"/>
        <v>0</v>
      </c>
      <c r="E180" s="27">
        <f>VLOOKUP(A180,Excel!$P$2:$AZ$208,32,0)</f>
        <v>2.1163876629718453E-2</v>
      </c>
      <c r="F180" s="25">
        <f>VLOOKUP(A180,'R'!$B$2:$O$208,9,0)</f>
        <v>2.1201542032842649E-2</v>
      </c>
      <c r="G180" s="28">
        <f t="shared" si="7"/>
        <v>3.7665403124196445E-5</v>
      </c>
      <c r="H180" s="27">
        <f>VLOOKUP(A180,Excel!$P$2:$AZ$208,35,0)</f>
        <v>-46.332323732660434</v>
      </c>
      <c r="I180" s="25">
        <f>VLOOKUP(A180,'R'!$B$2:$O$208,12,0)</f>
        <v>-46.332370839335702</v>
      </c>
      <c r="J180" s="28">
        <f t="shared" si="8"/>
        <v>-4.7106675268082654E-5</v>
      </c>
    </row>
    <row r="181" spans="1:10" x14ac:dyDescent="0.3">
      <c r="A181" t="s">
        <v>435</v>
      </c>
      <c r="B181" s="27">
        <f>VLOOKUP(A181,Excel!$P$2:$AZ$208,29,0)</f>
        <v>0.73677892396845168</v>
      </c>
      <c r="C181" s="25">
        <f>VLOOKUP(A181,'R'!$B$2:$O$208,6,0)</f>
        <v>0.73677892396845235</v>
      </c>
      <c r="D181" s="28">
        <f t="shared" si="6"/>
        <v>0</v>
      </c>
      <c r="E181" s="27">
        <f>VLOOKUP(A181,Excel!$P$2:$AZ$208,32,0)</f>
        <v>-3.241676133692159E-2</v>
      </c>
      <c r="F181" s="25">
        <f>VLOOKUP(A181,'R'!$B$2:$O$208,9,0)</f>
        <v>-3.2354915728922143E-2</v>
      </c>
      <c r="G181" s="28">
        <f t="shared" si="7"/>
        <v>6.1845607999447272E-5</v>
      </c>
      <c r="H181" s="27">
        <f>VLOOKUP(A181,Excel!$P$2:$AZ$208,35,0)</f>
        <v>-45.992042789302594</v>
      </c>
      <c r="I181" s="25">
        <f>VLOOKUP(A181,'R'!$B$2:$O$208,12,0)</f>
        <v>-45.992011999236666</v>
      </c>
      <c r="J181" s="28">
        <f t="shared" si="8"/>
        <v>3.0790065927988053E-5</v>
      </c>
    </row>
    <row r="182" spans="1:10" x14ac:dyDescent="0.3">
      <c r="A182" t="s">
        <v>437</v>
      </c>
      <c r="B182" s="27">
        <f>VLOOKUP(A182,Excel!$P$2:$AZ$208,29,0)</f>
        <v>0.66525167726974421</v>
      </c>
      <c r="C182" s="25">
        <f>VLOOKUP(A182,'R'!$B$2:$O$208,6,0)</f>
        <v>0.66525167726974344</v>
      </c>
      <c r="D182" s="28">
        <f t="shared" si="6"/>
        <v>0</v>
      </c>
      <c r="E182" s="27">
        <f>VLOOKUP(A182,Excel!$P$2:$AZ$208,32,0)</f>
        <v>-5.6998611052704741E-2</v>
      </c>
      <c r="F182" s="25">
        <f>VLOOKUP(A182,'R'!$B$2:$O$208,9,0)</f>
        <v>-5.6993515168528269E-2</v>
      </c>
      <c r="G182" s="28">
        <f t="shared" si="7"/>
        <v>5.0958841764717211E-6</v>
      </c>
      <c r="H182" s="27">
        <f>VLOOKUP(A182,Excel!$P$2:$AZ$208,35,0)</f>
        <v>-55.476558199314589</v>
      </c>
      <c r="I182" s="25">
        <f>VLOOKUP(A182,'R'!$B$2:$O$208,12,0)</f>
        <v>-55.476505514741078</v>
      </c>
      <c r="J182" s="28">
        <f t="shared" si="8"/>
        <v>5.2684573510930477E-5</v>
      </c>
    </row>
    <row r="183" spans="1:10" x14ac:dyDescent="0.3">
      <c r="A183" t="s">
        <v>439</v>
      </c>
      <c r="B183" s="27">
        <f>VLOOKUP(A183,Excel!$P$2:$AZ$208,29,0)</f>
        <v>-0.14477125692572787</v>
      </c>
      <c r="C183" s="25">
        <f>VLOOKUP(A183,'R'!$B$2:$O$208,6,0)</f>
        <v>-0.14477125692573001</v>
      </c>
      <c r="D183" s="28">
        <f t="shared" si="6"/>
        <v>-2.1371793224034263E-15</v>
      </c>
      <c r="E183" s="27">
        <f>VLOOKUP(A183,Excel!$P$2:$AZ$208,32,0)</f>
        <v>-6.5824541332257278E-2</v>
      </c>
      <c r="F183" s="25">
        <f>VLOOKUP(A183,'R'!$B$2:$O$208,9,0)</f>
        <v>-6.5876731791927795E-2</v>
      </c>
      <c r="G183" s="28">
        <f t="shared" si="7"/>
        <v>-5.2190459670517497E-5</v>
      </c>
      <c r="H183" s="27">
        <f>VLOOKUP(A183,Excel!$P$2:$AZ$208,35,0)</f>
        <v>-54.138775927964396</v>
      </c>
      <c r="I183" s="25">
        <f>VLOOKUP(A183,'R'!$B$2:$O$208,12,0)</f>
        <v>-54.138794283089659</v>
      </c>
      <c r="J183" s="28">
        <f t="shared" si="8"/>
        <v>-1.8355125263269656E-5</v>
      </c>
    </row>
    <row r="184" spans="1:10" x14ac:dyDescent="0.3">
      <c r="A184" t="s">
        <v>441</v>
      </c>
      <c r="B184" s="27">
        <f>VLOOKUP(A184,Excel!$P$2:$AZ$208,29,0)</f>
        <v>0.49588927962019713</v>
      </c>
      <c r="C184" s="25">
        <f>VLOOKUP(A184,'R'!$B$2:$O$208,6,0)</f>
        <v>0.49588927962019619</v>
      </c>
      <c r="D184" s="28">
        <f t="shared" si="6"/>
        <v>-9.4368957093138306E-16</v>
      </c>
      <c r="E184" s="27">
        <f>VLOOKUP(A184,Excel!$P$2:$AZ$208,32,0)</f>
        <v>-0.25030357823432831</v>
      </c>
      <c r="F184" s="25">
        <f>VLOOKUP(A184,'R'!$B$2:$O$208,9,0)</f>
        <v>-0.25027946270998069</v>
      </c>
      <c r="G184" s="28">
        <f t="shared" si="7"/>
        <v>2.4115524347612105E-5</v>
      </c>
      <c r="H184" s="27">
        <f>VLOOKUP(A184,Excel!$P$2:$AZ$208,35,0)</f>
        <v>-46.662042804152428</v>
      </c>
      <c r="I184" s="25">
        <f>VLOOKUP(A184,'R'!$B$2:$O$208,12,0)</f>
        <v>-46.662071155065533</v>
      </c>
      <c r="J184" s="28">
        <f t="shared" si="8"/>
        <v>-2.835091310515736E-5</v>
      </c>
    </row>
    <row r="185" spans="1:10" x14ac:dyDescent="0.3">
      <c r="A185" t="s">
        <v>444</v>
      </c>
      <c r="B185" s="27">
        <f>VLOOKUP(A185,Excel!$P$2:$AZ$208,29,0)</f>
        <v>2.1539262188377335</v>
      </c>
      <c r="C185" s="25">
        <f>VLOOKUP(A185,'R'!$B$2:$O$208,6,0)</f>
        <v>2.1539262188377331</v>
      </c>
      <c r="D185" s="28">
        <f t="shared" si="6"/>
        <v>0</v>
      </c>
      <c r="E185" s="27">
        <f>VLOOKUP(A185,Excel!$P$2:$AZ$208,32,0)</f>
        <v>-4.1241979411206463E-2</v>
      </c>
      <c r="F185" s="25">
        <f>VLOOKUP(A185,'R'!$B$2:$O$208,9,0)</f>
        <v>-4.1270904506241823E-2</v>
      </c>
      <c r="G185" s="28">
        <f t="shared" si="7"/>
        <v>-2.8925095035360615E-5</v>
      </c>
      <c r="H185" s="27">
        <f>VLOOKUP(A185,Excel!$P$2:$AZ$208,35,0)</f>
        <v>-40.096504217316856</v>
      </c>
      <c r="I185" s="25">
        <f>VLOOKUP(A185,'R'!$B$2:$O$208,12,0)</f>
        <v>-40.09649871968476</v>
      </c>
      <c r="J185" s="28">
        <f t="shared" si="8"/>
        <v>5.497632095341487E-6</v>
      </c>
    </row>
    <row r="186" spans="1:10" x14ac:dyDescent="0.3">
      <c r="A186" t="s">
        <v>446</v>
      </c>
      <c r="B186" s="27">
        <f>VLOOKUP(A186,Excel!$P$2:$AZ$208,29,0)</f>
        <v>0.35996799931512946</v>
      </c>
      <c r="C186" s="25">
        <f>VLOOKUP(A186,'R'!$B$2:$O$208,6,0)</f>
        <v>0.35996799931512968</v>
      </c>
      <c r="D186" s="28">
        <f t="shared" si="6"/>
        <v>0</v>
      </c>
      <c r="E186" s="27">
        <f>VLOOKUP(A186,Excel!$P$2:$AZ$208,32,0)</f>
        <v>-3.446755459584628E-2</v>
      </c>
      <c r="F186" s="25">
        <f>VLOOKUP(A186,'R'!$B$2:$O$208,9,0)</f>
        <v>-3.4439152123943613E-2</v>
      </c>
      <c r="G186" s="28">
        <f t="shared" si="7"/>
        <v>2.8402471902666537E-5</v>
      </c>
      <c r="H186" s="27">
        <f>VLOOKUP(A186,Excel!$P$2:$AZ$208,35,0)</f>
        <v>-34.056060234353843</v>
      </c>
      <c r="I186" s="25">
        <f>VLOOKUP(A186,'R'!$B$2:$O$208,12,0)</f>
        <v>-34.056055219055438</v>
      </c>
      <c r="J186" s="28">
        <f t="shared" si="8"/>
        <v>5.0152984059081973E-6</v>
      </c>
    </row>
    <row r="187" spans="1:10" x14ac:dyDescent="0.3">
      <c r="A187" t="s">
        <v>448</v>
      </c>
      <c r="B187" s="27">
        <f>VLOOKUP(A187,Excel!$P$2:$AZ$208,29,0)</f>
        <v>0.17886905993246019</v>
      </c>
      <c r="C187" s="25">
        <f>VLOOKUP(A187,'R'!$B$2:$O$208,6,0)</f>
        <v>0.17886905993246</v>
      </c>
      <c r="D187" s="28">
        <f t="shared" si="6"/>
        <v>0</v>
      </c>
      <c r="E187" s="27">
        <f>VLOOKUP(A187,Excel!$P$2:$AZ$208,32,0)</f>
        <v>-2.0974923452849188E-2</v>
      </c>
      <c r="F187" s="25">
        <f>VLOOKUP(A187,'R'!$B$2:$O$208,9,0)</f>
        <v>-2.0922690016984689E-2</v>
      </c>
      <c r="G187" s="28">
        <f t="shared" si="7"/>
        <v>5.2233435864499494E-5</v>
      </c>
      <c r="H187" s="27">
        <f>VLOOKUP(A187,Excel!$P$2:$AZ$208,35,0)</f>
        <v>-57.730697970724229</v>
      </c>
      <c r="I187" s="25">
        <f>VLOOKUP(A187,'R'!$B$2:$O$208,12,0)</f>
        <v>-57.730756255944002</v>
      </c>
      <c r="J187" s="28">
        <f t="shared" si="8"/>
        <v>-5.8285219772358232E-5</v>
      </c>
    </row>
    <row r="188" spans="1:10" x14ac:dyDescent="0.3">
      <c r="A188" t="s">
        <v>450</v>
      </c>
      <c r="B188" s="27">
        <f>VLOOKUP(A188,Excel!$P$2:$AZ$208,29,0)</f>
        <v>0.16420587749021684</v>
      </c>
      <c r="C188" s="25">
        <f>VLOOKUP(A188,'R'!$B$2:$O$208,6,0)</f>
        <v>0.16420587749021651</v>
      </c>
      <c r="D188" s="28">
        <f t="shared" si="6"/>
        <v>-3.3306690738754696E-16</v>
      </c>
      <c r="E188" s="27">
        <f>VLOOKUP(A188,Excel!$P$2:$AZ$208,32,0)</f>
        <v>-5.366769770995574E-2</v>
      </c>
      <c r="F188" s="25">
        <f>VLOOKUP(A188,'R'!$B$2:$O$208,9,0)</f>
        <v>-5.3644193430711022E-2</v>
      </c>
      <c r="G188" s="28">
        <f t="shared" si="7"/>
        <v>2.3504279244718207E-5</v>
      </c>
      <c r="H188" s="27">
        <f>VLOOKUP(A188,Excel!$P$2:$AZ$208,35,0)</f>
        <v>-53.851010432819692</v>
      </c>
      <c r="I188" s="25">
        <f>VLOOKUP(A188,'R'!$B$2:$O$208,12,0)</f>
        <v>-53.851038908856253</v>
      </c>
      <c r="J188" s="28">
        <f t="shared" si="8"/>
        <v>-2.8476036561642104E-5</v>
      </c>
    </row>
    <row r="189" spans="1:10" x14ac:dyDescent="0.3">
      <c r="A189" t="s">
        <v>452</v>
      </c>
      <c r="B189" s="27">
        <f>VLOOKUP(A189,Excel!$P$2:$AZ$208,29,0)</f>
        <v>0.14754968036318933</v>
      </c>
      <c r="C189" s="25">
        <f>VLOOKUP(A189,'R'!$B$2:$O$208,6,0)</f>
        <v>0.14754968036318941</v>
      </c>
      <c r="D189" s="28">
        <f t="shared" si="6"/>
        <v>0</v>
      </c>
      <c r="E189" s="27">
        <f>VLOOKUP(A189,Excel!$P$2:$AZ$208,32,0)</f>
        <v>0.18726730169794883</v>
      </c>
      <c r="F189" s="25">
        <f>VLOOKUP(A189,'R'!$B$2:$O$208,9,0)</f>
        <v>0.18730537212953949</v>
      </c>
      <c r="G189" s="28">
        <f t="shared" si="7"/>
        <v>3.8070431590653264E-5</v>
      </c>
      <c r="H189" s="27">
        <f>VLOOKUP(A189,Excel!$P$2:$AZ$208,35,0)</f>
        <v>-59.012403268945903</v>
      </c>
      <c r="I189" s="25">
        <f>VLOOKUP(A189,'R'!$B$2:$O$208,12,0)</f>
        <v>-59.012405318808042</v>
      </c>
      <c r="J189" s="28">
        <f t="shared" si="8"/>
        <v>-2.0498621395859118E-6</v>
      </c>
    </row>
    <row r="190" spans="1:10" x14ac:dyDescent="0.3">
      <c r="A190" t="s">
        <v>454</v>
      </c>
      <c r="B190" s="27">
        <f>VLOOKUP(A190,Excel!$P$2:$AZ$208,29,0)</f>
        <v>0.39312038215567646</v>
      </c>
      <c r="C190" s="25">
        <f>VLOOKUP(A190,'R'!$B$2:$O$208,6,0)</f>
        <v>0.39312038215567657</v>
      </c>
      <c r="D190" s="28">
        <f t="shared" si="6"/>
        <v>0</v>
      </c>
      <c r="E190" s="27">
        <f>VLOOKUP(A190,Excel!$P$2:$AZ$208,32,0)</f>
        <v>0.19937767598449088</v>
      </c>
      <c r="F190" s="25">
        <f>VLOOKUP(A190,'R'!$B$2:$O$208,9,0)</f>
        <v>0.1994057844391452</v>
      </c>
      <c r="G190" s="28">
        <f t="shared" si="7"/>
        <v>2.8108454654313109E-5</v>
      </c>
      <c r="H190" s="27">
        <f>VLOOKUP(A190,Excel!$P$2:$AZ$208,35,0)</f>
        <v>-52.358507023420117</v>
      </c>
      <c r="I190" s="25">
        <f>VLOOKUP(A190,'R'!$B$2:$O$208,12,0)</f>
        <v>-52.358502566702597</v>
      </c>
      <c r="J190" s="28">
        <f t="shared" si="8"/>
        <v>4.4567175194742958E-6</v>
      </c>
    </row>
    <row r="191" spans="1:10" x14ac:dyDescent="0.3">
      <c r="A191" t="s">
        <v>456</v>
      </c>
      <c r="B191" s="27">
        <f>VLOOKUP(A191,Excel!$P$2:$AZ$208,29,0)</f>
        <v>0.49784249272251913</v>
      </c>
      <c r="C191" s="25">
        <f>VLOOKUP(A191,'R'!$B$2:$O$208,6,0)</f>
        <v>0.49784249272251879</v>
      </c>
      <c r="D191" s="28">
        <f t="shared" si="6"/>
        <v>0</v>
      </c>
      <c r="E191" s="27">
        <f>VLOOKUP(A191,Excel!$P$2:$AZ$208,32,0)</f>
        <v>4.3526248946021175E-2</v>
      </c>
      <c r="F191" s="25">
        <f>VLOOKUP(A191,'R'!$B$2:$O$208,9,0)</f>
        <v>4.3579007707430083E-2</v>
      </c>
      <c r="G191" s="28">
        <f t="shared" si="7"/>
        <v>5.2758761408908117E-5</v>
      </c>
      <c r="H191" s="27">
        <f>VLOOKUP(A191,Excel!$P$2:$AZ$208,35,0)</f>
        <v>-50.652376879500764</v>
      </c>
      <c r="I191" s="25">
        <f>VLOOKUP(A191,'R'!$B$2:$O$208,12,0)</f>
        <v>-50.652343287333942</v>
      </c>
      <c r="J191" s="28">
        <f t="shared" si="8"/>
        <v>3.3592166822415948E-5</v>
      </c>
    </row>
    <row r="192" spans="1:10" x14ac:dyDescent="0.3">
      <c r="A192" t="s">
        <v>458</v>
      </c>
      <c r="B192" s="27">
        <f>VLOOKUP(A192,Excel!$P$2:$AZ$208,29,0)</f>
        <v>2.9709084128300613E-2</v>
      </c>
      <c r="C192" s="25">
        <f>VLOOKUP(A192,'R'!$B$2:$O$208,6,0)</f>
        <v>2.970908412830078E-2</v>
      </c>
      <c r="D192" s="28">
        <f t="shared" si="6"/>
        <v>1.6653345369377348E-16</v>
      </c>
      <c r="E192" s="27">
        <f>VLOOKUP(A192,Excel!$P$2:$AZ$208,32,0)</f>
        <v>9.7709351325645039E-2</v>
      </c>
      <c r="F192" s="25">
        <f>VLOOKUP(A192,'R'!$B$2:$O$208,9,0)</f>
        <v>9.7728488527149812E-2</v>
      </c>
      <c r="G192" s="28">
        <f t="shared" si="7"/>
        <v>1.9137201504773604E-5</v>
      </c>
      <c r="H192" s="27">
        <f>VLOOKUP(A192,Excel!$P$2:$AZ$208,35,0)</f>
        <v>-37.905013047359631</v>
      </c>
      <c r="I192" s="25">
        <f>VLOOKUP(A192,'R'!$B$2:$O$208,12,0)</f>
        <v>-37.905021963322248</v>
      </c>
      <c r="J192" s="28">
        <f t="shared" si="8"/>
        <v>-8.9159626170953743E-6</v>
      </c>
    </row>
    <row r="193" spans="1:10" x14ac:dyDescent="0.3">
      <c r="A193" t="s">
        <v>460</v>
      </c>
      <c r="B193" s="27">
        <f>VLOOKUP(A193,Excel!$P$2:$AZ$208,29,0)</f>
        <v>0.39355021132096868</v>
      </c>
      <c r="C193" s="25">
        <f>VLOOKUP(A193,'R'!$B$2:$O$208,6,0)</f>
        <v>0.39355021132096929</v>
      </c>
      <c r="D193" s="28">
        <f t="shared" si="6"/>
        <v>6.106226635438361E-16</v>
      </c>
      <c r="E193" s="27">
        <f>VLOOKUP(A193,Excel!$P$2:$AZ$208,32,0)</f>
        <v>-4.6766004043766379E-2</v>
      </c>
      <c r="F193" s="25">
        <f>VLOOKUP(A193,'R'!$B$2:$O$208,9,0)</f>
        <v>-4.6765757550884433E-2</v>
      </c>
      <c r="G193" s="28">
        <f t="shared" si="7"/>
        <v>2.4649288194594776E-7</v>
      </c>
      <c r="H193" s="27">
        <f>VLOOKUP(A193,Excel!$P$2:$AZ$208,35,0)</f>
        <v>-39.283385825637254</v>
      </c>
      <c r="I193" s="25">
        <f>VLOOKUP(A193,'R'!$B$2:$O$208,12,0)</f>
        <v>-39.283382734404647</v>
      </c>
      <c r="J193" s="28">
        <f t="shared" si="8"/>
        <v>3.091232606777794E-6</v>
      </c>
    </row>
    <row r="194" spans="1:10" x14ac:dyDescent="0.3">
      <c r="A194" t="s">
        <v>462</v>
      </c>
      <c r="B194" s="27">
        <f>VLOOKUP(A194,Excel!$P$2:$AZ$208,29,0)</f>
        <v>-9.397476398403283</v>
      </c>
      <c r="C194" s="25">
        <f>VLOOKUP(A194,'R'!$B$2:$O$208,6,0)</f>
        <v>-9.3974763984032901</v>
      </c>
      <c r="D194" s="28">
        <f t="shared" si="6"/>
        <v>0</v>
      </c>
      <c r="E194" s="27">
        <f>VLOOKUP(A194,Excel!$P$2:$AZ$208,32,0)</f>
        <v>-1.8046997167958788E-2</v>
      </c>
      <c r="F194" s="25">
        <f>VLOOKUP(A194,'R'!$B$2:$O$208,9,0)</f>
        <v>-1.8051613955720618E-2</v>
      </c>
      <c r="G194" s="28">
        <f t="shared" si="7"/>
        <v>-4.6167877618304154E-6</v>
      </c>
      <c r="H194" s="27">
        <f>VLOOKUP(A194,Excel!$P$2:$AZ$208,35,0)</f>
        <v>-38.860170385420332</v>
      </c>
      <c r="I194" s="25">
        <f>VLOOKUP(A194,'R'!$B$2:$O$208,12,0)</f>
        <v>-38.860208034119857</v>
      </c>
      <c r="J194" s="28">
        <f t="shared" si="8"/>
        <v>-3.7648699525050233E-5</v>
      </c>
    </row>
    <row r="195" spans="1:10" x14ac:dyDescent="0.3">
      <c r="A195" t="s">
        <v>464</v>
      </c>
      <c r="B195" s="27">
        <f>VLOOKUP(A195,Excel!$P$2:$AZ$208,29,0)</f>
        <v>0.38567415529235866</v>
      </c>
      <c r="C195" s="25">
        <f>VLOOKUP(A195,'R'!$B$2:$O$208,6,0)</f>
        <v>0.38567415529235882</v>
      </c>
      <c r="D195" s="28">
        <f t="shared" si="6"/>
        <v>0</v>
      </c>
      <c r="E195" s="27">
        <f>VLOOKUP(A195,Excel!$P$2:$AZ$208,32,0)</f>
        <v>0.76109734963246134</v>
      </c>
      <c r="F195" s="25">
        <f>VLOOKUP(A195,'R'!$B$2:$O$208,9,0)</f>
        <v>0.76106408981710383</v>
      </c>
      <c r="G195" s="28">
        <f t="shared" si="7"/>
        <v>-3.3259815357511435E-5</v>
      </c>
      <c r="H195" s="27">
        <f>VLOOKUP(A195,Excel!$P$2:$AZ$208,35,0)</f>
        <v>-46.39645643908834</v>
      </c>
      <c r="I195" s="25">
        <f>VLOOKUP(A195,'R'!$B$2:$O$208,12,0)</f>
        <v>-46.3964011803942</v>
      </c>
      <c r="J195" s="28">
        <f t="shared" si="8"/>
        <v>5.5258694139581621E-5</v>
      </c>
    </row>
    <row r="196" spans="1:10" x14ac:dyDescent="0.3">
      <c r="A196" t="s">
        <v>466</v>
      </c>
      <c r="B196" s="27">
        <f>VLOOKUP(A196,Excel!$P$2:$AZ$208,29,0)</f>
        <v>0.45316055094010327</v>
      </c>
      <c r="C196" s="25">
        <f>VLOOKUP(A196,'R'!$B$2:$O$208,6,0)</f>
        <v>0.45316055094010321</v>
      </c>
      <c r="D196" s="28">
        <f t="shared" si="6"/>
        <v>0</v>
      </c>
      <c r="E196" s="27">
        <f>VLOOKUP(A196,Excel!$P$2:$AZ$208,32,0)</f>
        <v>-0.11015551095336848</v>
      </c>
      <c r="F196" s="25">
        <f>VLOOKUP(A196,'R'!$B$2:$O$208,9,0)</f>
        <v>-0.1101983185202499</v>
      </c>
      <c r="G196" s="28">
        <f t="shared" si="7"/>
        <v>-4.2807566881422621E-5</v>
      </c>
      <c r="H196" s="27">
        <f>VLOOKUP(A196,Excel!$P$2:$AZ$208,35,0)</f>
        <v>-28.250229757489659</v>
      </c>
      <c r="I196" s="25">
        <f>VLOOKUP(A196,'R'!$B$2:$O$208,12,0)</f>
        <v>-28.250231371129029</v>
      </c>
      <c r="J196" s="28">
        <f t="shared" si="8"/>
        <v>-1.6136393696797313E-6</v>
      </c>
    </row>
    <row r="197" spans="1:10" x14ac:dyDescent="0.3">
      <c r="A197" t="s">
        <v>468</v>
      </c>
      <c r="B197" s="27">
        <f>VLOOKUP(A197,Excel!$P$2:$AZ$208,29,0)</f>
        <v>0.52776814514155002</v>
      </c>
      <c r="C197" s="25">
        <f>VLOOKUP(A197,'R'!$B$2:$O$208,6,0)</f>
        <v>0.52776814514154968</v>
      </c>
      <c r="D197" s="28">
        <f t="shared" ref="D197:D209" si="9">C197-B197</f>
        <v>0</v>
      </c>
      <c r="E197" s="27">
        <f>VLOOKUP(A197,Excel!$P$2:$AZ$208,32,0)</f>
        <v>-3.6038932957041706E-2</v>
      </c>
      <c r="F197" s="25">
        <f>VLOOKUP(A197,'R'!$B$2:$O$208,9,0)</f>
        <v>-3.6106537548790743E-2</v>
      </c>
      <c r="G197" s="28">
        <f t="shared" ref="G197:G209" si="10">F197-E197</f>
        <v>-6.7604591749037546E-5</v>
      </c>
      <c r="H197" s="27">
        <f>VLOOKUP(A197,Excel!$P$2:$AZ$208,35,0)</f>
        <v>-54.16452210237302</v>
      </c>
      <c r="I197" s="25">
        <f>VLOOKUP(A197,'R'!$B$2:$O$208,12,0)</f>
        <v>-54.164567208484698</v>
      </c>
      <c r="J197" s="28">
        <f t="shared" ref="J197:J209" si="11">I197-H197</f>
        <v>-4.5106111677739591E-5</v>
      </c>
    </row>
    <row r="198" spans="1:10" x14ac:dyDescent="0.3">
      <c r="A198" t="s">
        <v>470</v>
      </c>
      <c r="B198" s="27">
        <f>VLOOKUP(A198,Excel!$P$2:$AZ$208,29,0)</f>
        <v>1.819437394972119</v>
      </c>
      <c r="C198" s="25">
        <f>VLOOKUP(A198,'R'!$B$2:$O$208,6,0)</f>
        <v>1.819437394972117</v>
      </c>
      <c r="D198" s="28">
        <f t="shared" si="9"/>
        <v>-1.9984014443252818E-15</v>
      </c>
      <c r="E198" s="27">
        <f>VLOOKUP(A198,Excel!$P$2:$AZ$208,32,0)</f>
        <v>-2.4416738024070735E-4</v>
      </c>
      <c r="F198" s="25">
        <f>VLOOKUP(A198,'R'!$B$2:$O$208,9,0)</f>
        <v>-2.0597837166124919E-4</v>
      </c>
      <c r="G198" s="28">
        <f t="shared" si="10"/>
        <v>3.8189008579458158E-5</v>
      </c>
      <c r="H198" s="27">
        <f>VLOOKUP(A198,Excel!$P$2:$AZ$208,35,0)</f>
        <v>-53.322390442090857</v>
      </c>
      <c r="I198" s="25">
        <f>VLOOKUP(A198,'R'!$B$2:$O$208,12,0)</f>
        <v>-53.322347377139707</v>
      </c>
      <c r="J198" s="28">
        <f t="shared" si="11"/>
        <v>4.3064951150029174E-5</v>
      </c>
    </row>
    <row r="199" spans="1:10" x14ac:dyDescent="0.3">
      <c r="A199" t="s">
        <v>472</v>
      </c>
      <c r="B199" s="27">
        <f>VLOOKUP(A199,Excel!$P$2:$AZ$208,29,0)</f>
        <v>1.8087696125599397</v>
      </c>
      <c r="C199" s="25">
        <f>VLOOKUP(A199,'R'!$B$2:$O$208,6,0)</f>
        <v>1.8087696125599391</v>
      </c>
      <c r="D199" s="28">
        <f t="shared" si="9"/>
        <v>0</v>
      </c>
      <c r="E199" s="27">
        <f>VLOOKUP(A199,Excel!$P$2:$AZ$208,32,0)</f>
        <v>-1.2924014021103148E-2</v>
      </c>
      <c r="F199" s="25">
        <f>VLOOKUP(A199,'R'!$B$2:$O$208,9,0)</f>
        <v>-1.2909782827505181E-2</v>
      </c>
      <c r="G199" s="28">
        <f t="shared" si="10"/>
        <v>1.4231193597967484E-5</v>
      </c>
      <c r="H199" s="27">
        <f>VLOOKUP(A199,Excel!$P$2:$AZ$208,35,0)</f>
        <v>-30.170609196174766</v>
      </c>
      <c r="I199" s="25">
        <f>VLOOKUP(A199,'R'!$B$2:$O$208,12,0)</f>
        <v>-30.170592967567121</v>
      </c>
      <c r="J199" s="28">
        <f t="shared" si="11"/>
        <v>1.6228607645274451E-5</v>
      </c>
    </row>
    <row r="200" spans="1:10" x14ac:dyDescent="0.3">
      <c r="A200" t="s">
        <v>474</v>
      </c>
      <c r="B200" s="27">
        <f>VLOOKUP(A200,Excel!$P$2:$AZ$208,29,0)</f>
        <v>1.6964662450062298</v>
      </c>
      <c r="C200" s="25">
        <f>VLOOKUP(A200,'R'!$B$2:$O$208,6,0)</f>
        <v>1.69646624500623</v>
      </c>
      <c r="D200" s="28">
        <f t="shared" si="9"/>
        <v>0</v>
      </c>
      <c r="E200" s="27">
        <f>VLOOKUP(A200,Excel!$P$2:$AZ$208,32,0)</f>
        <v>-0.62426683765685909</v>
      </c>
      <c r="F200" s="25">
        <f>VLOOKUP(A200,'R'!$B$2:$O$208,9,0)</f>
        <v>-0.62421926848465314</v>
      </c>
      <c r="G200" s="28">
        <f t="shared" si="10"/>
        <v>4.7569172205941257E-5</v>
      </c>
      <c r="H200" s="27">
        <f>VLOOKUP(A200,Excel!$P$2:$AZ$208,35,0)</f>
        <v>-30.73054718391549</v>
      </c>
      <c r="I200" s="25">
        <f>VLOOKUP(A200,'R'!$B$2:$O$208,12,0)</f>
        <v>-30.73052605192418</v>
      </c>
      <c r="J200" s="28">
        <f t="shared" si="11"/>
        <v>2.1131991310596732E-5</v>
      </c>
    </row>
    <row r="201" spans="1:10" x14ac:dyDescent="0.3">
      <c r="A201" t="s">
        <v>476</v>
      </c>
      <c r="B201" s="27">
        <f>VLOOKUP(A201,Excel!$P$2:$AZ$208,29,0)</f>
        <v>9.5575793850288801E-5</v>
      </c>
      <c r="C201" s="25">
        <f>VLOOKUP(A201,'R'!$B$2:$O$208,6,0)</f>
        <v>9.557579385015047E-5</v>
      </c>
      <c r="D201" s="28">
        <f t="shared" si="9"/>
        <v>-1.383306446819943E-16</v>
      </c>
      <c r="E201" s="27">
        <f>VLOOKUP(A201,Excel!$P$2:$AZ$208,32,0)</f>
        <v>0.33871024011528661</v>
      </c>
      <c r="F201" s="25">
        <f>VLOOKUP(A201,'R'!$B$2:$O$208,9,0)</f>
        <v>0.33872010682532461</v>
      </c>
      <c r="G201" s="28">
        <f t="shared" si="10"/>
        <v>9.8667100379978834E-6</v>
      </c>
      <c r="H201" s="27">
        <f>VLOOKUP(A201,Excel!$P$2:$AZ$208,35,0)</f>
        <v>-24.82320296077344</v>
      </c>
      <c r="I201" s="25">
        <f>VLOOKUP(A201,'R'!$B$2:$O$208,12,0)</f>
        <v>-24.823235861742571</v>
      </c>
      <c r="J201" s="28">
        <f t="shared" si="11"/>
        <v>-3.2900969131333113E-5</v>
      </c>
    </row>
    <row r="202" spans="1:10" x14ac:dyDescent="0.3">
      <c r="A202" t="s">
        <v>479</v>
      </c>
      <c r="B202" s="27">
        <f>VLOOKUP(A202,Excel!$P$2:$AZ$208,29,0)</f>
        <v>1.3484895751468473E-2</v>
      </c>
      <c r="C202" s="25">
        <f>VLOOKUP(A202,'R'!$B$2:$O$208,6,0)</f>
        <v>1.3484895751468339E-2</v>
      </c>
      <c r="D202" s="28">
        <f t="shared" si="9"/>
        <v>-1.3357370765021415E-16</v>
      </c>
      <c r="E202" s="27">
        <f>VLOOKUP(A202,Excel!$P$2:$AZ$208,32,0)</f>
        <v>6.3744751744747585E-3</v>
      </c>
      <c r="F202" s="25">
        <f>VLOOKUP(A202,'R'!$B$2:$O$208,9,0)</f>
        <v>6.4235805134898512E-3</v>
      </c>
      <c r="G202" s="28">
        <f t="shared" si="10"/>
        <v>4.9105339015092717E-5</v>
      </c>
      <c r="H202" s="27">
        <f>VLOOKUP(A202,Excel!$P$2:$AZ$208,35,0)</f>
        <v>-7.7758159095743995</v>
      </c>
      <c r="I202" s="25">
        <f>VLOOKUP(A202,'R'!$B$2:$O$208,12,0)</f>
        <v>-7.7757572692034458</v>
      </c>
      <c r="J202" s="28">
        <f t="shared" si="11"/>
        <v>5.8640370953710885E-5</v>
      </c>
    </row>
    <row r="203" spans="1:10" x14ac:dyDescent="0.3">
      <c r="A203" t="s">
        <v>482</v>
      </c>
      <c r="B203" s="27">
        <f>VLOOKUP(A203,Excel!$P$2:$AZ$208,29,0)</f>
        <v>1.5225679844077588E-2</v>
      </c>
      <c r="C203" s="25">
        <f>VLOOKUP(A203,'R'!$B$2:$O$208,6,0)</f>
        <v>1.522567984407784E-2</v>
      </c>
      <c r="D203" s="28">
        <f t="shared" si="9"/>
        <v>2.5153490401663703E-16</v>
      </c>
      <c r="E203" s="27">
        <f>VLOOKUP(A203,Excel!$P$2:$AZ$208,32,0)</f>
        <v>-2.2416493830312245E-2</v>
      </c>
      <c r="F203" s="25">
        <f>VLOOKUP(A203,'R'!$B$2:$O$208,9,0)</f>
        <v>-2.2381914008915559E-2</v>
      </c>
      <c r="G203" s="28">
        <f t="shared" si="10"/>
        <v>3.4579821396686639E-5</v>
      </c>
      <c r="H203" s="27">
        <f>VLOOKUP(A203,Excel!$P$2:$AZ$208,35,0)</f>
        <v>-29.4092887507027</v>
      </c>
      <c r="I203" s="25">
        <f>VLOOKUP(A203,'R'!$B$2:$O$208,12,0)</f>
        <v>-29.409304165244091</v>
      </c>
      <c r="J203" s="28">
        <f t="shared" si="11"/>
        <v>-1.5414541390867953E-5</v>
      </c>
    </row>
    <row r="204" spans="1:10" x14ac:dyDescent="0.3">
      <c r="A204" t="s">
        <v>484</v>
      </c>
      <c r="B204" s="27">
        <f>VLOOKUP(A204,Excel!$P$2:$AZ$208,29,0)</f>
        <v>-2.4333429958415309E-2</v>
      </c>
      <c r="C204" s="25">
        <f>VLOOKUP(A204,'R'!$B$2:$O$208,6,0)</f>
        <v>-2.4333429958415208E-2</v>
      </c>
      <c r="D204" s="28">
        <f t="shared" si="9"/>
        <v>1.0061396160665481E-16</v>
      </c>
      <c r="E204" s="27">
        <f>VLOOKUP(A204,Excel!$P$2:$AZ$208,32,0)</f>
        <v>-3.032240750331959E-2</v>
      </c>
      <c r="F204" s="25">
        <f>VLOOKUP(A204,'R'!$B$2:$O$208,9,0)</f>
        <v>-3.0307765902709422E-2</v>
      </c>
      <c r="G204" s="28">
        <f t="shared" si="10"/>
        <v>1.4641600610168504E-5</v>
      </c>
      <c r="H204" s="27">
        <f>VLOOKUP(A204,Excel!$P$2:$AZ$208,35,0)</f>
        <v>-9.8163469038850621</v>
      </c>
      <c r="I204" s="25">
        <f>VLOOKUP(A204,'R'!$B$2:$O$208,12,0)</f>
        <v>-9.8163660759530416</v>
      </c>
      <c r="J204" s="28">
        <f t="shared" si="11"/>
        <v>-1.9172067979411622E-5</v>
      </c>
    </row>
    <row r="205" spans="1:10" x14ac:dyDescent="0.3">
      <c r="A205" t="s">
        <v>486</v>
      </c>
      <c r="B205" s="27">
        <f>VLOOKUP(A205,Excel!$P$2:$AZ$208,29,0)</f>
        <v>-3.1525589026620169E-3</v>
      </c>
      <c r="C205" s="25">
        <f>VLOOKUP(A205,'R'!$B$2:$O$208,6,0)</f>
        <v>-3.1525589026622099E-3</v>
      </c>
      <c r="D205" s="28">
        <f t="shared" si="9"/>
        <v>-1.9298798670241979E-16</v>
      </c>
      <c r="E205" s="27">
        <f>VLOOKUP(A205,Excel!$P$2:$AZ$208,32,0)</f>
        <v>9.657749026154494E-2</v>
      </c>
      <c r="F205" s="25">
        <f>VLOOKUP(A205,'R'!$B$2:$O$208,9,0)</f>
        <v>9.6656616391477532E-2</v>
      </c>
      <c r="G205" s="28">
        <f t="shared" si="10"/>
        <v>7.9126129932591271E-5</v>
      </c>
      <c r="H205" s="27">
        <f>VLOOKUP(A205,Excel!$P$2:$AZ$208,35,0)</f>
        <v>1.3670401613082963</v>
      </c>
      <c r="I205" s="25">
        <f>VLOOKUP(A205,'R'!$B$2:$O$208,12,0)</f>
        <v>1.367040550778434</v>
      </c>
      <c r="J205" s="28">
        <f t="shared" si="11"/>
        <v>3.8947013769607963E-7</v>
      </c>
    </row>
    <row r="206" spans="1:10" x14ac:dyDescent="0.3">
      <c r="A206" t="s">
        <v>488</v>
      </c>
      <c r="B206" s="27">
        <f>VLOOKUP(A206,Excel!$P$2:$AZ$208,29,0)</f>
        <v>4.0322493579044771E-2</v>
      </c>
      <c r="C206" s="25">
        <f>VLOOKUP(A206,'R'!$B$2:$O$208,6,0)</f>
        <v>4.0322493579044667E-2</v>
      </c>
      <c r="D206" s="28">
        <f t="shared" si="9"/>
        <v>-1.0408340855860843E-16</v>
      </c>
      <c r="E206" s="27">
        <f>VLOOKUP(A206,Excel!$P$2:$AZ$208,32,0)</f>
        <v>-7.1158945956393868E-2</v>
      </c>
      <c r="F206" s="25">
        <f>VLOOKUP(A206,'R'!$B$2:$O$208,9,0)</f>
        <v>-7.1203553969479388E-2</v>
      </c>
      <c r="G206" s="28">
        <f t="shared" si="10"/>
        <v>-4.4608013085520315E-5</v>
      </c>
      <c r="H206" s="27">
        <f>VLOOKUP(A206,Excel!$P$2:$AZ$208,35,0)</f>
        <v>-7.4196982703154699</v>
      </c>
      <c r="I206" s="25">
        <f>VLOOKUP(A206,'R'!$B$2:$O$208,12,0)</f>
        <v>-7.4196649084413728</v>
      </c>
      <c r="J206" s="28">
        <f t="shared" si="11"/>
        <v>3.3361874097082023E-5</v>
      </c>
    </row>
    <row r="207" spans="1:10" x14ac:dyDescent="0.3">
      <c r="A207" t="s">
        <v>490</v>
      </c>
      <c r="B207" s="27">
        <f>VLOOKUP(A207,Excel!$P$2:$AZ$208,29,0)</f>
        <v>3.2082901083369593E-2</v>
      </c>
      <c r="C207" s="25">
        <f>VLOOKUP(A207,'R'!$B$2:$O$208,6,0)</f>
        <v>3.2082901083369517E-2</v>
      </c>
      <c r="D207" s="28">
        <f t="shared" si="9"/>
        <v>-7.6327832942979512E-17</v>
      </c>
      <c r="E207" s="27">
        <f>VLOOKUP(A207,Excel!$P$2:$AZ$208,32,0)</f>
        <v>-5.1500267469947118E-2</v>
      </c>
      <c r="F207" s="25">
        <f>VLOOKUP(A207,'R'!$B$2:$O$208,9,0)</f>
        <v>-5.152985115014061E-2</v>
      </c>
      <c r="G207" s="28">
        <f t="shared" si="10"/>
        <v>-2.9583680193491502E-5</v>
      </c>
      <c r="H207" s="27">
        <f>VLOOKUP(A207,Excel!$P$2:$AZ$208,35,0)</f>
        <v>-1.2542969467589897</v>
      </c>
      <c r="I207" s="25">
        <f>VLOOKUP(A207,'R'!$B$2:$O$208,12,0)</f>
        <v>-1.254294972965402</v>
      </c>
      <c r="J207" s="28">
        <f t="shared" si="11"/>
        <v>1.973793587684014E-6</v>
      </c>
    </row>
    <row r="208" spans="1:10" x14ac:dyDescent="0.3">
      <c r="A208" t="s">
        <v>492</v>
      </c>
      <c r="B208" s="27">
        <f>VLOOKUP(A208,Excel!$P$2:$AZ$208,29,0)</f>
        <v>-5.523609069674263E-2</v>
      </c>
      <c r="C208" s="25">
        <f>VLOOKUP(A208,'R'!$B$2:$O$208,6,0)</f>
        <v>-5.5236090696742728E-2</v>
      </c>
      <c r="D208" s="28">
        <f t="shared" si="9"/>
        <v>-9.7144514654701197E-17</v>
      </c>
      <c r="E208" s="27">
        <f>VLOOKUP(A208,Excel!$P$2:$AZ$208,32,0)</f>
        <v>-9.8055624239875346E-3</v>
      </c>
      <c r="F208" s="25">
        <f>VLOOKUP(A208,'R'!$B$2:$O$208,9,0)</f>
        <v>-9.810260007670912E-3</v>
      </c>
      <c r="G208" s="28">
        <f t="shared" si="10"/>
        <v>-4.6975836833773599E-6</v>
      </c>
      <c r="H208" s="27">
        <f>VLOOKUP(A208,Excel!$P$2:$AZ$208,35,0)</f>
        <v>-12.417254764029165</v>
      </c>
      <c r="I208" s="25">
        <f>VLOOKUP(A208,'R'!$B$2:$O$208,12,0)</f>
        <v>-12.417222861748369</v>
      </c>
      <c r="J208" s="28">
        <f t="shared" si="11"/>
        <v>3.1902280795748084E-5</v>
      </c>
    </row>
    <row r="209" spans="1:10" x14ac:dyDescent="0.3">
      <c r="A209" s="26" t="s">
        <v>494</v>
      </c>
      <c r="B209" s="22">
        <f>VLOOKUP(A209,Excel!$P$2:$AZ$208,29,0)</f>
        <v>4.6641847928506404E-2</v>
      </c>
      <c r="C209" s="23">
        <f>VLOOKUP(A209,'R'!$B$2:$O$208,6,0)</f>
        <v>4.6641847928506397E-2</v>
      </c>
      <c r="D209" s="24">
        <f t="shared" si="9"/>
        <v>0</v>
      </c>
      <c r="E209" s="22">
        <f>VLOOKUP(A209,Excel!$P$2:$AZ$208,32,0)</f>
        <v>-1.0154908716517873E-2</v>
      </c>
      <c r="F209" s="23">
        <f>VLOOKUP(A209,'R'!$B$2:$O$208,9,0)</f>
        <v>-1.0214231621020531E-2</v>
      </c>
      <c r="G209" s="24">
        <f t="shared" si="10"/>
        <v>-5.9322904502657342E-5</v>
      </c>
      <c r="H209" s="22">
        <f>VLOOKUP(A209,Excel!$P$2:$AZ$208,35,0)</f>
        <v>-12.05212646954414</v>
      </c>
      <c r="I209" s="23">
        <f>VLOOKUP(A209,'R'!$B$2:$O$208,12,0)</f>
        <v>-12.05218172472817</v>
      </c>
      <c r="J209" s="24">
        <f t="shared" si="11"/>
        <v>-5.5255184030045257E-5</v>
      </c>
    </row>
  </sheetData>
  <autoFilter ref="A3:J3" xr:uid="{47BD7714-997E-43B2-B4AC-57F878CF8F27}"/>
  <mergeCells count="3">
    <mergeCell ref="B2:D2"/>
    <mergeCell ref="E2:G2"/>
    <mergeCell ref="H2:J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0024-7DED-4E6C-9766-0210F971F149}">
  <dimension ref="A1:BA207"/>
  <sheetViews>
    <sheetView zoomScale="85" zoomScaleNormal="85" workbookViewId="0">
      <pane xSplit="6" ySplit="1" topLeftCell="AH2" activePane="bottomRight" state="frozen"/>
      <selection pane="topRight" activeCell="G1" sqref="G1"/>
      <selection pane="bottomLeft" activeCell="A2" sqref="A2"/>
      <selection pane="bottomRight" activeCell="AR37" sqref="AR37:AZ37"/>
    </sheetView>
  </sheetViews>
  <sheetFormatPr defaultRowHeight="14.4" x14ac:dyDescent="0.3"/>
  <cols>
    <col min="1" max="1" width="5.44140625" bestFit="1" customWidth="1"/>
    <col min="2" max="2" width="12.88671875" bestFit="1" customWidth="1"/>
    <col min="3" max="3" width="21.88671875" bestFit="1" customWidth="1"/>
    <col min="4" max="4" width="7.5546875" customWidth="1"/>
    <col min="5" max="5" width="4.5546875" bestFit="1" customWidth="1"/>
    <col min="6" max="6" width="4.77734375" bestFit="1" customWidth="1"/>
    <col min="7" max="7" width="15.44140625" bestFit="1" customWidth="1"/>
    <col min="8" max="8" width="5.44140625" bestFit="1" customWidth="1"/>
    <col min="9" max="9" width="6.44140625" bestFit="1" customWidth="1"/>
    <col min="10" max="10" width="4.109375" bestFit="1" customWidth="1"/>
    <col min="11" max="11" width="8" bestFit="1" customWidth="1"/>
    <col min="12" max="12" width="3.6640625" bestFit="1" customWidth="1"/>
    <col min="13" max="13" width="4.109375" bestFit="1" customWidth="1"/>
    <col min="14" max="14" width="6.44140625" customWidth="1"/>
    <col min="15" max="15" width="7.5546875" bestFit="1" customWidth="1"/>
    <col min="16" max="16" width="48.33203125" bestFit="1" customWidth="1"/>
    <col min="17" max="21" width="14.21875" customWidth="1"/>
    <col min="22" max="22" width="11.5546875" bestFit="1" customWidth="1"/>
    <col min="23" max="23" width="12.21875" bestFit="1" customWidth="1"/>
    <col min="24" max="24" width="16.109375" bestFit="1" customWidth="1"/>
    <col min="44" max="44" width="9.33203125" bestFit="1" customWidth="1"/>
    <col min="45" max="45" width="7.77734375" bestFit="1" customWidth="1"/>
    <col min="48" max="48" width="7.77734375" bestFit="1" customWidth="1"/>
    <col min="49" max="49" width="9.33203125" bestFit="1" customWidth="1"/>
    <col min="50" max="50" width="11.109375" bestFit="1" customWidth="1"/>
    <col min="51" max="51" width="7.88671875" bestFit="1" customWidth="1"/>
    <col min="52" max="52" width="11.109375" bestFit="1" customWidth="1"/>
  </cols>
  <sheetData>
    <row r="1" spans="1:53" ht="57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s="2" t="s">
        <v>25</v>
      </c>
      <c r="AA1" s="3" t="s">
        <v>26</v>
      </c>
      <c r="AB1" t="s">
        <v>27</v>
      </c>
      <c r="AC1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5" t="s">
        <v>43</v>
      </c>
      <c r="AS1" s="5" t="s">
        <v>44</v>
      </c>
      <c r="AT1" s="5" t="s">
        <v>45</v>
      </c>
      <c r="AU1" s="6" t="s">
        <v>46</v>
      </c>
      <c r="AV1" s="6" t="s">
        <v>47</v>
      </c>
      <c r="AW1" s="6" t="s">
        <v>48</v>
      </c>
      <c r="AX1" s="7" t="s">
        <v>49</v>
      </c>
      <c r="AY1" s="7" t="s">
        <v>50</v>
      </c>
      <c r="AZ1" s="7" t="s">
        <v>51</v>
      </c>
      <c r="BA1" s="4" t="s">
        <v>52</v>
      </c>
    </row>
    <row r="2" spans="1:53" x14ac:dyDescent="0.3">
      <c r="A2">
        <v>1</v>
      </c>
      <c r="B2" s="8">
        <v>44700</v>
      </c>
      <c r="C2" t="s">
        <v>532</v>
      </c>
      <c r="E2" t="s">
        <v>54</v>
      </c>
      <c r="F2" t="s">
        <v>55</v>
      </c>
      <c r="G2" t="s">
        <v>56</v>
      </c>
      <c r="H2">
        <v>2022</v>
      </c>
      <c r="I2">
        <v>5</v>
      </c>
      <c r="J2">
        <v>19</v>
      </c>
      <c r="K2" t="s">
        <v>74</v>
      </c>
      <c r="M2">
        <v>1</v>
      </c>
      <c r="N2">
        <v>9</v>
      </c>
      <c r="O2" t="s">
        <v>58</v>
      </c>
      <c r="P2" t="s">
        <v>500</v>
      </c>
      <c r="Q2">
        <v>4</v>
      </c>
      <c r="R2">
        <v>24</v>
      </c>
      <c r="S2">
        <v>0</v>
      </c>
      <c r="T2">
        <v>25</v>
      </c>
      <c r="U2">
        <v>25</v>
      </c>
      <c r="V2" t="s">
        <v>59</v>
      </c>
      <c r="W2" s="9">
        <v>0.4675347222222222</v>
      </c>
      <c r="X2">
        <v>0</v>
      </c>
      <c r="Y2" s="10">
        <v>1.1325000000000001</v>
      </c>
      <c r="Z2" s="11">
        <v>106.91490171211161</v>
      </c>
      <c r="AA2" s="12">
        <v>1.0112400000000001</v>
      </c>
      <c r="AB2">
        <v>31.5</v>
      </c>
      <c r="AD2">
        <v>304.5</v>
      </c>
      <c r="AE2">
        <v>0.129</v>
      </c>
      <c r="AG2">
        <v>0.72</v>
      </c>
      <c r="AH2">
        <v>9.2880000000000004E-2</v>
      </c>
      <c r="AI2" t="s">
        <v>60</v>
      </c>
      <c r="AJ2">
        <v>480.2591718620954</v>
      </c>
      <c r="AK2">
        <v>560.30236717244463</v>
      </c>
      <c r="AL2">
        <v>0.54389351213382309</v>
      </c>
      <c r="AM2">
        <v>0.39160332873635262</v>
      </c>
      <c r="AN2">
        <v>51.346862155976048</v>
      </c>
      <c r="AO2">
        <v>36.969740752302755</v>
      </c>
      <c r="AP2">
        <v>0.56660016577946293</v>
      </c>
      <c r="AQ2">
        <v>0.40795211936121334</v>
      </c>
      <c r="AR2" s="13">
        <v>4.5726391713251539E-2</v>
      </c>
      <c r="AS2" s="14">
        <v>0.56223364114447727</v>
      </c>
      <c r="AT2" s="14" t="s">
        <v>61</v>
      </c>
      <c r="AU2" s="15">
        <v>7.7146525381681028E-2</v>
      </c>
      <c r="AV2" s="15">
        <v>2.7571723570352327E-2</v>
      </c>
      <c r="AW2" s="15" t="s">
        <v>61</v>
      </c>
      <c r="AX2" s="16">
        <v>-4.847228446771938</v>
      </c>
      <c r="AY2" s="16">
        <v>2.3881762779239833E-2</v>
      </c>
      <c r="AZ2" s="16" t="s">
        <v>61</v>
      </c>
    </row>
    <row r="3" spans="1:53" x14ac:dyDescent="0.3">
      <c r="A3">
        <v>5</v>
      </c>
      <c r="B3" s="8">
        <v>44700</v>
      </c>
      <c r="C3" t="s">
        <v>53</v>
      </c>
      <c r="E3" t="s">
        <v>54</v>
      </c>
      <c r="F3" t="s">
        <v>63</v>
      </c>
      <c r="G3" t="s">
        <v>56</v>
      </c>
      <c r="H3">
        <v>2022</v>
      </c>
      <c r="I3">
        <v>5</v>
      </c>
      <c r="J3">
        <v>19</v>
      </c>
      <c r="K3" t="s">
        <v>57</v>
      </c>
      <c r="M3">
        <v>1</v>
      </c>
      <c r="N3">
        <v>1</v>
      </c>
      <c r="P3" t="s">
        <v>64</v>
      </c>
      <c r="Q3">
        <v>3</v>
      </c>
      <c r="R3">
        <v>26</v>
      </c>
      <c r="S3">
        <v>0</v>
      </c>
      <c r="T3">
        <v>25</v>
      </c>
      <c r="V3" t="s">
        <v>59</v>
      </c>
      <c r="W3" s="9">
        <v>0.4675347222222222</v>
      </c>
      <c r="X3">
        <v>0</v>
      </c>
      <c r="Y3" s="10">
        <v>1.2825</v>
      </c>
      <c r="Z3" s="11">
        <v>104.42206721623336</v>
      </c>
      <c r="AA3" s="12">
        <v>1.16388</v>
      </c>
      <c r="AB3">
        <v>32.4</v>
      </c>
      <c r="AD3">
        <v>305.39999999999998</v>
      </c>
      <c r="AE3">
        <v>0.129</v>
      </c>
      <c r="AG3">
        <v>0.72</v>
      </c>
      <c r="AH3">
        <v>9.2880000000000004E-2</v>
      </c>
      <c r="AI3" t="s">
        <v>60</v>
      </c>
      <c r="AJ3">
        <v>478.84386978391632</v>
      </c>
      <c r="AK3">
        <v>558.65118141456912</v>
      </c>
      <c r="AL3">
        <v>0.61411726299787273</v>
      </c>
      <c r="AM3">
        <v>0.44216442935846834</v>
      </c>
      <c r="AN3">
        <v>50.0018667566574</v>
      </c>
      <c r="AO3">
        <v>36.001344064793329</v>
      </c>
      <c r="AP3">
        <v>0.65020293702478871</v>
      </c>
      <c r="AQ3">
        <v>0.46814611465784789</v>
      </c>
      <c r="AR3" s="13">
        <v>4.229156638175021E-2</v>
      </c>
      <c r="AS3" s="14">
        <v>0.48513924729771701</v>
      </c>
      <c r="AT3" s="14" t="s">
        <v>61</v>
      </c>
      <c r="AU3" s="15">
        <v>-0.13331866042445761</v>
      </c>
      <c r="AV3" s="15">
        <v>0.63847741278183523</v>
      </c>
      <c r="AW3" s="15" t="s">
        <v>61</v>
      </c>
      <c r="AX3" s="16">
        <v>-7.8055858627246</v>
      </c>
      <c r="AY3" s="16">
        <v>0.19246508264374756</v>
      </c>
      <c r="AZ3" s="16" t="s">
        <v>61</v>
      </c>
    </row>
    <row r="4" spans="1:53" x14ac:dyDescent="0.3">
      <c r="A4">
        <v>9</v>
      </c>
      <c r="B4" s="8">
        <v>44700</v>
      </c>
      <c r="C4" t="s">
        <v>65</v>
      </c>
      <c r="E4" t="s">
        <v>54</v>
      </c>
      <c r="F4" t="s">
        <v>66</v>
      </c>
      <c r="G4" t="s">
        <v>56</v>
      </c>
      <c r="H4">
        <v>2022</v>
      </c>
      <c r="I4">
        <v>5</v>
      </c>
      <c r="J4">
        <v>19</v>
      </c>
      <c r="K4" t="s">
        <v>67</v>
      </c>
      <c r="M4">
        <v>1</v>
      </c>
      <c r="N4">
        <v>14</v>
      </c>
      <c r="O4" t="s">
        <v>58</v>
      </c>
      <c r="P4" t="s">
        <v>68</v>
      </c>
      <c r="Q4">
        <v>5</v>
      </c>
      <c r="R4">
        <v>24</v>
      </c>
      <c r="S4">
        <v>0</v>
      </c>
      <c r="T4">
        <v>25</v>
      </c>
      <c r="U4">
        <v>25</v>
      </c>
      <c r="V4" t="s">
        <v>59</v>
      </c>
      <c r="W4" s="9">
        <v>0.4675347222222222</v>
      </c>
      <c r="X4">
        <v>0</v>
      </c>
      <c r="Y4" s="10">
        <v>1.1325000000000001</v>
      </c>
      <c r="Z4" s="11">
        <v>116.05529486366518</v>
      </c>
      <c r="AA4" s="12">
        <v>0.97308000000000006</v>
      </c>
      <c r="AB4">
        <v>33.299999999999997</v>
      </c>
      <c r="AD4">
        <v>306.3</v>
      </c>
      <c r="AE4">
        <v>0.129</v>
      </c>
      <c r="AG4">
        <v>0.72</v>
      </c>
      <c r="AH4">
        <v>9.2880000000000004E-2</v>
      </c>
      <c r="AI4" t="s">
        <v>60</v>
      </c>
      <c r="AJ4">
        <v>477.43688485800857</v>
      </c>
      <c r="AK4">
        <v>557.00969900100995</v>
      </c>
      <c r="AL4">
        <v>0.54069727210169471</v>
      </c>
      <c r="AM4">
        <v>0.38930203591322021</v>
      </c>
      <c r="AN4">
        <v>55.409078450985945</v>
      </c>
      <c r="AO4">
        <v>39.894536484709882</v>
      </c>
      <c r="AP4">
        <v>0.54201499790390273</v>
      </c>
      <c r="AQ4">
        <v>0.39025079849080996</v>
      </c>
      <c r="AR4" s="13">
        <v>2.997470867389752E-2</v>
      </c>
      <c r="AS4" s="14">
        <v>0.44303783541945091</v>
      </c>
      <c r="AT4" s="14" t="s">
        <v>61</v>
      </c>
      <c r="AU4" s="15">
        <v>5.1192089172563342E-2</v>
      </c>
      <c r="AV4" s="15">
        <v>3.8344557049509474E-2</v>
      </c>
      <c r="AW4" s="15" t="s">
        <v>61</v>
      </c>
      <c r="AX4" s="16">
        <v>-11.172391441096305</v>
      </c>
      <c r="AY4" s="16">
        <v>0.1711753170017152</v>
      </c>
      <c r="AZ4" s="16" t="s">
        <v>61</v>
      </c>
    </row>
    <row r="5" spans="1:53" x14ac:dyDescent="0.3">
      <c r="A5">
        <v>13</v>
      </c>
      <c r="B5" s="8">
        <v>44700</v>
      </c>
      <c r="C5" t="s">
        <v>69</v>
      </c>
      <c r="E5" t="s">
        <v>54</v>
      </c>
      <c r="F5" t="s">
        <v>70</v>
      </c>
      <c r="G5" t="s">
        <v>56</v>
      </c>
      <c r="H5">
        <v>2022</v>
      </c>
      <c r="I5">
        <v>5</v>
      </c>
      <c r="J5">
        <v>19</v>
      </c>
      <c r="K5" t="s">
        <v>57</v>
      </c>
      <c r="M5">
        <v>3</v>
      </c>
      <c r="N5">
        <v>3</v>
      </c>
      <c r="O5" t="s">
        <v>58</v>
      </c>
      <c r="P5" t="s">
        <v>71</v>
      </c>
      <c r="Q5">
        <v>6</v>
      </c>
      <c r="R5">
        <v>24</v>
      </c>
      <c r="S5">
        <v>0</v>
      </c>
      <c r="T5">
        <v>26</v>
      </c>
      <c r="U5">
        <v>28</v>
      </c>
      <c r="V5" t="s">
        <v>59</v>
      </c>
      <c r="W5" s="9">
        <v>0.49670138888888887</v>
      </c>
      <c r="X5">
        <v>0</v>
      </c>
      <c r="Y5" s="10">
        <v>1.2075</v>
      </c>
      <c r="Z5" s="11">
        <v>132.81268230818009</v>
      </c>
      <c r="AA5" s="12">
        <v>1.0176000000000001</v>
      </c>
      <c r="AB5">
        <v>32.1</v>
      </c>
      <c r="AD5">
        <v>305.10000000000002</v>
      </c>
      <c r="AE5">
        <v>0.129</v>
      </c>
      <c r="AG5">
        <v>0.72</v>
      </c>
      <c r="AH5">
        <v>9.2880000000000004E-2</v>
      </c>
      <c r="AI5" t="s">
        <v>60</v>
      </c>
      <c r="AJ5">
        <v>479.3147093805573</v>
      </c>
      <c r="AK5">
        <v>559.20049427731681</v>
      </c>
      <c r="AL5">
        <v>0.57877251157702292</v>
      </c>
      <c r="AM5">
        <v>0.41671620833545647</v>
      </c>
      <c r="AN5">
        <v>63.659072222597622</v>
      </c>
      <c r="AO5">
        <v>45.834532000270286</v>
      </c>
      <c r="AP5">
        <v>0.56904242297659768</v>
      </c>
      <c r="AQ5">
        <v>0.40971054454315031</v>
      </c>
      <c r="AR5" s="13">
        <v>-8.9500296825231196E-3</v>
      </c>
      <c r="AS5" s="14">
        <v>2.1187437207520466E-2</v>
      </c>
      <c r="AT5" s="14" t="s">
        <v>61</v>
      </c>
      <c r="AU5" s="15">
        <v>-2.5185927865689572E-2</v>
      </c>
      <c r="AV5" s="15">
        <v>0.25666875538391803</v>
      </c>
      <c r="AW5" s="15" t="s">
        <v>61</v>
      </c>
      <c r="AX5" s="16">
        <v>-37.340721848716669</v>
      </c>
      <c r="AY5" s="16">
        <v>0.8767631246051617</v>
      </c>
      <c r="AZ5" s="16">
        <v>-37.340721848716669</v>
      </c>
    </row>
    <row r="6" spans="1:53" x14ac:dyDescent="0.3">
      <c r="A6">
        <v>17</v>
      </c>
      <c r="B6" s="8">
        <v>44700</v>
      </c>
      <c r="C6" t="s">
        <v>72</v>
      </c>
      <c r="E6" t="s">
        <v>54</v>
      </c>
      <c r="F6" t="s">
        <v>73</v>
      </c>
      <c r="G6" t="s">
        <v>56</v>
      </c>
      <c r="H6">
        <v>2022</v>
      </c>
      <c r="I6">
        <v>5</v>
      </c>
      <c r="J6">
        <v>19</v>
      </c>
      <c r="K6" t="s">
        <v>74</v>
      </c>
      <c r="M6">
        <v>2</v>
      </c>
      <c r="N6">
        <v>2</v>
      </c>
      <c r="O6" t="s">
        <v>75</v>
      </c>
      <c r="P6" t="s">
        <v>76</v>
      </c>
      <c r="Q6">
        <v>3</v>
      </c>
      <c r="R6">
        <v>25</v>
      </c>
      <c r="S6">
        <v>0</v>
      </c>
      <c r="T6">
        <v>25</v>
      </c>
      <c r="U6">
        <v>25</v>
      </c>
      <c r="V6" t="s">
        <v>59</v>
      </c>
      <c r="W6" s="9">
        <v>0.4675347222222222</v>
      </c>
      <c r="X6">
        <v>0</v>
      </c>
      <c r="Y6" s="10">
        <v>1.1325000000000001</v>
      </c>
      <c r="Z6" s="11">
        <v>74.646544071020926</v>
      </c>
      <c r="AA6" s="12">
        <v>1.79352</v>
      </c>
      <c r="AB6">
        <v>33.1</v>
      </c>
      <c r="AD6">
        <v>306.10000000000002</v>
      </c>
      <c r="AE6">
        <v>0.129</v>
      </c>
      <c r="AG6">
        <v>0.72</v>
      </c>
      <c r="AH6">
        <v>9.2880000000000004E-2</v>
      </c>
      <c r="AI6" t="s">
        <v>60</v>
      </c>
      <c r="AJ6">
        <v>477.74883316565837</v>
      </c>
      <c r="AK6">
        <v>557.37363869326805</v>
      </c>
      <c r="AL6">
        <v>0.54105055356010812</v>
      </c>
      <c r="AM6">
        <v>0.38955639856327784</v>
      </c>
      <c r="AN6">
        <v>35.662299329779138</v>
      </c>
      <c r="AO6">
        <v>25.67685551744098</v>
      </c>
      <c r="AP6">
        <v>0.99966076846915009</v>
      </c>
      <c r="AQ6">
        <v>0.71975575329778807</v>
      </c>
      <c r="AR6" s="13">
        <v>9.1887603039929572E-2</v>
      </c>
      <c r="AS6" s="14">
        <v>0.82669519776152411</v>
      </c>
      <c r="AT6" s="14">
        <v>9.1887603039929572E-2</v>
      </c>
      <c r="AU6" s="15">
        <v>-0.20776941314053826</v>
      </c>
      <c r="AV6" s="15">
        <v>0.38843799979401289</v>
      </c>
      <c r="AW6" s="15" t="s">
        <v>61</v>
      </c>
      <c r="AX6" s="16">
        <v>24.709958064760837</v>
      </c>
      <c r="AY6" s="16">
        <v>0.96314396270752345</v>
      </c>
      <c r="AZ6" s="16">
        <v>24.709958064760837</v>
      </c>
    </row>
    <row r="7" spans="1:53" x14ac:dyDescent="0.3">
      <c r="A7">
        <v>21</v>
      </c>
      <c r="B7" s="8">
        <v>44700</v>
      </c>
      <c r="C7" t="s">
        <v>77</v>
      </c>
      <c r="E7" t="s">
        <v>54</v>
      </c>
      <c r="F7" t="s">
        <v>78</v>
      </c>
      <c r="G7" t="s">
        <v>56</v>
      </c>
      <c r="H7">
        <v>2022</v>
      </c>
      <c r="I7">
        <v>5</v>
      </c>
      <c r="J7">
        <v>19</v>
      </c>
      <c r="K7" t="s">
        <v>67</v>
      </c>
      <c r="M7">
        <v>2</v>
      </c>
      <c r="N7">
        <v>11</v>
      </c>
      <c r="O7" t="s">
        <v>79</v>
      </c>
      <c r="P7" t="s">
        <v>80</v>
      </c>
      <c r="Q7">
        <v>3.5</v>
      </c>
      <c r="R7">
        <v>25</v>
      </c>
      <c r="S7">
        <v>0</v>
      </c>
      <c r="T7">
        <v>25</v>
      </c>
      <c r="U7">
        <v>25</v>
      </c>
      <c r="V7" t="s">
        <v>59</v>
      </c>
      <c r="W7" s="9">
        <v>0.4675347222222222</v>
      </c>
      <c r="X7">
        <v>0</v>
      </c>
      <c r="Y7" s="10">
        <v>1.2825</v>
      </c>
      <c r="Z7" s="11">
        <v>104.56055802155994</v>
      </c>
      <c r="AA7" s="12">
        <v>1.2084000000000001</v>
      </c>
      <c r="AB7">
        <v>34.299999999999997</v>
      </c>
      <c r="AD7">
        <v>307.3</v>
      </c>
      <c r="AE7">
        <v>0.129</v>
      </c>
      <c r="AG7">
        <v>0.72</v>
      </c>
      <c r="AH7">
        <v>9.2880000000000004E-2</v>
      </c>
      <c r="AI7" t="s">
        <v>60</v>
      </c>
      <c r="AJ7">
        <v>475.88323407747487</v>
      </c>
      <c r="AK7">
        <v>555.1971064237207</v>
      </c>
      <c r="AL7">
        <v>0.61032024770436144</v>
      </c>
      <c r="AM7">
        <v>0.43943057834714028</v>
      </c>
      <c r="AN7">
        <v>49.758616508245403</v>
      </c>
      <c r="AO7">
        <v>35.826203885936692</v>
      </c>
      <c r="AP7">
        <v>0.67090018340242419</v>
      </c>
      <c r="AQ7">
        <v>0.48304813204974545</v>
      </c>
      <c r="AR7" s="13">
        <v>1.9197624356034403E-2</v>
      </c>
      <c r="AS7" s="14">
        <v>0.1239199632995093</v>
      </c>
      <c r="AT7" s="14" t="s">
        <v>61</v>
      </c>
      <c r="AU7" s="15">
        <v>-9.5378950592390224E-2</v>
      </c>
      <c r="AV7" s="15">
        <v>0.18944077208489138</v>
      </c>
      <c r="AW7" s="15" t="s">
        <v>61</v>
      </c>
      <c r="AX7" s="16">
        <v>-2.159219863420617</v>
      </c>
      <c r="AY7" s="16">
        <v>1.1941908340996473E-2</v>
      </c>
      <c r="AZ7" s="16" t="s">
        <v>61</v>
      </c>
    </row>
    <row r="8" spans="1:53" x14ac:dyDescent="0.3">
      <c r="A8">
        <v>25</v>
      </c>
      <c r="B8" s="8">
        <v>44700</v>
      </c>
      <c r="C8" t="s">
        <v>81</v>
      </c>
      <c r="E8" t="s">
        <v>54</v>
      </c>
      <c r="F8" t="s">
        <v>82</v>
      </c>
      <c r="G8" t="s">
        <v>56</v>
      </c>
      <c r="H8">
        <v>2022</v>
      </c>
      <c r="I8">
        <v>5</v>
      </c>
      <c r="J8">
        <v>19</v>
      </c>
      <c r="K8" t="s">
        <v>67</v>
      </c>
      <c r="M8">
        <v>3</v>
      </c>
      <c r="N8">
        <v>11</v>
      </c>
      <c r="O8" t="s">
        <v>79</v>
      </c>
      <c r="P8" t="s">
        <v>83</v>
      </c>
      <c r="Q8">
        <v>3</v>
      </c>
      <c r="R8">
        <v>25</v>
      </c>
      <c r="S8">
        <v>0</v>
      </c>
      <c r="T8">
        <v>26</v>
      </c>
      <c r="U8">
        <v>28</v>
      </c>
      <c r="V8" t="s">
        <v>59</v>
      </c>
      <c r="W8" s="9">
        <v>0.49670138888888887</v>
      </c>
      <c r="X8">
        <v>0</v>
      </c>
      <c r="Y8" s="10">
        <v>1.2075</v>
      </c>
      <c r="Z8" s="11">
        <v>101.37526949904883</v>
      </c>
      <c r="AA8" s="12">
        <v>0.96035999999999999</v>
      </c>
      <c r="AB8">
        <v>35.799999999999997</v>
      </c>
      <c r="AD8">
        <v>308.8</v>
      </c>
      <c r="AE8">
        <v>0.129</v>
      </c>
      <c r="AG8">
        <v>0.72</v>
      </c>
      <c r="AH8">
        <v>9.2880000000000004E-2</v>
      </c>
      <c r="AI8" t="s">
        <v>60</v>
      </c>
      <c r="AJ8">
        <v>473.57162510365293</v>
      </c>
      <c r="AK8">
        <v>552.50022928759506</v>
      </c>
      <c r="AL8">
        <v>0.57183773731266097</v>
      </c>
      <c r="AM8">
        <v>0.4117231708651159</v>
      </c>
      <c r="AN8">
        <v>48.008451121985331</v>
      </c>
      <c r="AO8">
        <v>34.566084807829441</v>
      </c>
      <c r="AP8">
        <v>0.53059912019863475</v>
      </c>
      <c r="AQ8">
        <v>0.382031366543017</v>
      </c>
      <c r="AR8" s="13">
        <v>-1.0822485369165212E-2</v>
      </c>
      <c r="AS8" s="14">
        <v>0.97673169195406173</v>
      </c>
      <c r="AT8" s="14">
        <v>-1.0822485369165212E-2</v>
      </c>
      <c r="AU8" s="15">
        <v>1.2596336819576347E-2</v>
      </c>
      <c r="AV8" s="15">
        <v>3.3944657109967469E-2</v>
      </c>
      <c r="AW8" s="15" t="s">
        <v>61</v>
      </c>
      <c r="AX8" s="16">
        <v>6.5387921576922521</v>
      </c>
      <c r="AY8" s="16">
        <v>0.10584120604222505</v>
      </c>
      <c r="AZ8" s="16" t="s">
        <v>61</v>
      </c>
    </row>
    <row r="9" spans="1:53" x14ac:dyDescent="0.3">
      <c r="A9">
        <v>29</v>
      </c>
      <c r="B9" s="8">
        <v>44700</v>
      </c>
      <c r="C9" t="s">
        <v>84</v>
      </c>
      <c r="E9" t="s">
        <v>54</v>
      </c>
      <c r="F9" t="s">
        <v>85</v>
      </c>
      <c r="G9" t="s">
        <v>56</v>
      </c>
      <c r="H9">
        <v>2022</v>
      </c>
      <c r="I9">
        <v>5</v>
      </c>
      <c r="J9">
        <v>19</v>
      </c>
      <c r="K9" t="s">
        <v>57</v>
      </c>
      <c r="M9">
        <v>2</v>
      </c>
      <c r="N9">
        <v>3</v>
      </c>
      <c r="O9" t="s">
        <v>86</v>
      </c>
      <c r="P9" t="s">
        <v>87</v>
      </c>
      <c r="Q9">
        <v>5.5</v>
      </c>
      <c r="R9">
        <v>24</v>
      </c>
      <c r="S9">
        <v>0</v>
      </c>
      <c r="T9">
        <v>25</v>
      </c>
      <c r="U9">
        <v>25</v>
      </c>
      <c r="V9" t="s">
        <v>59</v>
      </c>
      <c r="W9" s="9">
        <v>0.4675347222222222</v>
      </c>
      <c r="X9">
        <v>0</v>
      </c>
      <c r="Y9" s="10">
        <v>1.1325000000000001</v>
      </c>
      <c r="Z9" s="11">
        <v>80.878630310716559</v>
      </c>
      <c r="AA9" s="12">
        <v>1.02396</v>
      </c>
      <c r="AB9">
        <v>32.200000000000003</v>
      </c>
      <c r="AD9">
        <v>305.2</v>
      </c>
      <c r="AE9">
        <v>0.129</v>
      </c>
      <c r="AG9">
        <v>0.72</v>
      </c>
      <c r="AH9">
        <v>9.2880000000000004E-2</v>
      </c>
      <c r="AI9" t="s">
        <v>60</v>
      </c>
      <c r="AJ9">
        <v>479.15766000002634</v>
      </c>
      <c r="AK9">
        <v>559.01727000003075</v>
      </c>
      <c r="AL9">
        <v>0.54264604995002985</v>
      </c>
      <c r="AM9">
        <v>0.3907051559640215</v>
      </c>
      <c r="AN9">
        <v>38.753615243690149</v>
      </c>
      <c r="AO9">
        <v>27.902602975456908</v>
      </c>
      <c r="AP9">
        <v>0.57241132378923143</v>
      </c>
      <c r="AQ9">
        <v>0.41213615312824664</v>
      </c>
      <c r="AR9" s="13">
        <v>2.7615586765765667E-2</v>
      </c>
      <c r="AS9" s="14">
        <v>0.4188308295782231</v>
      </c>
      <c r="AT9" s="14" t="s">
        <v>61</v>
      </c>
      <c r="AU9" s="15">
        <v>-0.23225643365702917</v>
      </c>
      <c r="AV9" s="15">
        <v>0.1161460898111086</v>
      </c>
      <c r="AW9" s="15" t="s">
        <v>61</v>
      </c>
      <c r="AX9" s="16">
        <v>9.0430428295204592</v>
      </c>
      <c r="AY9" s="16">
        <v>0.29814291598982307</v>
      </c>
      <c r="AZ9" s="16" t="s">
        <v>61</v>
      </c>
    </row>
    <row r="10" spans="1:53" x14ac:dyDescent="0.3">
      <c r="A10">
        <v>33</v>
      </c>
      <c r="B10" s="8">
        <v>44700</v>
      </c>
      <c r="C10" t="s">
        <v>88</v>
      </c>
      <c r="E10" t="s">
        <v>54</v>
      </c>
      <c r="F10" t="s">
        <v>89</v>
      </c>
      <c r="G10" t="s">
        <v>56</v>
      </c>
      <c r="H10">
        <v>2022</v>
      </c>
      <c r="I10">
        <v>5</v>
      </c>
      <c r="J10">
        <v>19</v>
      </c>
      <c r="K10" t="s">
        <v>74</v>
      </c>
      <c r="M10">
        <v>3</v>
      </c>
      <c r="N10">
        <v>14</v>
      </c>
      <c r="O10" t="s">
        <v>86</v>
      </c>
      <c r="P10" t="s">
        <v>90</v>
      </c>
      <c r="Q10">
        <v>3</v>
      </c>
      <c r="R10">
        <v>24</v>
      </c>
      <c r="S10">
        <v>0</v>
      </c>
      <c r="T10">
        <v>26</v>
      </c>
      <c r="V10" t="s">
        <v>59</v>
      </c>
      <c r="W10" s="9">
        <v>0.49670138888888887</v>
      </c>
      <c r="X10">
        <v>0</v>
      </c>
      <c r="Y10" s="10">
        <v>1.1325000000000001</v>
      </c>
      <c r="Z10" s="11">
        <v>59.689537095751433</v>
      </c>
      <c r="AA10" s="12">
        <v>1.8761999999999999</v>
      </c>
      <c r="AB10">
        <v>31.4</v>
      </c>
      <c r="AD10">
        <v>304.39999999999998</v>
      </c>
      <c r="AE10">
        <v>0.129</v>
      </c>
      <c r="AG10">
        <v>0.72</v>
      </c>
      <c r="AH10">
        <v>9.2880000000000004E-2</v>
      </c>
      <c r="AI10" t="s">
        <v>60</v>
      </c>
      <c r="AJ10">
        <v>480.41694425758226</v>
      </c>
      <c r="AK10">
        <v>560.48643496717932</v>
      </c>
      <c r="AL10">
        <v>0.54407218937171198</v>
      </c>
      <c r="AM10">
        <v>0.39173197634763263</v>
      </c>
      <c r="AN10">
        <v>28.675865015690505</v>
      </c>
      <c r="AO10">
        <v>20.646622811297163</v>
      </c>
      <c r="AP10">
        <v>1.0515846492854219</v>
      </c>
      <c r="AQ10">
        <v>0.75714094748550387</v>
      </c>
      <c r="AR10" s="13">
        <v>6.666740537512722E-2</v>
      </c>
      <c r="AS10" s="14">
        <v>0.79104193610041407</v>
      </c>
      <c r="AT10" s="14">
        <v>6.666740537512722E-2</v>
      </c>
      <c r="AU10" s="15">
        <v>-0.14377801263141779</v>
      </c>
      <c r="AV10" s="15">
        <v>3.569348292116143E-2</v>
      </c>
      <c r="AW10" s="15" t="s">
        <v>61</v>
      </c>
      <c r="AX10" s="16">
        <v>24.037379664636738</v>
      </c>
      <c r="AY10" s="16">
        <v>0.76688817143609478</v>
      </c>
      <c r="AZ10" s="16">
        <v>24.037379664636738</v>
      </c>
    </row>
    <row r="11" spans="1:53" x14ac:dyDescent="0.3">
      <c r="A11">
        <v>37</v>
      </c>
      <c r="B11" s="8">
        <v>44707</v>
      </c>
      <c r="C11" t="s">
        <v>91</v>
      </c>
      <c r="E11" t="s">
        <v>54</v>
      </c>
      <c r="F11" t="s">
        <v>63</v>
      </c>
      <c r="G11" t="s">
        <v>56</v>
      </c>
      <c r="H11">
        <v>2022</v>
      </c>
      <c r="I11">
        <v>5</v>
      </c>
      <c r="J11">
        <v>26</v>
      </c>
      <c r="K11" t="s">
        <v>57</v>
      </c>
      <c r="M11">
        <v>1</v>
      </c>
      <c r="N11">
        <v>9</v>
      </c>
      <c r="O11" t="s">
        <v>86</v>
      </c>
      <c r="P11" t="s">
        <v>92</v>
      </c>
      <c r="Q11">
        <v>1</v>
      </c>
      <c r="R11">
        <v>20</v>
      </c>
      <c r="S11">
        <v>0.01</v>
      </c>
      <c r="T11">
        <v>21</v>
      </c>
      <c r="U11">
        <v>23</v>
      </c>
      <c r="V11" t="s">
        <v>59</v>
      </c>
      <c r="W11" s="9">
        <v>0.46458333333333335</v>
      </c>
      <c r="X11">
        <v>0</v>
      </c>
      <c r="Y11" s="10">
        <v>1.2075</v>
      </c>
      <c r="Z11" s="11">
        <v>106.64906955259337</v>
      </c>
      <c r="AA11" s="12">
        <v>0.94128000000000001</v>
      </c>
      <c r="AB11">
        <v>28.1</v>
      </c>
      <c r="AD11">
        <v>301.10000000000002</v>
      </c>
      <c r="AE11">
        <v>0.129</v>
      </c>
      <c r="AG11">
        <v>0.72</v>
      </c>
      <c r="AH11">
        <v>9.2880000000000004E-2</v>
      </c>
      <c r="AI11" t="s">
        <v>60</v>
      </c>
      <c r="AJ11">
        <v>485.68222461643319</v>
      </c>
      <c r="AK11">
        <v>566.6292620525054</v>
      </c>
      <c r="AL11">
        <v>0.58646128622434313</v>
      </c>
      <c r="AM11">
        <v>0.42225212608152707</v>
      </c>
      <c r="AN11">
        <v>51.797557353576259</v>
      </c>
      <c r="AO11">
        <v>37.29424129457491</v>
      </c>
      <c r="AP11">
        <v>0.53335679178478235</v>
      </c>
      <c r="AQ11">
        <v>0.38401689008504331</v>
      </c>
      <c r="AR11" s="13">
        <v>3.3330286926108933E-2</v>
      </c>
      <c r="AS11" s="14">
        <v>0.62504299621358961</v>
      </c>
      <c r="AT11" s="14" t="s">
        <v>61</v>
      </c>
      <c r="AU11" s="15">
        <v>4.9460744959587966E-3</v>
      </c>
      <c r="AV11" s="15">
        <v>2.820273575219583E-2</v>
      </c>
      <c r="AW11" s="15" t="s">
        <v>61</v>
      </c>
      <c r="AX11" s="16">
        <v>43.939652484532971</v>
      </c>
      <c r="AY11" s="16">
        <v>0.88386072906767144</v>
      </c>
      <c r="AZ11" s="16">
        <v>43.939652484532971</v>
      </c>
    </row>
    <row r="12" spans="1:53" x14ac:dyDescent="0.3">
      <c r="A12">
        <v>41</v>
      </c>
      <c r="B12" s="8">
        <v>44707</v>
      </c>
      <c r="C12" t="s">
        <v>533</v>
      </c>
      <c r="E12" t="s">
        <v>54</v>
      </c>
      <c r="F12" t="s">
        <v>55</v>
      </c>
      <c r="G12" t="s">
        <v>56</v>
      </c>
      <c r="H12">
        <v>2022</v>
      </c>
      <c r="I12">
        <v>5</v>
      </c>
      <c r="J12">
        <v>26</v>
      </c>
      <c r="K12" t="s">
        <v>74</v>
      </c>
      <c r="M12">
        <v>1</v>
      </c>
      <c r="N12">
        <v>9</v>
      </c>
      <c r="O12" t="s">
        <v>86</v>
      </c>
      <c r="P12" t="s">
        <v>503</v>
      </c>
      <c r="Q12">
        <v>3</v>
      </c>
      <c r="R12">
        <v>19.5</v>
      </c>
      <c r="S12">
        <v>0.01</v>
      </c>
      <c r="T12">
        <v>20</v>
      </c>
      <c r="U12">
        <v>21</v>
      </c>
      <c r="V12" t="s">
        <v>59</v>
      </c>
      <c r="W12" s="9">
        <v>0.4381944444444445</v>
      </c>
      <c r="X12">
        <v>0</v>
      </c>
      <c r="Y12" s="10">
        <v>1.2825</v>
      </c>
      <c r="Z12" s="11">
        <v>121.06110597861951</v>
      </c>
      <c r="AA12" s="12">
        <v>0.85860000000000003</v>
      </c>
      <c r="AB12">
        <v>26.1</v>
      </c>
      <c r="AD12">
        <v>299.10000000000002</v>
      </c>
      <c r="AE12">
        <v>0.129</v>
      </c>
      <c r="AG12">
        <v>0.72</v>
      </c>
      <c r="AH12">
        <v>9.2880000000000004E-2</v>
      </c>
      <c r="AI12" t="s">
        <v>60</v>
      </c>
      <c r="AJ12">
        <v>488.92984898698774</v>
      </c>
      <c r="AK12">
        <v>570.41815715148562</v>
      </c>
      <c r="AL12">
        <v>0.62705253132581174</v>
      </c>
      <c r="AM12">
        <v>0.45147782255458441</v>
      </c>
      <c r="AN12">
        <v>59.190388264324149</v>
      </c>
      <c r="AO12">
        <v>42.617079550313392</v>
      </c>
      <c r="AP12">
        <v>0.48976102973026558</v>
      </c>
      <c r="AQ12">
        <v>0.35262794140579123</v>
      </c>
      <c r="AR12" s="13">
        <v>1.7947691742239959E-2</v>
      </c>
      <c r="AS12" s="14">
        <v>8.2987194060577682E-2</v>
      </c>
      <c r="AT12" s="14" t="s">
        <v>61</v>
      </c>
      <c r="AU12" s="15">
        <v>0.39379221759764038</v>
      </c>
      <c r="AV12" s="15">
        <v>0.64385374871149903</v>
      </c>
      <c r="AW12" s="15" t="s">
        <v>61</v>
      </c>
      <c r="AX12" s="16">
        <v>-9.7644503638066222</v>
      </c>
      <c r="AY12" s="16">
        <v>0.19190642284204851</v>
      </c>
      <c r="AZ12" s="16" t="s">
        <v>61</v>
      </c>
    </row>
    <row r="13" spans="1:53" x14ac:dyDescent="0.3">
      <c r="A13">
        <v>45</v>
      </c>
      <c r="B13" s="8">
        <v>44707</v>
      </c>
      <c r="C13" t="s">
        <v>93</v>
      </c>
      <c r="E13" t="s">
        <v>54</v>
      </c>
      <c r="F13" t="s">
        <v>66</v>
      </c>
      <c r="G13" t="s">
        <v>56</v>
      </c>
      <c r="H13">
        <v>2022</v>
      </c>
      <c r="I13">
        <v>5</v>
      </c>
      <c r="J13">
        <v>26</v>
      </c>
      <c r="K13" t="s">
        <v>67</v>
      </c>
      <c r="M13">
        <v>1</v>
      </c>
      <c r="N13">
        <v>1</v>
      </c>
      <c r="O13" t="s">
        <v>79</v>
      </c>
      <c r="P13" t="s">
        <v>94</v>
      </c>
      <c r="Q13">
        <v>2</v>
      </c>
      <c r="R13">
        <v>20</v>
      </c>
      <c r="S13">
        <v>0.01</v>
      </c>
      <c r="T13">
        <v>21</v>
      </c>
      <c r="U13">
        <v>23</v>
      </c>
      <c r="V13" t="s">
        <v>59</v>
      </c>
      <c r="W13" s="9">
        <v>0.46458333333333335</v>
      </c>
      <c r="X13">
        <v>0</v>
      </c>
      <c r="Y13" s="10">
        <v>1.2075</v>
      </c>
      <c r="Z13" s="11">
        <v>103.47842153886764</v>
      </c>
      <c r="AA13" s="12">
        <v>0.92855999999999994</v>
      </c>
      <c r="AB13">
        <v>28</v>
      </c>
      <c r="AD13">
        <v>301</v>
      </c>
      <c r="AE13">
        <v>0.129</v>
      </c>
      <c r="AG13">
        <v>0.72</v>
      </c>
      <c r="AH13">
        <v>9.2880000000000004E-2</v>
      </c>
      <c r="AI13" t="s">
        <v>60</v>
      </c>
      <c r="AJ13">
        <v>485.84358083723595</v>
      </c>
      <c r="AK13">
        <v>566.81751097677522</v>
      </c>
      <c r="AL13">
        <v>0.58665612386096244</v>
      </c>
      <c r="AM13">
        <v>0.42239240917989296</v>
      </c>
      <c r="AN13">
        <v>50.274326859828413</v>
      </c>
      <c r="AO13">
        <v>36.197515339076453</v>
      </c>
      <c r="AP13">
        <v>0.52632406799259435</v>
      </c>
      <c r="AQ13">
        <v>0.37895332895466793</v>
      </c>
      <c r="AR13" s="13">
        <v>9.6067224888288588E-2</v>
      </c>
      <c r="AS13" s="14">
        <v>0.90099242139112934</v>
      </c>
      <c r="AT13" s="14">
        <v>9.6067224888288588E-2</v>
      </c>
      <c r="AU13" s="15">
        <v>0.35057194409177278</v>
      </c>
      <c r="AV13" s="15">
        <v>0.62308221555195409</v>
      </c>
      <c r="AW13" s="15" t="s">
        <v>61</v>
      </c>
      <c r="AX13" s="16">
        <v>10.579560220191476</v>
      </c>
      <c r="AY13" s="16">
        <v>0.77340639745108497</v>
      </c>
      <c r="AZ13" s="16">
        <v>10.579560220191476</v>
      </c>
    </row>
    <row r="14" spans="1:53" x14ac:dyDescent="0.3">
      <c r="A14">
        <v>49</v>
      </c>
      <c r="B14" s="8">
        <v>44707</v>
      </c>
      <c r="C14" t="s">
        <v>95</v>
      </c>
      <c r="E14" t="s">
        <v>54</v>
      </c>
      <c r="F14" t="s">
        <v>73</v>
      </c>
      <c r="G14" t="s">
        <v>56</v>
      </c>
      <c r="H14">
        <v>2022</v>
      </c>
      <c r="I14">
        <v>5</v>
      </c>
      <c r="J14">
        <v>26</v>
      </c>
      <c r="K14" t="s">
        <v>74</v>
      </c>
      <c r="M14">
        <v>2</v>
      </c>
      <c r="N14">
        <v>1</v>
      </c>
      <c r="O14" t="s">
        <v>79</v>
      </c>
      <c r="P14" t="s">
        <v>96</v>
      </c>
      <c r="Q14">
        <v>3</v>
      </c>
      <c r="R14">
        <v>19.5</v>
      </c>
      <c r="S14">
        <v>0.01</v>
      </c>
      <c r="T14">
        <v>20</v>
      </c>
      <c r="U14">
        <v>21</v>
      </c>
      <c r="V14" t="s">
        <v>59</v>
      </c>
      <c r="W14" s="9">
        <v>0.4381944444444445</v>
      </c>
      <c r="X14">
        <v>0</v>
      </c>
      <c r="Y14" s="10">
        <v>1.2075</v>
      </c>
      <c r="Z14" s="11">
        <v>130.86129074831729</v>
      </c>
      <c r="AA14" s="12">
        <v>0.90948000000000007</v>
      </c>
      <c r="AB14">
        <v>25.2</v>
      </c>
      <c r="AD14">
        <v>298.2</v>
      </c>
      <c r="AE14">
        <v>0.129</v>
      </c>
      <c r="AG14">
        <v>0.72</v>
      </c>
      <c r="AH14">
        <v>9.2880000000000004E-2</v>
      </c>
      <c r="AI14" t="s">
        <v>60</v>
      </c>
      <c r="AJ14">
        <v>490.40549239439315</v>
      </c>
      <c r="AK14">
        <v>572.13974112679205</v>
      </c>
      <c r="AL14">
        <v>0.59216463206622971</v>
      </c>
      <c r="AM14">
        <v>0.4263585350876854</v>
      </c>
      <c r="AN14">
        <v>64.175095724794375</v>
      </c>
      <c r="AO14">
        <v>46.206068921851951</v>
      </c>
      <c r="AP14">
        <v>0.52034965175999492</v>
      </c>
      <c r="AQ14">
        <v>0.37465174926719635</v>
      </c>
      <c r="AR14" s="13">
        <v>3.2376933047764254E-2</v>
      </c>
      <c r="AS14" s="14">
        <v>0.5494379524366475</v>
      </c>
      <c r="AT14" s="14" t="s">
        <v>61</v>
      </c>
      <c r="AU14" s="15">
        <v>-6.5206725314711347E-2</v>
      </c>
      <c r="AV14" s="15">
        <v>0.2470826555877578</v>
      </c>
      <c r="AW14" s="15" t="s">
        <v>61</v>
      </c>
      <c r="AX14" s="16">
        <v>-19.058740194370944</v>
      </c>
      <c r="AY14" s="16">
        <v>0.74937844678913035</v>
      </c>
      <c r="AZ14" s="16">
        <v>-19.058740194370944</v>
      </c>
    </row>
    <row r="15" spans="1:53" x14ac:dyDescent="0.3">
      <c r="A15">
        <v>53</v>
      </c>
      <c r="B15" s="8">
        <v>44707</v>
      </c>
      <c r="C15" t="s">
        <v>97</v>
      </c>
      <c r="E15" t="s">
        <v>54</v>
      </c>
      <c r="F15" t="s">
        <v>85</v>
      </c>
      <c r="G15" t="s">
        <v>56</v>
      </c>
      <c r="H15">
        <v>2022</v>
      </c>
      <c r="I15">
        <v>5</v>
      </c>
      <c r="J15">
        <v>26</v>
      </c>
      <c r="K15" t="s">
        <v>57</v>
      </c>
      <c r="M15">
        <v>2</v>
      </c>
      <c r="N15">
        <v>14</v>
      </c>
      <c r="P15" t="s">
        <v>98</v>
      </c>
      <c r="Q15">
        <v>4</v>
      </c>
      <c r="R15">
        <v>19</v>
      </c>
      <c r="S15">
        <v>0.01</v>
      </c>
      <c r="T15">
        <v>21</v>
      </c>
      <c r="U15">
        <v>23</v>
      </c>
      <c r="V15" t="s">
        <v>59</v>
      </c>
      <c r="W15" s="9">
        <v>0.46458333333333335</v>
      </c>
      <c r="X15">
        <v>0</v>
      </c>
      <c r="Y15" s="10">
        <v>1.2075</v>
      </c>
      <c r="Z15" s="11">
        <v>79.554441071664243</v>
      </c>
      <c r="AA15" s="12">
        <v>0.92855999999999994</v>
      </c>
      <c r="AB15">
        <v>26.5</v>
      </c>
      <c r="AD15">
        <v>299.5</v>
      </c>
      <c r="AE15">
        <v>0.129</v>
      </c>
      <c r="AG15">
        <v>0.72</v>
      </c>
      <c r="AH15">
        <v>9.2880000000000004E-2</v>
      </c>
      <c r="AI15" t="s">
        <v>60</v>
      </c>
      <c r="AJ15">
        <v>488.27685419702181</v>
      </c>
      <c r="AK15">
        <v>569.65632989652545</v>
      </c>
      <c r="AL15">
        <v>0.58959430144290392</v>
      </c>
      <c r="AM15">
        <v>0.42450789703889086</v>
      </c>
      <c r="AN15">
        <v>38.844592223874564</v>
      </c>
      <c r="AO15">
        <v>27.968106401189686</v>
      </c>
      <c r="AP15">
        <v>0.52896008168871766</v>
      </c>
      <c r="AQ15">
        <v>0.38085125881587673</v>
      </c>
      <c r="AR15" s="13">
        <v>4.3337148227882233E-2</v>
      </c>
      <c r="AS15" s="14">
        <v>0.60642152209949407</v>
      </c>
      <c r="AT15" s="14" t="s">
        <v>61</v>
      </c>
      <c r="AU15" s="15">
        <v>-1.8123285632254939E-2</v>
      </c>
      <c r="AV15" s="15">
        <v>5.5998904606843695E-2</v>
      </c>
      <c r="AW15" s="15" t="s">
        <v>61</v>
      </c>
      <c r="AX15" s="16">
        <v>7.3195023009239906</v>
      </c>
      <c r="AY15" s="16">
        <v>0.14575659970827448</v>
      </c>
      <c r="AZ15" s="16" t="s">
        <v>61</v>
      </c>
    </row>
    <row r="16" spans="1:53" x14ac:dyDescent="0.3">
      <c r="A16">
        <v>57</v>
      </c>
      <c r="B16" s="8">
        <v>44707</v>
      </c>
      <c r="C16" t="s">
        <v>99</v>
      </c>
      <c r="E16" t="s">
        <v>54</v>
      </c>
      <c r="F16" t="s">
        <v>78</v>
      </c>
      <c r="G16" t="s">
        <v>56</v>
      </c>
      <c r="H16">
        <v>2022</v>
      </c>
      <c r="I16">
        <v>5</v>
      </c>
      <c r="J16">
        <v>26</v>
      </c>
      <c r="K16" t="s">
        <v>67</v>
      </c>
      <c r="M16">
        <v>2</v>
      </c>
      <c r="N16">
        <v>14</v>
      </c>
      <c r="P16" t="s">
        <v>100</v>
      </c>
      <c r="Q16">
        <v>2.5</v>
      </c>
      <c r="R16">
        <v>19</v>
      </c>
      <c r="S16">
        <v>0.01</v>
      </c>
      <c r="T16">
        <v>20</v>
      </c>
      <c r="U16">
        <v>21</v>
      </c>
      <c r="V16" t="s">
        <v>59</v>
      </c>
      <c r="W16" s="9">
        <v>0.4381944444444445</v>
      </c>
      <c r="X16">
        <v>0</v>
      </c>
      <c r="Y16" s="10">
        <v>1.1325000000000001</v>
      </c>
      <c r="Z16" s="11">
        <v>108.66675465223703</v>
      </c>
      <c r="AA16" s="12">
        <v>0.87132000000000009</v>
      </c>
      <c r="AB16">
        <v>25.4</v>
      </c>
      <c r="AD16">
        <v>298.39999999999998</v>
      </c>
      <c r="AE16">
        <v>0.129</v>
      </c>
      <c r="AG16">
        <v>0.72</v>
      </c>
      <c r="AH16">
        <v>9.2880000000000004E-2</v>
      </c>
      <c r="AI16" t="s">
        <v>60</v>
      </c>
      <c r="AJ16">
        <v>490.07680238608594</v>
      </c>
      <c r="AK16">
        <v>571.75626945043359</v>
      </c>
      <c r="AL16">
        <v>0.55501197870224239</v>
      </c>
      <c r="AM16">
        <v>0.39960862466561453</v>
      </c>
      <c r="AN16">
        <v>53.255055645641654</v>
      </c>
      <c r="AO16">
        <v>38.343640064861994</v>
      </c>
      <c r="AP16">
        <v>0.4981826726975519</v>
      </c>
      <c r="AQ16">
        <v>0.35869152434223739</v>
      </c>
      <c r="AR16" s="13">
        <v>7.6818801981674484E-2</v>
      </c>
      <c r="AS16" s="14">
        <v>0.87191580399395086</v>
      </c>
      <c r="AT16" s="14">
        <v>7.6818801981674484E-2</v>
      </c>
      <c r="AU16" s="15">
        <v>-5.4321552981464573E-3</v>
      </c>
      <c r="AV16" s="15">
        <v>7.7954598705033181E-3</v>
      </c>
      <c r="AW16" s="15" t="s">
        <v>61</v>
      </c>
      <c r="AX16" s="16">
        <v>-10.494271417074915</v>
      </c>
      <c r="AY16" s="16">
        <v>0.1458247004148164</v>
      </c>
      <c r="AZ16" s="16" t="s">
        <v>61</v>
      </c>
    </row>
    <row r="17" spans="1:52" x14ac:dyDescent="0.3">
      <c r="A17">
        <v>61</v>
      </c>
      <c r="B17" s="8">
        <v>44707</v>
      </c>
      <c r="C17" t="s">
        <v>101</v>
      </c>
      <c r="E17" t="s">
        <v>54</v>
      </c>
      <c r="F17" t="s">
        <v>89</v>
      </c>
      <c r="G17" t="s">
        <v>56</v>
      </c>
      <c r="H17">
        <v>2022</v>
      </c>
      <c r="I17">
        <v>5</v>
      </c>
      <c r="J17">
        <v>26</v>
      </c>
      <c r="K17" t="s">
        <v>74</v>
      </c>
      <c r="M17">
        <v>3</v>
      </c>
      <c r="N17">
        <v>11</v>
      </c>
      <c r="O17" t="s">
        <v>58</v>
      </c>
      <c r="P17" t="s">
        <v>102</v>
      </c>
      <c r="Q17">
        <v>4</v>
      </c>
      <c r="R17">
        <v>19</v>
      </c>
      <c r="S17">
        <v>0.01</v>
      </c>
      <c r="T17">
        <v>21</v>
      </c>
      <c r="U17">
        <v>23</v>
      </c>
      <c r="V17" t="s">
        <v>59</v>
      </c>
      <c r="W17" s="9">
        <v>0.46458333333333335</v>
      </c>
      <c r="X17">
        <v>0</v>
      </c>
      <c r="Y17" s="10">
        <v>1.1325000000000001</v>
      </c>
      <c r="Z17" s="11">
        <v>121.06110597861951</v>
      </c>
      <c r="AA17" s="12">
        <v>0.9158400000000001</v>
      </c>
      <c r="AB17">
        <v>26.7</v>
      </c>
      <c r="AD17">
        <v>299.7</v>
      </c>
      <c r="AE17">
        <v>0.129</v>
      </c>
      <c r="AG17">
        <v>0.72</v>
      </c>
      <c r="AH17">
        <v>9.2880000000000004E-2</v>
      </c>
      <c r="AI17" t="s">
        <v>60</v>
      </c>
      <c r="AJ17">
        <v>487.95101045047727</v>
      </c>
      <c r="AK17">
        <v>569.27617885889015</v>
      </c>
      <c r="AL17">
        <v>0.55260451933516552</v>
      </c>
      <c r="AM17">
        <v>0.39787525392131917</v>
      </c>
      <c r="AN17">
        <v>59.071888988519703</v>
      </c>
      <c r="AO17">
        <v>42.531760071734183</v>
      </c>
      <c r="AP17">
        <v>0.52136589564612601</v>
      </c>
      <c r="AQ17">
        <v>0.37538344486521075</v>
      </c>
      <c r="AR17" s="13">
        <v>3.5229848428648881E-2</v>
      </c>
      <c r="AS17" s="14">
        <v>0.734498698163216</v>
      </c>
      <c r="AT17" s="14">
        <v>3.5229848428648881E-2</v>
      </c>
      <c r="AU17" s="15">
        <v>7.5429257790579032E-2</v>
      </c>
      <c r="AV17" s="15">
        <v>0.34837706788333345</v>
      </c>
      <c r="AW17" s="15" t="s">
        <v>61</v>
      </c>
      <c r="AX17" s="16">
        <v>-11.113308322037939</v>
      </c>
      <c r="AY17" s="16">
        <v>0.43701182375520997</v>
      </c>
      <c r="AZ17" s="16" t="s">
        <v>61</v>
      </c>
    </row>
    <row r="18" spans="1:52" x14ac:dyDescent="0.3">
      <c r="A18">
        <v>65</v>
      </c>
      <c r="B18" s="8">
        <v>44707</v>
      </c>
      <c r="C18" t="s">
        <v>103</v>
      </c>
      <c r="E18" t="s">
        <v>54</v>
      </c>
      <c r="F18" t="s">
        <v>82</v>
      </c>
      <c r="G18" t="s">
        <v>56</v>
      </c>
      <c r="H18">
        <v>2022</v>
      </c>
      <c r="I18">
        <v>5</v>
      </c>
      <c r="J18">
        <v>26</v>
      </c>
      <c r="K18" t="s">
        <v>67</v>
      </c>
      <c r="M18">
        <v>3</v>
      </c>
      <c r="N18">
        <v>11</v>
      </c>
      <c r="O18" t="s">
        <v>58</v>
      </c>
      <c r="P18" t="s">
        <v>104</v>
      </c>
      <c r="Q18">
        <v>2</v>
      </c>
      <c r="R18">
        <v>19</v>
      </c>
      <c r="S18">
        <v>0.01</v>
      </c>
      <c r="T18">
        <v>20</v>
      </c>
      <c r="U18">
        <v>21</v>
      </c>
      <c r="V18" t="s">
        <v>59</v>
      </c>
      <c r="W18" s="9">
        <v>0.4381944444444445</v>
      </c>
      <c r="X18">
        <v>0</v>
      </c>
      <c r="Y18" s="10">
        <v>1.2075</v>
      </c>
      <c r="Z18" s="11">
        <v>87.336940741718351</v>
      </c>
      <c r="AA18" s="12">
        <v>0.87768000000000013</v>
      </c>
      <c r="AB18">
        <v>27.3</v>
      </c>
      <c r="AD18">
        <v>300.3</v>
      </c>
      <c r="AE18">
        <v>0.129</v>
      </c>
      <c r="AG18">
        <v>0.72</v>
      </c>
      <c r="AH18">
        <v>9.2880000000000004E-2</v>
      </c>
      <c r="AI18" t="s">
        <v>60</v>
      </c>
      <c r="AJ18">
        <v>486.97608335667007</v>
      </c>
      <c r="AK18">
        <v>568.13876391611507</v>
      </c>
      <c r="AL18">
        <v>0.58802362065317915</v>
      </c>
      <c r="AM18">
        <v>0.42337700687028895</v>
      </c>
      <c r="AN18">
        <v>42.531001334755587</v>
      </c>
      <c r="AO18">
        <v>30.622320961024023</v>
      </c>
      <c r="AP18">
        <v>0.49864403031389593</v>
      </c>
      <c r="AQ18">
        <v>0.35902370182600507</v>
      </c>
      <c r="AR18" s="13">
        <v>3.5935427293502686E-2</v>
      </c>
      <c r="AS18" s="14">
        <v>0.42511801452290782</v>
      </c>
      <c r="AT18" s="14" t="s">
        <v>61</v>
      </c>
      <c r="AU18" s="15">
        <v>-1.4784730836977398E-3</v>
      </c>
      <c r="AV18" s="15">
        <v>7.8303972560682194E-4</v>
      </c>
      <c r="AW18" s="15" t="s">
        <v>61</v>
      </c>
      <c r="AX18" s="16">
        <v>3.1308262763185866</v>
      </c>
      <c r="AY18" s="16">
        <v>3.3912358277401022E-2</v>
      </c>
      <c r="AZ18" s="16" t="s">
        <v>61</v>
      </c>
    </row>
    <row r="19" spans="1:52" x14ac:dyDescent="0.3">
      <c r="A19">
        <v>69</v>
      </c>
      <c r="B19" s="8">
        <v>44707</v>
      </c>
      <c r="C19" t="s">
        <v>105</v>
      </c>
      <c r="E19" t="s">
        <v>54</v>
      </c>
      <c r="F19" t="s">
        <v>70</v>
      </c>
      <c r="G19" t="s">
        <v>56</v>
      </c>
      <c r="H19">
        <v>2022</v>
      </c>
      <c r="I19">
        <v>5</v>
      </c>
      <c r="J19">
        <v>26</v>
      </c>
      <c r="K19" t="s">
        <v>57</v>
      </c>
      <c r="M19">
        <v>3</v>
      </c>
      <c r="N19">
        <v>2</v>
      </c>
      <c r="P19" t="s">
        <v>106</v>
      </c>
      <c r="Q19">
        <v>11</v>
      </c>
      <c r="R19">
        <v>19</v>
      </c>
      <c r="S19">
        <v>0.01</v>
      </c>
      <c r="T19">
        <v>20</v>
      </c>
      <c r="U19">
        <v>21</v>
      </c>
      <c r="V19" t="s">
        <v>59</v>
      </c>
      <c r="W19" s="9">
        <v>0.4381944444444445</v>
      </c>
      <c r="X19">
        <v>0</v>
      </c>
      <c r="Y19" s="10">
        <v>1.2825</v>
      </c>
      <c r="Z19" s="11">
        <v>112.70212485152436</v>
      </c>
      <c r="AA19" s="12">
        <v>0.96672000000000002</v>
      </c>
      <c r="AB19">
        <v>27.4</v>
      </c>
      <c r="AD19">
        <v>300.39999999999998</v>
      </c>
      <c r="AE19">
        <v>0.129</v>
      </c>
      <c r="AG19">
        <v>0.72</v>
      </c>
      <c r="AH19">
        <v>9.2880000000000004E-2</v>
      </c>
      <c r="AI19" t="s">
        <v>60</v>
      </c>
      <c r="AJ19">
        <v>486.81397414117191</v>
      </c>
      <c r="AK19">
        <v>567.9496364980339</v>
      </c>
      <c r="AL19">
        <v>0.62433892183605288</v>
      </c>
      <c r="AM19">
        <v>0.4495240237219581</v>
      </c>
      <c r="AN19">
        <v>54.864969293125107</v>
      </c>
      <c r="AO19">
        <v>39.502777891050073</v>
      </c>
      <c r="AP19">
        <v>0.54904827259537936</v>
      </c>
      <c r="AQ19">
        <v>0.39531475626867313</v>
      </c>
      <c r="AR19" s="13">
        <v>4.5235356202320491E-2</v>
      </c>
      <c r="AS19" s="14">
        <v>0.20347238019079072</v>
      </c>
      <c r="AT19" s="14" t="s">
        <v>61</v>
      </c>
      <c r="AU19" s="15">
        <v>-1.3006253223499777E-2</v>
      </c>
      <c r="AV19" s="15">
        <v>1.5957649208038781E-2</v>
      </c>
      <c r="AW19" s="15" t="s">
        <v>61</v>
      </c>
      <c r="AX19" s="16">
        <v>-2.2589178116498716</v>
      </c>
      <c r="AY19" s="16">
        <v>1.7966990059955369E-2</v>
      </c>
      <c r="AZ19" s="16" t="s">
        <v>61</v>
      </c>
    </row>
    <row r="20" spans="1:52" x14ac:dyDescent="0.3">
      <c r="A20">
        <v>73</v>
      </c>
      <c r="B20" s="8">
        <v>44714</v>
      </c>
      <c r="C20" t="s">
        <v>107</v>
      </c>
      <c r="E20" t="s">
        <v>54</v>
      </c>
      <c r="F20" t="s">
        <v>63</v>
      </c>
      <c r="G20" t="s">
        <v>56</v>
      </c>
      <c r="H20">
        <v>2022</v>
      </c>
      <c r="I20">
        <v>6</v>
      </c>
      <c r="J20">
        <v>2</v>
      </c>
      <c r="K20" t="s">
        <v>57</v>
      </c>
      <c r="M20">
        <v>1</v>
      </c>
      <c r="N20">
        <v>2</v>
      </c>
      <c r="O20" t="s">
        <v>108</v>
      </c>
      <c r="P20" t="s">
        <v>109</v>
      </c>
      <c r="Q20">
        <v>7.5</v>
      </c>
      <c r="R20">
        <v>23</v>
      </c>
      <c r="S20">
        <v>0.05</v>
      </c>
      <c r="T20">
        <v>25</v>
      </c>
      <c r="U20">
        <v>25.5</v>
      </c>
      <c r="V20" t="s">
        <v>59</v>
      </c>
      <c r="W20" s="9">
        <v>0.43599537037037034</v>
      </c>
      <c r="X20">
        <v>0</v>
      </c>
      <c r="Y20" s="10">
        <v>1.2825</v>
      </c>
      <c r="Z20" s="11">
        <v>81.334583821805396</v>
      </c>
      <c r="AA20" s="12">
        <v>0.92220000000000002</v>
      </c>
      <c r="AB20">
        <v>26.8</v>
      </c>
      <c r="AD20">
        <v>299.8</v>
      </c>
      <c r="AE20">
        <v>0.129</v>
      </c>
      <c r="AG20">
        <v>0.72</v>
      </c>
      <c r="AH20">
        <v>9.2880000000000004E-2</v>
      </c>
      <c r="AI20" t="s">
        <v>60</v>
      </c>
      <c r="AJ20">
        <v>487.78825160776529</v>
      </c>
      <c r="AK20">
        <v>569.08629354239292</v>
      </c>
      <c r="AL20">
        <v>0.62558843268695896</v>
      </c>
      <c r="AM20">
        <v>0.45042367153461044</v>
      </c>
      <c r="AN20">
        <v>39.674054437683687</v>
      </c>
      <c r="AO20">
        <v>28.565319195132254</v>
      </c>
      <c r="AP20">
        <v>0.52481137990479476</v>
      </c>
      <c r="AQ20">
        <v>0.37786419353145223</v>
      </c>
      <c r="AR20" s="13">
        <v>-1.155409612323619E-2</v>
      </c>
      <c r="AS20" s="14">
        <v>0.81507842022192889</v>
      </c>
      <c r="AT20" s="14">
        <v>-1.155409612323619E-2</v>
      </c>
      <c r="AU20" s="15">
        <v>-8.3733483239268922E-2</v>
      </c>
      <c r="AV20" s="15">
        <v>0.93348675649192336</v>
      </c>
      <c r="AW20" s="15">
        <v>-8.3733483239268922E-2</v>
      </c>
      <c r="AX20" s="16">
        <v>2.428782988945938</v>
      </c>
      <c r="AY20" s="16">
        <v>0.22225951197683613</v>
      </c>
      <c r="AZ20" s="16" t="s">
        <v>61</v>
      </c>
    </row>
    <row r="21" spans="1:52" x14ac:dyDescent="0.3">
      <c r="A21">
        <v>77</v>
      </c>
      <c r="B21" s="8">
        <v>44714</v>
      </c>
      <c r="C21" t="s">
        <v>534</v>
      </c>
      <c r="E21" t="s">
        <v>54</v>
      </c>
      <c r="F21" t="s">
        <v>55</v>
      </c>
      <c r="G21" t="s">
        <v>56</v>
      </c>
      <c r="H21">
        <v>2022</v>
      </c>
      <c r="I21">
        <v>6</v>
      </c>
      <c r="J21">
        <v>2</v>
      </c>
      <c r="K21" t="s">
        <v>74</v>
      </c>
      <c r="M21">
        <v>1</v>
      </c>
      <c r="N21">
        <v>14</v>
      </c>
      <c r="O21" t="s">
        <v>108</v>
      </c>
      <c r="P21" t="s">
        <v>505</v>
      </c>
      <c r="Q21">
        <v>6.5</v>
      </c>
      <c r="R21">
        <v>23</v>
      </c>
      <c r="S21">
        <v>0.05</v>
      </c>
      <c r="T21">
        <v>25</v>
      </c>
      <c r="U21">
        <v>25.5</v>
      </c>
      <c r="V21" t="s">
        <v>59</v>
      </c>
      <c r="W21" s="9">
        <v>0.4381944444444445</v>
      </c>
      <c r="X21">
        <v>0</v>
      </c>
      <c r="Y21" s="10">
        <v>1.2075</v>
      </c>
      <c r="Z21" s="11">
        <v>87.05275498241501</v>
      </c>
      <c r="AA21" s="12">
        <v>0.75048000000000015</v>
      </c>
      <c r="AB21">
        <v>25.7</v>
      </c>
      <c r="AD21">
        <v>298.7</v>
      </c>
      <c r="AE21">
        <v>0.129</v>
      </c>
      <c r="AG21">
        <v>0.72</v>
      </c>
      <c r="AH21">
        <v>9.2880000000000004E-2</v>
      </c>
      <c r="AI21" t="s">
        <v>60</v>
      </c>
      <c r="AJ21">
        <v>489.58459267495158</v>
      </c>
      <c r="AK21">
        <v>571.18202478744354</v>
      </c>
      <c r="AL21">
        <v>0.59117339565500404</v>
      </c>
      <c r="AM21">
        <v>0.42564484487160292</v>
      </c>
      <c r="AN21">
        <v>42.619687589298017</v>
      </c>
      <c r="AO21">
        <v>30.686175064294574</v>
      </c>
      <c r="AP21">
        <v>0.42866068596248075</v>
      </c>
      <c r="AQ21">
        <v>0.30863569389298617</v>
      </c>
      <c r="AR21" s="13">
        <v>-3.3905393970553345E-2</v>
      </c>
      <c r="AS21" s="14">
        <v>0.27147143715155569</v>
      </c>
      <c r="AT21" s="14" t="s">
        <v>61</v>
      </c>
      <c r="AU21" s="15">
        <v>1.9110782443299845E-2</v>
      </c>
      <c r="AV21" s="15">
        <v>0.2144680515669789</v>
      </c>
      <c r="AW21" s="15" t="s">
        <v>61</v>
      </c>
      <c r="AX21" s="16">
        <v>-10.627348595219129</v>
      </c>
      <c r="AY21" s="16">
        <v>0.44232580660778725</v>
      </c>
      <c r="AZ21" s="16" t="s">
        <v>61</v>
      </c>
    </row>
    <row r="22" spans="1:52" x14ac:dyDescent="0.3">
      <c r="A22">
        <v>81</v>
      </c>
      <c r="B22" s="8">
        <v>44714</v>
      </c>
      <c r="C22" t="s">
        <v>110</v>
      </c>
      <c r="E22" t="s">
        <v>54</v>
      </c>
      <c r="F22" t="s">
        <v>66</v>
      </c>
      <c r="G22" t="s">
        <v>56</v>
      </c>
      <c r="H22">
        <v>2022</v>
      </c>
      <c r="I22">
        <v>6</v>
      </c>
      <c r="J22">
        <v>2</v>
      </c>
      <c r="K22" t="s">
        <v>67</v>
      </c>
      <c r="M22">
        <v>1</v>
      </c>
      <c r="N22">
        <v>3</v>
      </c>
      <c r="O22" t="s">
        <v>79</v>
      </c>
      <c r="P22" t="s">
        <v>111</v>
      </c>
      <c r="Q22">
        <v>5</v>
      </c>
      <c r="R22">
        <v>23</v>
      </c>
      <c r="S22">
        <v>0.05</v>
      </c>
      <c r="T22">
        <v>25</v>
      </c>
      <c r="U22">
        <v>25.5</v>
      </c>
      <c r="V22" t="s">
        <v>59</v>
      </c>
      <c r="W22" s="9">
        <v>0.43599537037037034</v>
      </c>
      <c r="X22">
        <v>0</v>
      </c>
      <c r="Y22" s="10">
        <v>1.2075</v>
      </c>
      <c r="Z22" s="11">
        <v>78.091441969519337</v>
      </c>
      <c r="AA22" s="12">
        <v>0.84588000000000008</v>
      </c>
      <c r="AB22">
        <v>26.5</v>
      </c>
      <c r="AD22">
        <v>299.5</v>
      </c>
      <c r="AE22">
        <v>0.129</v>
      </c>
      <c r="AG22">
        <v>0.72</v>
      </c>
      <c r="AH22">
        <v>9.2880000000000004E-2</v>
      </c>
      <c r="AI22" t="s">
        <v>60</v>
      </c>
      <c r="AJ22">
        <v>488.27685419702181</v>
      </c>
      <c r="AK22">
        <v>569.65632989652545</v>
      </c>
      <c r="AL22">
        <v>0.58959430144290392</v>
      </c>
      <c r="AM22">
        <v>0.42450789703889086</v>
      </c>
      <c r="AN22">
        <v>38.130243624586186</v>
      </c>
      <c r="AO22">
        <v>27.453775409702054</v>
      </c>
      <c r="AP22">
        <v>0.48186089633287299</v>
      </c>
      <c r="AQ22">
        <v>0.34693984535966854</v>
      </c>
      <c r="AR22" s="13">
        <v>5.1577305917523408E-2</v>
      </c>
      <c r="AS22" s="14">
        <v>0.71804489757793499</v>
      </c>
      <c r="AT22" s="14">
        <v>5.1577305917523408E-2</v>
      </c>
      <c r="AU22" s="15">
        <v>-8.8391341149056338E-3</v>
      </c>
      <c r="AV22" s="15">
        <v>1.8890308339547173E-2</v>
      </c>
      <c r="AW22" s="15" t="s">
        <v>61</v>
      </c>
      <c r="AX22" s="16">
        <v>-3.9124953392213775</v>
      </c>
      <c r="AY22" s="16">
        <v>0.17066891683391475</v>
      </c>
      <c r="AZ22" s="16" t="s">
        <v>61</v>
      </c>
    </row>
    <row r="23" spans="1:52" x14ac:dyDescent="0.3">
      <c r="A23">
        <v>85</v>
      </c>
      <c r="B23" s="8">
        <v>44714</v>
      </c>
      <c r="C23" t="s">
        <v>112</v>
      </c>
      <c r="E23" t="s">
        <v>54</v>
      </c>
      <c r="F23" t="s">
        <v>73</v>
      </c>
      <c r="G23" t="s">
        <v>56</v>
      </c>
      <c r="H23">
        <v>2022</v>
      </c>
      <c r="I23">
        <v>6</v>
      </c>
      <c r="J23">
        <v>2</v>
      </c>
      <c r="K23" t="s">
        <v>74</v>
      </c>
      <c r="M23">
        <v>2</v>
      </c>
      <c r="N23">
        <v>3</v>
      </c>
      <c r="O23" t="s">
        <v>79</v>
      </c>
      <c r="P23" t="s">
        <v>113</v>
      </c>
      <c r="Q23">
        <v>3.5</v>
      </c>
      <c r="R23">
        <v>7</v>
      </c>
      <c r="S23">
        <v>0.05</v>
      </c>
      <c r="T23">
        <v>25.5</v>
      </c>
      <c r="U23">
        <v>27</v>
      </c>
      <c r="V23" t="s">
        <v>59</v>
      </c>
      <c r="W23" s="9">
        <v>0.46354166666666669</v>
      </c>
      <c r="X23">
        <v>0</v>
      </c>
      <c r="Y23" s="10">
        <v>1.2075</v>
      </c>
      <c r="Z23" s="11">
        <v>82.27338804220399</v>
      </c>
      <c r="AA23" s="12">
        <v>0.74412000000000011</v>
      </c>
      <c r="AB23">
        <v>30.6</v>
      </c>
      <c r="AD23">
        <v>303.60000000000002</v>
      </c>
      <c r="AE23">
        <v>0.129</v>
      </c>
      <c r="AG23">
        <v>0.72</v>
      </c>
      <c r="AH23">
        <v>9.2880000000000004E-2</v>
      </c>
      <c r="AI23" t="s">
        <v>60</v>
      </c>
      <c r="AJ23">
        <v>481.68286505931496</v>
      </c>
      <c r="AK23">
        <v>561.96334256920079</v>
      </c>
      <c r="AL23">
        <v>0.58163205955912278</v>
      </c>
      <c r="AM23">
        <v>0.41877508288256843</v>
      </c>
      <c r="AN23">
        <v>39.629681270305596</v>
      </c>
      <c r="AO23">
        <v>28.533370514620032</v>
      </c>
      <c r="AP23">
        <v>0.41816816247259375</v>
      </c>
      <c r="AQ23">
        <v>0.30108107698026754</v>
      </c>
      <c r="AR23" s="13">
        <v>3.3911321161477513E-2</v>
      </c>
      <c r="AS23" s="14">
        <v>0.46726750264725969</v>
      </c>
      <c r="AT23" s="14" t="s">
        <v>61</v>
      </c>
      <c r="AU23" s="15">
        <v>3.3054507678518474E-3</v>
      </c>
      <c r="AV23" s="15">
        <v>9.9985647958674567E-4</v>
      </c>
      <c r="AW23" s="15" t="s">
        <v>61</v>
      </c>
      <c r="AX23" s="16">
        <v>-12.847861758622184</v>
      </c>
      <c r="AY23" s="16">
        <v>0.70728273066808367</v>
      </c>
      <c r="AZ23" s="16">
        <v>-12.847861758622184</v>
      </c>
    </row>
    <row r="24" spans="1:52" x14ac:dyDescent="0.3">
      <c r="A24">
        <v>89</v>
      </c>
      <c r="B24" s="8">
        <v>44714</v>
      </c>
      <c r="C24" t="s">
        <v>114</v>
      </c>
      <c r="E24" t="s">
        <v>54</v>
      </c>
      <c r="F24" t="s">
        <v>85</v>
      </c>
      <c r="G24" t="s">
        <v>56</v>
      </c>
      <c r="H24">
        <v>2022</v>
      </c>
      <c r="I24">
        <v>6</v>
      </c>
      <c r="J24">
        <v>2</v>
      </c>
      <c r="K24" t="s">
        <v>57</v>
      </c>
      <c r="M24">
        <v>2</v>
      </c>
      <c r="N24">
        <v>1</v>
      </c>
      <c r="O24" t="s">
        <v>75</v>
      </c>
      <c r="P24" t="s">
        <v>115</v>
      </c>
      <c r="Q24">
        <v>6</v>
      </c>
      <c r="R24">
        <v>24</v>
      </c>
      <c r="S24">
        <v>0.05</v>
      </c>
      <c r="T24">
        <v>25</v>
      </c>
      <c r="U24">
        <v>25.5</v>
      </c>
      <c r="V24" t="s">
        <v>62</v>
      </c>
      <c r="W24" s="9">
        <v>0.43599537037037034</v>
      </c>
      <c r="X24">
        <v>0</v>
      </c>
      <c r="Y24" s="10">
        <v>1.2825</v>
      </c>
      <c r="Z24" s="11">
        <v>70.837045720984776</v>
      </c>
      <c r="AA24" s="12">
        <v>0.80136000000000007</v>
      </c>
      <c r="AB24">
        <v>26.7</v>
      </c>
      <c r="AD24">
        <v>299.7</v>
      </c>
      <c r="AE24">
        <v>0.129</v>
      </c>
      <c r="AG24">
        <v>0.72</v>
      </c>
      <c r="AH24">
        <v>9.2880000000000004E-2</v>
      </c>
      <c r="AI24" t="s">
        <v>60</v>
      </c>
      <c r="AJ24">
        <v>487.95101045047727</v>
      </c>
      <c r="AK24">
        <v>569.27617885889015</v>
      </c>
      <c r="AL24">
        <v>0.62579717090273712</v>
      </c>
      <c r="AM24">
        <v>0.45057396304997077</v>
      </c>
      <c r="AN24">
        <v>34.565008036881174</v>
      </c>
      <c r="AO24">
        <v>24.886805786554447</v>
      </c>
      <c r="AP24">
        <v>0.45619515869036026</v>
      </c>
      <c r="AQ24">
        <v>0.32846051425705941</v>
      </c>
      <c r="AR24" s="13">
        <v>2.6520636854277858E-3</v>
      </c>
      <c r="AS24" s="14">
        <v>2.1243857451228604E-3</v>
      </c>
      <c r="AT24" s="14" t="s">
        <v>61</v>
      </c>
      <c r="AU24" s="15">
        <v>-1.8744901470385267E-2</v>
      </c>
      <c r="AV24" s="15">
        <v>0.32231348160505235</v>
      </c>
      <c r="AW24" s="15" t="s">
        <v>61</v>
      </c>
      <c r="AX24" s="16">
        <v>-2.6472171968015203</v>
      </c>
      <c r="AY24" s="16">
        <v>5.807642479285692E-2</v>
      </c>
      <c r="AZ24" s="16" t="s">
        <v>61</v>
      </c>
    </row>
    <row r="25" spans="1:52" x14ac:dyDescent="0.3">
      <c r="A25">
        <v>93</v>
      </c>
      <c r="B25" s="8">
        <v>44714</v>
      </c>
      <c r="C25" t="s">
        <v>116</v>
      </c>
      <c r="E25" t="s">
        <v>54</v>
      </c>
      <c r="F25" t="s">
        <v>78</v>
      </c>
      <c r="G25" t="s">
        <v>56</v>
      </c>
      <c r="H25">
        <v>2022</v>
      </c>
      <c r="I25">
        <v>6</v>
      </c>
      <c r="J25">
        <v>2</v>
      </c>
      <c r="K25" t="s">
        <v>67</v>
      </c>
      <c r="M25">
        <v>2</v>
      </c>
      <c r="N25">
        <v>1</v>
      </c>
      <c r="O25" t="s">
        <v>75</v>
      </c>
      <c r="P25" t="s">
        <v>117</v>
      </c>
      <c r="Q25">
        <v>3</v>
      </c>
      <c r="R25">
        <v>25</v>
      </c>
      <c r="S25">
        <v>0.05</v>
      </c>
      <c r="T25">
        <v>25.5</v>
      </c>
      <c r="U25">
        <v>27</v>
      </c>
      <c r="V25" t="s">
        <v>59</v>
      </c>
      <c r="W25" s="9">
        <v>0.46354166666666669</v>
      </c>
      <c r="X25">
        <v>0</v>
      </c>
      <c r="Y25" s="10">
        <v>1.2075</v>
      </c>
      <c r="Z25" s="11">
        <v>75.104337631887461</v>
      </c>
      <c r="AA25" s="12">
        <v>1.1193600000000001</v>
      </c>
      <c r="AB25">
        <v>27.6</v>
      </c>
      <c r="AD25">
        <v>300.60000000000002</v>
      </c>
      <c r="AE25">
        <v>0.129</v>
      </c>
      <c r="AG25">
        <v>0.72</v>
      </c>
      <c r="AH25">
        <v>9.2880000000000004E-2</v>
      </c>
      <c r="AI25" t="s">
        <v>60</v>
      </c>
      <c r="AJ25">
        <v>486.49007928146386</v>
      </c>
      <c r="AK25">
        <v>567.57175916170775</v>
      </c>
      <c r="AL25">
        <v>0.58743677073236766</v>
      </c>
      <c r="AM25">
        <v>0.4229544749273047</v>
      </c>
      <c r="AN25">
        <v>36.537515168918759</v>
      </c>
      <c r="AO25">
        <v>26.307010921621504</v>
      </c>
      <c r="AP25">
        <v>0.63531712433524923</v>
      </c>
      <c r="AQ25">
        <v>0.45742832952137946</v>
      </c>
      <c r="AR25" s="13">
        <v>-6.5550499724691402E-3</v>
      </c>
      <c r="AS25" s="14">
        <v>1.5390713904299752E-2</v>
      </c>
      <c r="AT25" s="14" t="s">
        <v>61</v>
      </c>
      <c r="AU25" s="15">
        <v>-0.31175507318562734</v>
      </c>
      <c r="AV25" s="15">
        <v>0.8190654250044126</v>
      </c>
      <c r="AW25" s="15">
        <v>-0.31175507318562734</v>
      </c>
      <c r="AX25" s="16">
        <v>4.9197520620652941</v>
      </c>
      <c r="AY25" s="16">
        <v>0.41297583010988115</v>
      </c>
      <c r="AZ25" s="16" t="s">
        <v>61</v>
      </c>
    </row>
    <row r="26" spans="1:52" x14ac:dyDescent="0.3">
      <c r="A26">
        <v>97</v>
      </c>
      <c r="B26" s="8">
        <v>44714</v>
      </c>
      <c r="C26" t="s">
        <v>118</v>
      </c>
      <c r="E26" t="s">
        <v>54</v>
      </c>
      <c r="F26" t="s">
        <v>89</v>
      </c>
      <c r="G26" t="s">
        <v>56</v>
      </c>
      <c r="H26">
        <v>2022</v>
      </c>
      <c r="I26">
        <v>6</v>
      </c>
      <c r="J26">
        <v>2</v>
      </c>
      <c r="K26" t="s">
        <v>74</v>
      </c>
      <c r="M26">
        <v>3</v>
      </c>
      <c r="N26">
        <v>11</v>
      </c>
      <c r="O26" t="s">
        <v>58</v>
      </c>
      <c r="P26" t="s">
        <v>119</v>
      </c>
      <c r="Q26">
        <v>3</v>
      </c>
      <c r="R26">
        <v>24</v>
      </c>
      <c r="S26">
        <v>0.05</v>
      </c>
      <c r="T26">
        <v>25</v>
      </c>
      <c r="U26">
        <v>25.5</v>
      </c>
      <c r="V26" t="s">
        <v>59</v>
      </c>
      <c r="W26" s="9">
        <v>0.43599537037037034</v>
      </c>
      <c r="X26">
        <v>0</v>
      </c>
      <c r="Y26" s="10">
        <v>1.3574999999999999</v>
      </c>
      <c r="Z26" s="11">
        <v>82.956154747948418</v>
      </c>
      <c r="AA26" s="12">
        <v>0.80771999999999999</v>
      </c>
      <c r="AB26">
        <v>26.5</v>
      </c>
      <c r="AD26">
        <v>299.5</v>
      </c>
      <c r="AE26">
        <v>0.129</v>
      </c>
      <c r="AG26">
        <v>0.72</v>
      </c>
      <c r="AH26">
        <v>9.2880000000000004E-2</v>
      </c>
      <c r="AI26" t="s">
        <v>60</v>
      </c>
      <c r="AJ26">
        <v>488.27685419702181</v>
      </c>
      <c r="AK26">
        <v>569.65632989652545</v>
      </c>
      <c r="AL26">
        <v>0.66283582957245712</v>
      </c>
      <c r="AM26">
        <v>0.47724179729216915</v>
      </c>
      <c r="AN26">
        <v>40.505570276609589</v>
      </c>
      <c r="AO26">
        <v>29.164010599158903</v>
      </c>
      <c r="AP26">
        <v>0.46012281078402151</v>
      </c>
      <c r="AQ26">
        <v>0.33128842376449547</v>
      </c>
      <c r="AR26" s="13">
        <v>-0.12186474220480709</v>
      </c>
      <c r="AS26" s="14">
        <v>0.8890399928145799</v>
      </c>
      <c r="AT26" s="14">
        <v>-0.12186474220480709</v>
      </c>
      <c r="AU26" s="15">
        <v>8.3930486993346418E-2</v>
      </c>
      <c r="AV26" s="15">
        <v>0.33619025311188522</v>
      </c>
      <c r="AW26" s="15" t="s">
        <v>61</v>
      </c>
      <c r="AX26" s="16">
        <v>-12.814996571742448</v>
      </c>
      <c r="AY26" s="16">
        <v>0.93215689928574275</v>
      </c>
      <c r="AZ26" s="16">
        <v>-12.814996571742448</v>
      </c>
    </row>
    <row r="27" spans="1:52" x14ac:dyDescent="0.3">
      <c r="A27">
        <v>101</v>
      </c>
      <c r="B27" s="8">
        <v>44714</v>
      </c>
      <c r="C27" t="s">
        <v>120</v>
      </c>
      <c r="E27" t="s">
        <v>54</v>
      </c>
      <c r="F27" t="s">
        <v>82</v>
      </c>
      <c r="G27" t="s">
        <v>56</v>
      </c>
      <c r="H27">
        <v>2022</v>
      </c>
      <c r="I27">
        <v>6</v>
      </c>
      <c r="J27">
        <v>2</v>
      </c>
      <c r="K27" t="s">
        <v>67</v>
      </c>
      <c r="M27">
        <v>3</v>
      </c>
      <c r="N27">
        <v>9</v>
      </c>
      <c r="O27" t="s">
        <v>58</v>
      </c>
      <c r="P27" t="s">
        <v>121</v>
      </c>
      <c r="Q27">
        <v>6</v>
      </c>
      <c r="R27">
        <v>25</v>
      </c>
      <c r="S27">
        <v>0.05</v>
      </c>
      <c r="T27">
        <v>25.5</v>
      </c>
      <c r="U27">
        <v>27</v>
      </c>
      <c r="V27" t="s">
        <v>59</v>
      </c>
      <c r="W27" s="9">
        <v>0.46354166666666669</v>
      </c>
      <c r="X27">
        <v>0</v>
      </c>
      <c r="Y27" s="10">
        <v>1.2825</v>
      </c>
      <c r="Z27" s="11">
        <v>75.104337631887461</v>
      </c>
      <c r="AA27" s="12">
        <v>0.78864000000000001</v>
      </c>
      <c r="AB27">
        <v>31.4</v>
      </c>
      <c r="AD27">
        <v>304.39999999999998</v>
      </c>
      <c r="AE27">
        <v>0.129</v>
      </c>
      <c r="AG27">
        <v>0.72</v>
      </c>
      <c r="AH27">
        <v>9.2880000000000004E-2</v>
      </c>
      <c r="AI27" t="s">
        <v>60</v>
      </c>
      <c r="AJ27">
        <v>480.41694425758226</v>
      </c>
      <c r="AK27">
        <v>560.48643496717932</v>
      </c>
      <c r="AL27">
        <v>0.61613473101034921</v>
      </c>
      <c r="AM27">
        <v>0.44361700632745149</v>
      </c>
      <c r="AN27">
        <v>36.081396385601117</v>
      </c>
      <c r="AO27">
        <v>25.978605397632805</v>
      </c>
      <c r="AP27">
        <v>0.44202202207251629</v>
      </c>
      <c r="AQ27">
        <v>0.31825585589221178</v>
      </c>
      <c r="AR27" s="13">
        <v>8.0710639707452986E-2</v>
      </c>
      <c r="AS27" s="14">
        <v>0.50012151985361408</v>
      </c>
      <c r="AT27" s="14" t="s">
        <v>61</v>
      </c>
      <c r="AU27" s="15">
        <v>-6.3451196231806284E-4</v>
      </c>
      <c r="AV27" s="15">
        <v>3.3760610754331324E-4</v>
      </c>
      <c r="AW27" s="15" t="s">
        <v>61</v>
      </c>
      <c r="AX27" s="16">
        <v>3.814788293468812</v>
      </c>
      <c r="AY27" s="16">
        <v>0.11137584158759277</v>
      </c>
      <c r="AZ27" s="16" t="s">
        <v>61</v>
      </c>
    </row>
    <row r="28" spans="1:52" x14ac:dyDescent="0.3">
      <c r="A28">
        <v>105</v>
      </c>
      <c r="B28" s="8">
        <v>44714</v>
      </c>
      <c r="C28" t="s">
        <v>122</v>
      </c>
      <c r="E28" t="s">
        <v>54</v>
      </c>
      <c r="F28" t="s">
        <v>70</v>
      </c>
      <c r="G28" t="s">
        <v>56</v>
      </c>
      <c r="H28">
        <v>2022</v>
      </c>
      <c r="I28">
        <v>6</v>
      </c>
      <c r="J28">
        <v>2</v>
      </c>
      <c r="K28" t="s">
        <v>57</v>
      </c>
      <c r="M28">
        <v>3</v>
      </c>
      <c r="N28">
        <v>9</v>
      </c>
      <c r="O28" t="s">
        <v>58</v>
      </c>
      <c r="P28" t="s">
        <v>123</v>
      </c>
      <c r="Q28">
        <v>10</v>
      </c>
      <c r="R28">
        <v>24</v>
      </c>
      <c r="S28">
        <v>0.05</v>
      </c>
      <c r="T28">
        <v>25</v>
      </c>
      <c r="U28">
        <v>25.5</v>
      </c>
      <c r="V28" t="s">
        <v>59</v>
      </c>
      <c r="W28" s="9">
        <v>0.4381944444444445</v>
      </c>
      <c r="X28">
        <v>0</v>
      </c>
      <c r="Y28" s="10">
        <v>1.2825</v>
      </c>
      <c r="Z28" s="11">
        <v>78.262133645955458</v>
      </c>
      <c r="AA28" s="12">
        <v>0.77591999999999994</v>
      </c>
      <c r="AB28">
        <v>26.4</v>
      </c>
      <c r="AD28">
        <v>299.39999999999998</v>
      </c>
      <c r="AE28">
        <v>0.129</v>
      </c>
      <c r="AG28">
        <v>0.72</v>
      </c>
      <c r="AH28">
        <v>9.2880000000000004E-2</v>
      </c>
      <c r="AI28" t="s">
        <v>60</v>
      </c>
      <c r="AJ28">
        <v>488.43993931866419</v>
      </c>
      <c r="AK28">
        <v>569.84659587177498</v>
      </c>
      <c r="AL28">
        <v>0.62642422217618687</v>
      </c>
      <c r="AM28">
        <v>0.45102543996685457</v>
      </c>
      <c r="AN28">
        <v>38.226351808979672</v>
      </c>
      <c r="AO28">
        <v>27.522973302465367</v>
      </c>
      <c r="AP28">
        <v>0.44215537066882765</v>
      </c>
      <c r="AQ28">
        <v>0.31835186688155592</v>
      </c>
      <c r="AR28" s="13">
        <v>-6.9720661148267388E-2</v>
      </c>
      <c r="AS28" s="14">
        <v>0.77683841995557512</v>
      </c>
      <c r="AT28" s="14">
        <v>-6.9720661148267388E-2</v>
      </c>
      <c r="AU28" s="15">
        <v>0.44916599327411405</v>
      </c>
      <c r="AV28" s="15">
        <v>0.87658354185808929</v>
      </c>
      <c r="AW28" s="15">
        <v>0.44916599327411405</v>
      </c>
      <c r="AX28" s="16">
        <v>-12.940529859249711</v>
      </c>
      <c r="AY28" s="16">
        <v>0.64275063532361376</v>
      </c>
      <c r="AZ28" s="16" t="s">
        <v>61</v>
      </c>
    </row>
    <row r="29" spans="1:52" x14ac:dyDescent="0.3">
      <c r="A29">
        <v>109</v>
      </c>
      <c r="B29" s="8">
        <v>44721</v>
      </c>
      <c r="C29" t="s">
        <v>125</v>
      </c>
      <c r="E29" t="s">
        <v>54</v>
      </c>
      <c r="F29" t="s">
        <v>63</v>
      </c>
      <c r="G29" t="s">
        <v>56</v>
      </c>
      <c r="H29">
        <v>2022</v>
      </c>
      <c r="I29">
        <v>6</v>
      </c>
      <c r="J29">
        <v>9</v>
      </c>
      <c r="K29" t="s">
        <v>57</v>
      </c>
      <c r="M29">
        <v>1</v>
      </c>
      <c r="N29">
        <v>1</v>
      </c>
      <c r="O29" t="s">
        <v>86</v>
      </c>
      <c r="P29" t="s">
        <v>126</v>
      </c>
      <c r="Q29">
        <v>12</v>
      </c>
      <c r="R29">
        <v>25</v>
      </c>
      <c r="S29">
        <v>0.3</v>
      </c>
      <c r="T29">
        <v>29</v>
      </c>
      <c r="U29">
        <v>30.5</v>
      </c>
      <c r="V29" t="s">
        <v>59</v>
      </c>
      <c r="W29" s="9">
        <v>0.47222222222222227</v>
      </c>
      <c r="X29">
        <v>0</v>
      </c>
      <c r="Y29" s="10">
        <v>1.2825</v>
      </c>
      <c r="Z29" s="11">
        <v>92.600234466588518</v>
      </c>
      <c r="AA29" s="12">
        <v>0.73776000000000008</v>
      </c>
      <c r="AB29">
        <v>34.700000000000003</v>
      </c>
      <c r="AD29">
        <v>307.7</v>
      </c>
      <c r="AE29">
        <v>0.129</v>
      </c>
      <c r="AG29">
        <v>0.72</v>
      </c>
      <c r="AH29">
        <v>9.2880000000000004E-2</v>
      </c>
      <c r="AI29" t="s">
        <v>60</v>
      </c>
      <c r="AJ29">
        <v>475.26460133899269</v>
      </c>
      <c r="AK29">
        <v>554.47536822882478</v>
      </c>
      <c r="AL29">
        <v>0.60952685121725814</v>
      </c>
      <c r="AM29">
        <v>0.43885933287642587</v>
      </c>
      <c r="AN29">
        <v>44.009613517660441</v>
      </c>
      <c r="AO29">
        <v>31.686921732715518</v>
      </c>
      <c r="AP29">
        <v>0.40906974766449783</v>
      </c>
      <c r="AQ29">
        <v>0.29453021831843845</v>
      </c>
      <c r="AR29" s="13">
        <v>9.6078435507959858E-2</v>
      </c>
      <c r="AS29" s="14">
        <v>0.8181925293964083</v>
      </c>
      <c r="AT29" s="14">
        <v>9.6078435507959858E-2</v>
      </c>
      <c r="AU29" s="15">
        <v>0.40802069363402232</v>
      </c>
      <c r="AV29" s="15">
        <v>0.56981135342739841</v>
      </c>
      <c r="AW29" s="15" t="s">
        <v>61</v>
      </c>
      <c r="AX29" s="16">
        <v>-51.03512227235862</v>
      </c>
      <c r="AY29" s="16">
        <v>0.99018097060853183</v>
      </c>
      <c r="AZ29" s="16">
        <v>-51.03512227235862</v>
      </c>
    </row>
    <row r="30" spans="1:52" x14ac:dyDescent="0.3">
      <c r="A30">
        <v>113</v>
      </c>
      <c r="B30" s="8">
        <v>44721</v>
      </c>
      <c r="C30" t="s">
        <v>127</v>
      </c>
      <c r="E30" t="s">
        <v>54</v>
      </c>
      <c r="F30" t="s">
        <v>55</v>
      </c>
      <c r="G30" t="s">
        <v>56</v>
      </c>
      <c r="H30">
        <v>2022</v>
      </c>
      <c r="I30">
        <v>6</v>
      </c>
      <c r="J30">
        <v>9</v>
      </c>
      <c r="K30" t="s">
        <v>74</v>
      </c>
      <c r="M30">
        <v>1</v>
      </c>
      <c r="N30">
        <v>14</v>
      </c>
      <c r="O30" t="s">
        <v>86</v>
      </c>
      <c r="P30" t="s">
        <v>128</v>
      </c>
      <c r="Q30">
        <v>13</v>
      </c>
      <c r="R30">
        <v>25</v>
      </c>
      <c r="S30">
        <v>0.25</v>
      </c>
      <c r="T30">
        <v>29</v>
      </c>
      <c r="U30">
        <v>30.5</v>
      </c>
      <c r="V30" t="s">
        <v>59</v>
      </c>
      <c r="W30" s="9">
        <v>0.47430555555555554</v>
      </c>
      <c r="X30">
        <v>0</v>
      </c>
      <c r="Y30" s="10">
        <v>1.2825</v>
      </c>
      <c r="Z30" s="11">
        <v>77.920750293083245</v>
      </c>
      <c r="AA30" s="12">
        <v>0.76319999999999999</v>
      </c>
      <c r="AB30">
        <v>31.7</v>
      </c>
      <c r="AD30">
        <v>304.7</v>
      </c>
      <c r="AE30">
        <v>0.129</v>
      </c>
      <c r="AG30">
        <v>0.72</v>
      </c>
      <c r="AH30">
        <v>9.2880000000000004E-2</v>
      </c>
      <c r="AI30" t="s">
        <v>60</v>
      </c>
      <c r="AJ30">
        <v>479.94393774863158</v>
      </c>
      <c r="AK30">
        <v>559.93459404007012</v>
      </c>
      <c r="AL30">
        <v>0.61552810016262005</v>
      </c>
      <c r="AM30">
        <v>0.4431802321170864</v>
      </c>
      <c r="AN30">
        <v>37.397591727990211</v>
      </c>
      <c r="AO30">
        <v>26.926266044152953</v>
      </c>
      <c r="AP30">
        <v>0.42734208217138148</v>
      </c>
      <c r="AQ30">
        <v>0.30768629916339468</v>
      </c>
      <c r="AR30" s="13">
        <v>-3.2258284509520105E-2</v>
      </c>
      <c r="AS30" s="14">
        <v>0.22602085980998776</v>
      </c>
      <c r="AT30" s="14" t="s">
        <v>61</v>
      </c>
      <c r="AU30" s="15">
        <v>-4.9482362598571389E-2</v>
      </c>
      <c r="AV30" s="15">
        <v>0.6310142687587299</v>
      </c>
      <c r="AW30" s="15" t="s">
        <v>61</v>
      </c>
      <c r="AX30" s="16">
        <v>-15.695740155566952</v>
      </c>
      <c r="AY30" s="16">
        <v>0.55223464483130125</v>
      </c>
      <c r="AZ30" s="16" t="s">
        <v>61</v>
      </c>
    </row>
    <row r="31" spans="1:52" x14ac:dyDescent="0.3">
      <c r="A31">
        <v>117</v>
      </c>
      <c r="B31" s="8">
        <v>44721</v>
      </c>
      <c r="C31" t="s">
        <v>129</v>
      </c>
      <c r="E31" t="s">
        <v>54</v>
      </c>
      <c r="F31" t="s">
        <v>66</v>
      </c>
      <c r="G31" t="s">
        <v>56</v>
      </c>
      <c r="H31">
        <v>2022</v>
      </c>
      <c r="I31">
        <v>6</v>
      </c>
      <c r="J31">
        <v>9</v>
      </c>
      <c r="K31" t="s">
        <v>67</v>
      </c>
      <c r="M31">
        <v>1</v>
      </c>
      <c r="N31">
        <v>3</v>
      </c>
      <c r="O31" t="s">
        <v>79</v>
      </c>
      <c r="P31" t="s">
        <v>130</v>
      </c>
      <c r="Q31">
        <v>11</v>
      </c>
      <c r="R31">
        <v>24.5</v>
      </c>
      <c r="S31">
        <v>0.3</v>
      </c>
      <c r="T31">
        <v>29</v>
      </c>
      <c r="U31">
        <v>29.5</v>
      </c>
      <c r="V31" t="s">
        <v>59</v>
      </c>
      <c r="W31" s="9">
        <v>0.47222222222222227</v>
      </c>
      <c r="X31">
        <v>0</v>
      </c>
      <c r="Y31" s="10">
        <v>1.2075</v>
      </c>
      <c r="Z31" s="11">
        <v>82.700117233294264</v>
      </c>
      <c r="AA31" s="12">
        <v>0.70596000000000003</v>
      </c>
      <c r="AB31">
        <v>34.5</v>
      </c>
      <c r="AD31">
        <v>307.5</v>
      </c>
      <c r="AE31">
        <v>0.129</v>
      </c>
      <c r="AG31">
        <v>0.72</v>
      </c>
      <c r="AH31">
        <v>9.2880000000000004E-2</v>
      </c>
      <c r="AI31" t="s">
        <v>60</v>
      </c>
      <c r="AJ31">
        <v>475.57371652685538</v>
      </c>
      <c r="AK31">
        <v>554.83600261466461</v>
      </c>
      <c r="AL31">
        <v>0.57425526270617788</v>
      </c>
      <c r="AM31">
        <v>0.41346378914844806</v>
      </c>
      <c r="AN31">
        <v>39.330002109844393</v>
      </c>
      <c r="AO31">
        <v>28.317601519087962</v>
      </c>
      <c r="AP31">
        <v>0.39169202440584866</v>
      </c>
      <c r="AQ31">
        <v>0.282018257572211</v>
      </c>
      <c r="AR31" s="13">
        <v>0.17866137256592218</v>
      </c>
      <c r="AS31" s="14">
        <v>0.90345083350572952</v>
      </c>
      <c r="AT31" s="14">
        <v>0.17866137256592218</v>
      </c>
      <c r="AU31" s="15">
        <v>0.17060243742648315</v>
      </c>
      <c r="AV31" s="15">
        <v>0.15425639952907166</v>
      </c>
      <c r="AW31" s="15" t="s">
        <v>61</v>
      </c>
      <c r="AX31" s="16">
        <v>-30.649835610502247</v>
      </c>
      <c r="AY31" s="16">
        <v>0.41075508403294597</v>
      </c>
      <c r="AZ31" s="16" t="s">
        <v>61</v>
      </c>
    </row>
    <row r="32" spans="1:52" x14ac:dyDescent="0.3">
      <c r="A32">
        <v>121</v>
      </c>
      <c r="B32" s="8">
        <v>44721</v>
      </c>
      <c r="C32" t="s">
        <v>131</v>
      </c>
      <c r="E32" t="s">
        <v>54</v>
      </c>
      <c r="F32" t="s">
        <v>73</v>
      </c>
      <c r="G32" t="s">
        <v>56</v>
      </c>
      <c r="H32">
        <v>2022</v>
      </c>
      <c r="I32">
        <v>6</v>
      </c>
      <c r="J32">
        <v>9</v>
      </c>
      <c r="K32" t="s">
        <v>74</v>
      </c>
      <c r="M32">
        <v>2</v>
      </c>
      <c r="N32">
        <v>14</v>
      </c>
      <c r="O32" t="s">
        <v>86</v>
      </c>
      <c r="P32" t="s">
        <v>132</v>
      </c>
      <c r="Q32">
        <v>12</v>
      </c>
      <c r="R32">
        <v>25</v>
      </c>
      <c r="S32">
        <v>0.25</v>
      </c>
      <c r="V32" t="s">
        <v>59</v>
      </c>
      <c r="W32" s="9">
        <v>0.49988425925925922</v>
      </c>
      <c r="X32">
        <v>0</v>
      </c>
      <c r="Y32" s="10">
        <v>1.2075</v>
      </c>
      <c r="Z32" s="11">
        <v>73.824150058616652</v>
      </c>
      <c r="AA32" s="12">
        <v>0.73776000000000008</v>
      </c>
      <c r="AB32">
        <v>38.200000000000003</v>
      </c>
      <c r="AC32" t="s">
        <v>133</v>
      </c>
      <c r="AD32">
        <v>311.2</v>
      </c>
      <c r="AE32">
        <v>0.129</v>
      </c>
      <c r="AG32">
        <v>0.72</v>
      </c>
      <c r="AH32">
        <v>9.2880000000000004E-2</v>
      </c>
      <c r="AI32" t="s">
        <v>60</v>
      </c>
      <c r="AJ32">
        <v>469.91940177380474</v>
      </c>
      <c r="AK32">
        <v>548.23930206943885</v>
      </c>
      <c r="AL32">
        <v>0.56742767764186919</v>
      </c>
      <c r="AM32">
        <v>0.40854792790214584</v>
      </c>
      <c r="AN32">
        <v>34.691400432004734</v>
      </c>
      <c r="AO32">
        <v>24.977808311043407</v>
      </c>
      <c r="AP32">
        <v>0.40446902749474922</v>
      </c>
      <c r="AQ32">
        <v>0.29121769979621948</v>
      </c>
      <c r="AR32" s="13">
        <v>0.10554584998843343</v>
      </c>
      <c r="AS32" s="14">
        <v>0.87265263064807941</v>
      </c>
      <c r="AT32" s="14">
        <v>0.10554584998843343</v>
      </c>
      <c r="AU32" s="15">
        <v>1.7423064992097104E-2</v>
      </c>
      <c r="AV32" s="15">
        <v>0.11228703438851197</v>
      </c>
      <c r="AW32" s="15" t="s">
        <v>61</v>
      </c>
      <c r="AX32" s="16">
        <v>-27.983764177794452</v>
      </c>
      <c r="AY32" s="16">
        <v>0.94175231331490028</v>
      </c>
      <c r="AZ32" s="16">
        <v>-27.983764177794452</v>
      </c>
    </row>
    <row r="33" spans="1:52" x14ac:dyDescent="0.3">
      <c r="A33">
        <v>125</v>
      </c>
      <c r="B33" s="8">
        <v>44721</v>
      </c>
      <c r="C33" t="s">
        <v>134</v>
      </c>
      <c r="E33" t="s">
        <v>54</v>
      </c>
      <c r="F33" t="s">
        <v>85</v>
      </c>
      <c r="G33" t="s">
        <v>56</v>
      </c>
      <c r="H33">
        <v>2022</v>
      </c>
      <c r="I33">
        <v>6</v>
      </c>
      <c r="J33">
        <v>9</v>
      </c>
      <c r="K33" t="s">
        <v>57</v>
      </c>
      <c r="M33">
        <v>2</v>
      </c>
      <c r="N33">
        <v>9</v>
      </c>
      <c r="O33" t="s">
        <v>79</v>
      </c>
      <c r="P33" t="s">
        <v>135</v>
      </c>
      <c r="Q33">
        <v>11</v>
      </c>
      <c r="R33">
        <v>23.5</v>
      </c>
      <c r="S33">
        <v>0.3</v>
      </c>
      <c r="T33">
        <v>29</v>
      </c>
      <c r="U33">
        <v>29.5</v>
      </c>
      <c r="V33" t="s">
        <v>59</v>
      </c>
      <c r="W33" s="9">
        <v>0.47430555555555554</v>
      </c>
      <c r="X33">
        <v>0</v>
      </c>
      <c r="Y33" s="10">
        <v>1.2075</v>
      </c>
      <c r="Z33" s="11">
        <v>88.674325908558046</v>
      </c>
      <c r="AA33" s="12">
        <v>0.73776000000000008</v>
      </c>
      <c r="AB33">
        <v>34.6</v>
      </c>
      <c r="AD33">
        <v>307.60000000000002</v>
      </c>
      <c r="AE33">
        <v>0.129</v>
      </c>
      <c r="AG33">
        <v>0.72</v>
      </c>
      <c r="AH33">
        <v>9.2880000000000004E-2</v>
      </c>
      <c r="AI33" t="s">
        <v>60</v>
      </c>
      <c r="AJ33">
        <v>475.41910868663211</v>
      </c>
      <c r="AK33">
        <v>554.65562680107075</v>
      </c>
      <c r="AL33">
        <v>0.57406857373910825</v>
      </c>
      <c r="AM33">
        <v>0.41332937309215795</v>
      </c>
      <c r="AN33">
        <v>42.157468986834594</v>
      </c>
      <c r="AO33">
        <v>30.35337767052091</v>
      </c>
      <c r="AP33">
        <v>0.409202735228758</v>
      </c>
      <c r="AQ33">
        <v>0.29462596936470575</v>
      </c>
      <c r="AR33" s="13">
        <v>0.20885047141110213</v>
      </c>
      <c r="AS33" s="14">
        <v>0.97326921768359975</v>
      </c>
      <c r="AT33" s="14">
        <v>0.20885047141110213</v>
      </c>
      <c r="AU33" s="15">
        <v>3.8630551509936162E-2</v>
      </c>
      <c r="AV33" s="15">
        <v>0.35574363306875756</v>
      </c>
      <c r="AW33" s="15" t="s">
        <v>61</v>
      </c>
      <c r="AX33" s="16">
        <v>-19.91681003920516</v>
      </c>
      <c r="AY33" s="16">
        <v>0.42922032788308179</v>
      </c>
      <c r="AZ33" s="16" t="s">
        <v>61</v>
      </c>
    </row>
    <row r="34" spans="1:52" x14ac:dyDescent="0.3">
      <c r="A34">
        <v>129</v>
      </c>
      <c r="B34" s="8">
        <v>44721</v>
      </c>
      <c r="C34" t="s">
        <v>136</v>
      </c>
      <c r="E34" t="s">
        <v>54</v>
      </c>
      <c r="F34" t="s">
        <v>78</v>
      </c>
      <c r="G34" t="s">
        <v>56</v>
      </c>
      <c r="H34">
        <v>2022</v>
      </c>
      <c r="I34">
        <v>6</v>
      </c>
      <c r="J34">
        <v>9</v>
      </c>
      <c r="K34" t="s">
        <v>67</v>
      </c>
      <c r="M34">
        <v>2</v>
      </c>
      <c r="N34">
        <v>9</v>
      </c>
      <c r="O34" t="s">
        <v>79</v>
      </c>
      <c r="P34" t="s">
        <v>137</v>
      </c>
      <c r="Q34">
        <v>11</v>
      </c>
      <c r="R34">
        <v>25</v>
      </c>
      <c r="S34">
        <v>0.3</v>
      </c>
      <c r="T34">
        <v>29.5</v>
      </c>
      <c r="U34">
        <v>33</v>
      </c>
      <c r="V34" t="s">
        <v>59</v>
      </c>
      <c r="W34" s="9">
        <v>0.49988425925925922</v>
      </c>
      <c r="X34">
        <v>0</v>
      </c>
      <c r="Y34" s="10">
        <v>1.3574999999999999</v>
      </c>
      <c r="Z34" s="11">
        <v>82.870808909730357</v>
      </c>
      <c r="AA34" s="12">
        <v>0.74412000000000011</v>
      </c>
      <c r="AB34">
        <v>32.6</v>
      </c>
      <c r="AD34">
        <v>305.60000000000002</v>
      </c>
      <c r="AE34">
        <v>0.129</v>
      </c>
      <c r="AG34">
        <v>0.72</v>
      </c>
      <c r="AH34">
        <v>9.2880000000000004E-2</v>
      </c>
      <c r="AI34" t="s">
        <v>60</v>
      </c>
      <c r="AJ34">
        <v>478.53049028798432</v>
      </c>
      <c r="AK34">
        <v>558.28557200264845</v>
      </c>
      <c r="AL34">
        <v>0.64960514056593865</v>
      </c>
      <c r="AM34">
        <v>0.46771570120747585</v>
      </c>
      <c r="AN34">
        <v>39.656208818135127</v>
      </c>
      <c r="AO34">
        <v>28.552470349057295</v>
      </c>
      <c r="AP34">
        <v>0.41543145983861079</v>
      </c>
      <c r="AQ34">
        <v>0.29911065108379981</v>
      </c>
      <c r="AR34" s="13">
        <v>4.5664371338309792E-2</v>
      </c>
      <c r="AS34" s="14">
        <v>0.23704519371913141</v>
      </c>
      <c r="AT34" s="14" t="s">
        <v>61</v>
      </c>
      <c r="AU34" s="15">
        <v>1.881993639831351E-2</v>
      </c>
      <c r="AV34" s="15">
        <v>0.1205992365733205</v>
      </c>
      <c r="AW34" s="15" t="s">
        <v>61</v>
      </c>
      <c r="AX34" s="16">
        <v>-22.319832961316216</v>
      </c>
      <c r="AY34" s="16">
        <v>0.9440784230896464</v>
      </c>
      <c r="AZ34" s="16">
        <v>-22.319832961316216</v>
      </c>
    </row>
    <row r="35" spans="1:52" x14ac:dyDescent="0.3">
      <c r="A35">
        <v>133</v>
      </c>
      <c r="B35" s="8">
        <v>44721</v>
      </c>
      <c r="C35" t="s">
        <v>138</v>
      </c>
      <c r="E35" t="s">
        <v>54</v>
      </c>
      <c r="F35" t="s">
        <v>89</v>
      </c>
      <c r="G35" t="s">
        <v>56</v>
      </c>
      <c r="H35">
        <v>2022</v>
      </c>
      <c r="I35">
        <v>6</v>
      </c>
      <c r="J35">
        <v>9</v>
      </c>
      <c r="K35" t="s">
        <v>74</v>
      </c>
      <c r="M35">
        <v>3</v>
      </c>
      <c r="N35">
        <v>11</v>
      </c>
      <c r="P35" t="s">
        <v>139</v>
      </c>
      <c r="Q35">
        <v>5</v>
      </c>
      <c r="R35">
        <v>23</v>
      </c>
      <c r="S35">
        <v>0.3</v>
      </c>
      <c r="T35">
        <v>29</v>
      </c>
      <c r="U35">
        <v>29.5</v>
      </c>
      <c r="V35" t="s">
        <v>59</v>
      </c>
      <c r="W35" s="9">
        <v>0.47222222222222227</v>
      </c>
      <c r="X35">
        <v>0</v>
      </c>
      <c r="Y35" s="10">
        <v>1.2075</v>
      </c>
      <c r="Z35" s="11">
        <v>70.154279015240334</v>
      </c>
      <c r="AA35" s="12">
        <v>0.70596000000000003</v>
      </c>
      <c r="AB35">
        <v>35.1</v>
      </c>
      <c r="AD35">
        <v>308.10000000000002</v>
      </c>
      <c r="AE35">
        <v>0.129</v>
      </c>
      <c r="AG35">
        <v>0.72</v>
      </c>
      <c r="AH35">
        <v>9.2880000000000004E-2</v>
      </c>
      <c r="AI35" t="s">
        <v>60</v>
      </c>
      <c r="AJ35">
        <v>474.64757491726067</v>
      </c>
      <c r="AK35">
        <v>553.75550407013748</v>
      </c>
      <c r="AL35">
        <v>0.5731369467125923</v>
      </c>
      <c r="AM35">
        <v>0.4126586016330665</v>
      </c>
      <c r="AN35">
        <v>33.298558404652695</v>
      </c>
      <c r="AO35">
        <v>23.974962051349941</v>
      </c>
      <c r="AP35">
        <v>0.3909292356533543</v>
      </c>
      <c r="AQ35">
        <v>0.28146904967041514</v>
      </c>
      <c r="AR35" s="13">
        <v>3.3140227774872848E-2</v>
      </c>
      <c r="AS35" s="14">
        <v>0.37906164230287093</v>
      </c>
      <c r="AT35" s="14" t="s">
        <v>61</v>
      </c>
      <c r="AU35" s="15">
        <v>-2.9561488780871292E-2</v>
      </c>
      <c r="AV35" s="15">
        <v>0.18421805443504671</v>
      </c>
      <c r="AW35" s="15" t="s">
        <v>61</v>
      </c>
      <c r="AX35" s="16">
        <v>-26.208200453931678</v>
      </c>
      <c r="AY35" s="16">
        <v>0.96355601695891213</v>
      </c>
      <c r="AZ35" s="16">
        <v>-26.208200453931678</v>
      </c>
    </row>
    <row r="36" spans="1:52" x14ac:dyDescent="0.3">
      <c r="A36">
        <v>137</v>
      </c>
      <c r="B36" s="8">
        <v>44721</v>
      </c>
      <c r="C36" t="s">
        <v>140</v>
      </c>
      <c r="E36" t="s">
        <v>54</v>
      </c>
      <c r="F36" t="s">
        <v>82</v>
      </c>
      <c r="G36" t="s">
        <v>56</v>
      </c>
      <c r="H36">
        <v>2022</v>
      </c>
      <c r="I36">
        <v>6</v>
      </c>
      <c r="J36">
        <v>9</v>
      </c>
      <c r="K36" t="s">
        <v>67</v>
      </c>
      <c r="M36">
        <v>3</v>
      </c>
      <c r="N36">
        <v>11</v>
      </c>
      <c r="P36" t="s">
        <v>141</v>
      </c>
      <c r="Q36">
        <v>9</v>
      </c>
      <c r="S36">
        <v>0.3</v>
      </c>
      <c r="T36">
        <v>29.5</v>
      </c>
      <c r="U36">
        <v>33</v>
      </c>
      <c r="V36" t="s">
        <v>59</v>
      </c>
      <c r="W36" s="9">
        <v>0.49988425925925922</v>
      </c>
      <c r="X36">
        <v>0</v>
      </c>
      <c r="Y36" s="10">
        <v>1.2825</v>
      </c>
      <c r="Z36" s="11">
        <v>86.796717467760843</v>
      </c>
      <c r="AA36" s="12">
        <v>0.82680000000000009</v>
      </c>
      <c r="AB36">
        <v>33.6</v>
      </c>
      <c r="AD36">
        <v>306.60000000000002</v>
      </c>
      <c r="AE36">
        <v>0.129</v>
      </c>
      <c r="AG36">
        <v>0.72</v>
      </c>
      <c r="AH36">
        <v>9.2880000000000004E-2</v>
      </c>
      <c r="AI36" t="s">
        <v>60</v>
      </c>
      <c r="AJ36">
        <v>476.96972547947826</v>
      </c>
      <c r="AK36">
        <v>556.46467972605785</v>
      </c>
      <c r="AL36">
        <v>0.61171367292743084</v>
      </c>
      <c r="AM36">
        <v>0.44043384450775019</v>
      </c>
      <c r="AN36">
        <v>41.399406503117724</v>
      </c>
      <c r="AO36">
        <v>29.807572682244764</v>
      </c>
      <c r="AP36">
        <v>0.46008499719750467</v>
      </c>
      <c r="AQ36">
        <v>0.33126119798220338</v>
      </c>
      <c r="AR36" s="13">
        <v>0.15273149438179798</v>
      </c>
      <c r="AS36" s="14">
        <v>0.87616102739889834</v>
      </c>
      <c r="AT36" s="14">
        <v>0.15273149438179798</v>
      </c>
      <c r="AU36" s="15">
        <v>-3.630658060987272E-2</v>
      </c>
      <c r="AV36" s="15">
        <v>0.66816847313860406</v>
      </c>
      <c r="AW36" s="15" t="s">
        <v>61</v>
      </c>
      <c r="AX36" s="16">
        <v>-24.448423108305377</v>
      </c>
      <c r="AY36" s="16">
        <v>0.98108936527407054</v>
      </c>
      <c r="AZ36" s="16">
        <v>-24.448423108305377</v>
      </c>
    </row>
    <row r="37" spans="1:52" x14ac:dyDescent="0.3">
      <c r="A37">
        <v>141</v>
      </c>
      <c r="B37" s="8">
        <v>44721</v>
      </c>
      <c r="C37" t="s">
        <v>142</v>
      </c>
      <c r="E37" t="s">
        <v>54</v>
      </c>
      <c r="F37" t="s">
        <v>70</v>
      </c>
      <c r="G37" t="s">
        <v>56</v>
      </c>
      <c r="H37">
        <v>2022</v>
      </c>
      <c r="I37">
        <v>6</v>
      </c>
      <c r="J37">
        <v>9</v>
      </c>
      <c r="K37" t="s">
        <v>57</v>
      </c>
      <c r="M37">
        <v>3</v>
      </c>
      <c r="N37">
        <v>2</v>
      </c>
      <c r="P37" t="s">
        <v>124</v>
      </c>
      <c r="Q37">
        <v>5</v>
      </c>
      <c r="R37">
        <v>23</v>
      </c>
      <c r="S37">
        <v>0.3</v>
      </c>
      <c r="T37">
        <v>29</v>
      </c>
      <c r="U37">
        <v>31</v>
      </c>
      <c r="V37" t="s">
        <v>59</v>
      </c>
      <c r="W37" s="9">
        <v>0.47430555555555554</v>
      </c>
      <c r="X37">
        <v>0</v>
      </c>
      <c r="Y37" s="10">
        <v>1.2825</v>
      </c>
      <c r="Z37" s="11">
        <v>75.104337631887461</v>
      </c>
      <c r="AA37" s="12">
        <v>0.74412000000000011</v>
      </c>
      <c r="AB37">
        <v>38</v>
      </c>
      <c r="AD37">
        <v>311</v>
      </c>
      <c r="AE37">
        <v>0.129</v>
      </c>
      <c r="AG37">
        <v>0.72</v>
      </c>
      <c r="AH37">
        <v>9.2880000000000004E-2</v>
      </c>
      <c r="AI37" t="s">
        <v>60</v>
      </c>
      <c r="AJ37">
        <v>470.22160074600657</v>
      </c>
      <c r="AK37">
        <v>548.59186753700772</v>
      </c>
      <c r="AL37">
        <v>0.60305920295675342</v>
      </c>
      <c r="AM37">
        <v>0.43420262612886251</v>
      </c>
      <c r="AN37">
        <v>35.315681864234662</v>
      </c>
      <c r="AO37">
        <v>25.427290942248959</v>
      </c>
      <c r="AP37">
        <v>0.40821818047163821</v>
      </c>
      <c r="AQ37">
        <v>0.29391708993957955</v>
      </c>
      <c r="AR37" s="13">
        <v>0.16526900877663059</v>
      </c>
      <c r="AS37" s="14">
        <v>0.6895181894296053</v>
      </c>
      <c r="AT37" s="14" t="s">
        <v>61</v>
      </c>
      <c r="AU37" s="15">
        <v>-2.0863142776945853E-2</v>
      </c>
      <c r="AV37" s="15">
        <v>8.3763910625852964E-2</v>
      </c>
      <c r="AW37" s="15" t="s">
        <v>61</v>
      </c>
      <c r="AX37" s="16">
        <v>-24.96655644052877</v>
      </c>
      <c r="AY37" s="16">
        <v>0.91578354073186174</v>
      </c>
      <c r="AZ37" s="16">
        <v>-24.96655644052877</v>
      </c>
    </row>
    <row r="38" spans="1:52" x14ac:dyDescent="0.3">
      <c r="A38">
        <v>145</v>
      </c>
      <c r="B38" s="8">
        <v>44728</v>
      </c>
      <c r="C38" t="s">
        <v>143</v>
      </c>
      <c r="E38" t="s">
        <v>54</v>
      </c>
      <c r="F38" t="s">
        <v>63</v>
      </c>
      <c r="G38" t="s">
        <v>56</v>
      </c>
      <c r="H38">
        <v>2022</v>
      </c>
      <c r="I38">
        <v>6</v>
      </c>
      <c r="J38">
        <v>16</v>
      </c>
      <c r="K38" t="s">
        <v>57</v>
      </c>
      <c r="M38">
        <v>1</v>
      </c>
      <c r="N38">
        <v>1</v>
      </c>
      <c r="O38" t="s">
        <v>86</v>
      </c>
      <c r="P38" t="s">
        <v>144</v>
      </c>
      <c r="Q38">
        <v>0</v>
      </c>
      <c r="R38">
        <v>25</v>
      </c>
      <c r="S38">
        <v>0.6</v>
      </c>
      <c r="T38">
        <v>28</v>
      </c>
      <c r="U38">
        <v>29</v>
      </c>
      <c r="V38" t="s">
        <v>59</v>
      </c>
      <c r="W38" s="9">
        <v>0.41516203703703702</v>
      </c>
      <c r="X38">
        <v>0</v>
      </c>
      <c r="Y38" s="10">
        <v>1.2825</v>
      </c>
      <c r="Z38" s="11">
        <v>75.104337631887461</v>
      </c>
      <c r="AA38" s="12">
        <v>0.9158400000000001</v>
      </c>
      <c r="AB38">
        <v>33.9</v>
      </c>
      <c r="AD38">
        <v>306.89999999999998</v>
      </c>
      <c r="AE38">
        <v>0.129</v>
      </c>
      <c r="AG38">
        <v>0.72</v>
      </c>
      <c r="AH38">
        <v>9.2880000000000004E-2</v>
      </c>
      <c r="AI38" t="s">
        <v>60</v>
      </c>
      <c r="AJ38">
        <v>476.50347941351595</v>
      </c>
      <c r="AK38">
        <v>555.92072598243533</v>
      </c>
      <c r="AL38">
        <v>0.61111571234783424</v>
      </c>
      <c r="AM38">
        <v>0.4400033128904407</v>
      </c>
      <c r="AN38">
        <v>35.787478200641836</v>
      </c>
      <c r="AO38">
        <v>25.766984304462124</v>
      </c>
      <c r="AP38">
        <v>0.50913443768375366</v>
      </c>
      <c r="AQ38">
        <v>0.36657679513230268</v>
      </c>
      <c r="AR38" s="13">
        <v>-7.2382390753426173E-2</v>
      </c>
      <c r="AS38" s="14">
        <v>0.40211254550532077</v>
      </c>
      <c r="AT38" s="14" t="s">
        <v>61</v>
      </c>
      <c r="AU38" s="15">
        <v>4.3570397751726712E-2</v>
      </c>
      <c r="AV38" s="15">
        <v>7.8951347374652037E-2</v>
      </c>
      <c r="AW38" s="15" t="s">
        <v>61</v>
      </c>
      <c r="AX38" s="16">
        <v>-19.763099610032445</v>
      </c>
      <c r="AY38" s="16">
        <v>0.41716603395566731</v>
      </c>
      <c r="AZ38" s="16" t="s">
        <v>61</v>
      </c>
    </row>
    <row r="39" spans="1:52" x14ac:dyDescent="0.3">
      <c r="A39">
        <v>149</v>
      </c>
      <c r="B39" s="8">
        <v>44728</v>
      </c>
      <c r="C39" t="s">
        <v>145</v>
      </c>
      <c r="E39" t="s">
        <v>54</v>
      </c>
      <c r="F39" t="s">
        <v>55</v>
      </c>
      <c r="G39" t="s">
        <v>56</v>
      </c>
      <c r="H39">
        <v>2022</v>
      </c>
      <c r="I39">
        <v>6</v>
      </c>
      <c r="J39">
        <v>16</v>
      </c>
      <c r="K39" t="s">
        <v>74</v>
      </c>
      <c r="M39">
        <v>1</v>
      </c>
      <c r="N39">
        <v>2</v>
      </c>
      <c r="O39" t="s">
        <v>86</v>
      </c>
      <c r="P39" t="s">
        <v>146</v>
      </c>
      <c r="Q39">
        <v>13</v>
      </c>
      <c r="R39">
        <v>25.5</v>
      </c>
      <c r="S39">
        <v>0.6</v>
      </c>
      <c r="T39">
        <v>28</v>
      </c>
      <c r="U39">
        <v>29</v>
      </c>
      <c r="V39" t="s">
        <v>59</v>
      </c>
      <c r="W39" s="9">
        <v>0.41724537037037041</v>
      </c>
      <c r="X39">
        <v>0</v>
      </c>
      <c r="Y39" s="10">
        <v>1.2825</v>
      </c>
      <c r="Z39" s="11">
        <v>72.458616647127783</v>
      </c>
      <c r="AA39" s="12">
        <v>0.77591999999999994</v>
      </c>
      <c r="AB39">
        <v>33.799999999999997</v>
      </c>
      <c r="AD39">
        <v>306.8</v>
      </c>
      <c r="AE39">
        <v>0.129</v>
      </c>
      <c r="AG39">
        <v>0.72</v>
      </c>
      <c r="AH39">
        <v>9.2880000000000004E-2</v>
      </c>
      <c r="AI39" t="s">
        <v>60</v>
      </c>
      <c r="AJ39">
        <v>476.65879345504572</v>
      </c>
      <c r="AK39">
        <v>556.10192569755338</v>
      </c>
      <c r="AL39">
        <v>0.61131490260609611</v>
      </c>
      <c r="AM39">
        <v>0.4401467298763892</v>
      </c>
      <c r="AN39">
        <v>34.538036786441616</v>
      </c>
      <c r="AO39">
        <v>24.867386486237965</v>
      </c>
      <c r="AP39">
        <v>0.43149060618724561</v>
      </c>
      <c r="AQ39">
        <v>0.31067323645481687</v>
      </c>
      <c r="AR39" s="13">
        <v>0.14428039719997468</v>
      </c>
      <c r="AS39" s="14">
        <v>0.81459174814871649</v>
      </c>
      <c r="AT39" s="14">
        <v>0.14428039719997468</v>
      </c>
      <c r="AU39" s="15">
        <v>1.0380591357043056E-2</v>
      </c>
      <c r="AV39" s="15">
        <v>1.3596591267275195E-2</v>
      </c>
      <c r="AW39" s="15" t="s">
        <v>61</v>
      </c>
      <c r="AX39" s="16">
        <v>-31.281811827203882</v>
      </c>
      <c r="AY39" s="16">
        <v>0.75123341509270736</v>
      </c>
      <c r="AZ39" s="16">
        <v>-31.281811827203882</v>
      </c>
    </row>
    <row r="40" spans="1:52" x14ac:dyDescent="0.3">
      <c r="A40">
        <v>153</v>
      </c>
      <c r="B40" s="8">
        <v>44728</v>
      </c>
      <c r="C40" t="s">
        <v>147</v>
      </c>
      <c r="E40" t="s">
        <v>54</v>
      </c>
      <c r="F40" t="s">
        <v>66</v>
      </c>
      <c r="G40" t="s">
        <v>56</v>
      </c>
      <c r="H40">
        <v>2022</v>
      </c>
      <c r="I40">
        <v>6</v>
      </c>
      <c r="J40">
        <v>16</v>
      </c>
      <c r="K40" t="s">
        <v>67</v>
      </c>
      <c r="M40">
        <v>1</v>
      </c>
      <c r="N40">
        <v>3</v>
      </c>
      <c r="O40" t="s">
        <v>86</v>
      </c>
      <c r="P40" t="s">
        <v>148</v>
      </c>
      <c r="Q40">
        <v>10</v>
      </c>
      <c r="R40">
        <v>27</v>
      </c>
      <c r="S40">
        <v>0.5</v>
      </c>
      <c r="U40">
        <v>29</v>
      </c>
      <c r="V40" t="s">
        <v>59</v>
      </c>
      <c r="W40" s="9">
        <v>0.41516203703703702</v>
      </c>
      <c r="X40">
        <v>0</v>
      </c>
      <c r="Y40" s="10">
        <v>1.3574999999999999</v>
      </c>
      <c r="Z40" s="11">
        <v>86.882063305978903</v>
      </c>
      <c r="AA40" s="12">
        <v>0.65508</v>
      </c>
      <c r="AB40">
        <v>32.5</v>
      </c>
      <c r="AD40">
        <v>305.5</v>
      </c>
      <c r="AE40">
        <v>0.129</v>
      </c>
      <c r="AG40">
        <v>0.72</v>
      </c>
      <c r="AH40">
        <v>9.2880000000000004E-2</v>
      </c>
      <c r="AI40" t="s">
        <v>60</v>
      </c>
      <c r="AJ40">
        <v>478.68712874634383</v>
      </c>
      <c r="AK40">
        <v>558.4683168707345</v>
      </c>
      <c r="AL40">
        <v>0.6498177772731617</v>
      </c>
      <c r="AM40">
        <v>0.46786879963667644</v>
      </c>
      <c r="AN40">
        <v>41.589325423497115</v>
      </c>
      <c r="AO40">
        <v>29.944314304917924</v>
      </c>
      <c r="AP40">
        <v>0.36584142501568073</v>
      </c>
      <c r="AQ40">
        <v>0.26340582601129015</v>
      </c>
      <c r="AR40" s="13">
        <v>0.20887651074702673</v>
      </c>
      <c r="AS40" s="14">
        <v>0.84862877296127259</v>
      </c>
      <c r="AT40" s="14">
        <v>0.20887651074702673</v>
      </c>
      <c r="AU40" s="15">
        <v>3.3002165063443459E-2</v>
      </c>
      <c r="AV40" s="15">
        <v>0.36747158193848067</v>
      </c>
      <c r="AW40" s="15" t="s">
        <v>61</v>
      </c>
      <c r="AX40" s="16">
        <v>-55.534790900331849</v>
      </c>
      <c r="AY40" s="16">
        <v>0.78697173708030699</v>
      </c>
      <c r="AZ40" s="16">
        <v>-55.534790900331849</v>
      </c>
    </row>
    <row r="41" spans="1:52" x14ac:dyDescent="0.3">
      <c r="A41">
        <v>157</v>
      </c>
      <c r="B41" s="8">
        <v>44728</v>
      </c>
      <c r="C41" t="s">
        <v>149</v>
      </c>
      <c r="E41" t="s">
        <v>54</v>
      </c>
      <c r="F41" t="s">
        <v>73</v>
      </c>
      <c r="G41" t="s">
        <v>56</v>
      </c>
      <c r="H41">
        <v>2022</v>
      </c>
      <c r="I41">
        <v>6</v>
      </c>
      <c r="J41">
        <v>16</v>
      </c>
      <c r="K41" t="s">
        <v>74</v>
      </c>
      <c r="M41">
        <v>2</v>
      </c>
      <c r="N41">
        <v>2</v>
      </c>
      <c r="O41" t="s">
        <v>86</v>
      </c>
      <c r="P41" t="s">
        <v>150</v>
      </c>
      <c r="Q41">
        <v>10</v>
      </c>
      <c r="R41">
        <v>25</v>
      </c>
      <c r="S41">
        <v>0.45</v>
      </c>
      <c r="T41">
        <v>30</v>
      </c>
      <c r="U41">
        <v>30</v>
      </c>
      <c r="V41" t="s">
        <v>59</v>
      </c>
      <c r="W41" s="9">
        <v>0.44565972222222222</v>
      </c>
      <c r="X41">
        <v>0</v>
      </c>
      <c r="Y41" s="10">
        <v>1.2825</v>
      </c>
      <c r="Z41" s="11">
        <v>72.287924970691677</v>
      </c>
      <c r="AA41" s="12">
        <v>0.7186800000000001</v>
      </c>
      <c r="AB41">
        <v>34.299999999999997</v>
      </c>
      <c r="AD41">
        <v>307.3</v>
      </c>
      <c r="AE41">
        <v>0.129</v>
      </c>
      <c r="AG41">
        <v>0.72</v>
      </c>
      <c r="AH41">
        <v>9.2880000000000004E-2</v>
      </c>
      <c r="AI41" t="s">
        <v>60</v>
      </c>
      <c r="AJ41">
        <v>475.88323407747487</v>
      </c>
      <c r="AK41">
        <v>555.1971064237207</v>
      </c>
      <c r="AL41">
        <v>0.61032024770436144</v>
      </c>
      <c r="AM41">
        <v>0.43943057834714028</v>
      </c>
      <c r="AN41">
        <v>34.400611519802609</v>
      </c>
      <c r="AO41">
        <v>24.768440294257879</v>
      </c>
      <c r="AP41">
        <v>0.39900905644459966</v>
      </c>
      <c r="AQ41">
        <v>0.28728652064011179</v>
      </c>
      <c r="AR41" s="13">
        <v>0.13670807921964251</v>
      </c>
      <c r="AS41" s="14">
        <v>0.78509960547589341</v>
      </c>
      <c r="AT41" s="14">
        <v>0.13670807921964251</v>
      </c>
      <c r="AU41" s="15">
        <v>1.0222034297206329E-2</v>
      </c>
      <c r="AV41" s="15">
        <v>2.9241919141515138E-2</v>
      </c>
      <c r="AW41" s="15" t="s">
        <v>61</v>
      </c>
      <c r="AX41" s="16">
        <v>-40.317472546520868</v>
      </c>
      <c r="AY41" s="16">
        <v>0.81194716972235204</v>
      </c>
      <c r="AZ41" s="16">
        <v>-40.317472546520868</v>
      </c>
    </row>
    <row r="42" spans="1:52" x14ac:dyDescent="0.3">
      <c r="A42">
        <v>161</v>
      </c>
      <c r="B42" s="8">
        <v>44728</v>
      </c>
      <c r="C42" t="s">
        <v>151</v>
      </c>
      <c r="E42" t="s">
        <v>54</v>
      </c>
      <c r="F42" t="s">
        <v>85</v>
      </c>
      <c r="G42" t="s">
        <v>56</v>
      </c>
      <c r="H42">
        <v>2022</v>
      </c>
      <c r="I42">
        <v>6</v>
      </c>
      <c r="J42">
        <v>16</v>
      </c>
      <c r="K42" t="s">
        <v>57</v>
      </c>
      <c r="M42">
        <v>2</v>
      </c>
      <c r="N42">
        <v>14</v>
      </c>
      <c r="O42" t="s">
        <v>152</v>
      </c>
      <c r="P42" t="s">
        <v>153</v>
      </c>
      <c r="Q42">
        <v>0</v>
      </c>
      <c r="R42">
        <v>26</v>
      </c>
      <c r="S42">
        <v>0.5</v>
      </c>
      <c r="T42">
        <v>28</v>
      </c>
      <c r="U42">
        <v>29</v>
      </c>
      <c r="V42" t="s">
        <v>59</v>
      </c>
      <c r="W42" s="9">
        <v>0.41724537037037041</v>
      </c>
      <c r="X42">
        <v>0</v>
      </c>
      <c r="Y42" s="10">
        <v>1.3574999999999999</v>
      </c>
      <c r="Z42" s="11">
        <v>85.431184056271988</v>
      </c>
      <c r="AA42" s="12">
        <v>0.74412000000000011</v>
      </c>
      <c r="AB42">
        <v>35.700000000000003</v>
      </c>
      <c r="AD42">
        <v>308.7</v>
      </c>
      <c r="AE42">
        <v>0.129</v>
      </c>
      <c r="AG42">
        <v>0.72</v>
      </c>
      <c r="AH42">
        <v>9.2880000000000004E-2</v>
      </c>
      <c r="AI42" t="s">
        <v>60</v>
      </c>
      <c r="AJ42">
        <v>473.72503346941386</v>
      </c>
      <c r="AK42">
        <v>552.67920571431614</v>
      </c>
      <c r="AL42">
        <v>0.64308173293472926</v>
      </c>
      <c r="AM42">
        <v>0.46301884771300511</v>
      </c>
      <c r="AN42">
        <v>40.470890526389105</v>
      </c>
      <c r="AO42">
        <v>29.139041179000156</v>
      </c>
      <c r="AP42">
        <v>0.411259650556137</v>
      </c>
      <c r="AQ42">
        <v>0.29610694840041868</v>
      </c>
      <c r="AR42" s="13">
        <v>-2.45806243882437E-2</v>
      </c>
      <c r="AS42" s="14">
        <v>8.6027443670413414E-2</v>
      </c>
      <c r="AT42" s="14" t="s">
        <v>61</v>
      </c>
      <c r="AU42" s="15">
        <v>0.1434976967915805</v>
      </c>
      <c r="AV42" s="15">
        <v>0.79170359119729505</v>
      </c>
      <c r="AW42" s="15">
        <v>0.1434976967915805</v>
      </c>
      <c r="AX42" s="16">
        <v>-25.761147888490672</v>
      </c>
      <c r="AY42" s="16">
        <v>0.49578373341343357</v>
      </c>
      <c r="AZ42" s="16" t="s">
        <v>61</v>
      </c>
    </row>
    <row r="43" spans="1:52" x14ac:dyDescent="0.3">
      <c r="A43">
        <v>165</v>
      </c>
      <c r="B43" s="8">
        <v>44728</v>
      </c>
      <c r="C43" t="s">
        <v>154</v>
      </c>
      <c r="E43" t="s">
        <v>54</v>
      </c>
      <c r="F43" t="s">
        <v>78</v>
      </c>
      <c r="G43" t="s">
        <v>56</v>
      </c>
      <c r="H43">
        <v>2022</v>
      </c>
      <c r="I43">
        <v>6</v>
      </c>
      <c r="J43">
        <v>16</v>
      </c>
      <c r="K43" t="s">
        <v>67</v>
      </c>
      <c r="M43">
        <v>2</v>
      </c>
      <c r="N43">
        <v>3</v>
      </c>
      <c r="O43" t="s">
        <v>152</v>
      </c>
      <c r="P43" t="s">
        <v>155</v>
      </c>
      <c r="Q43">
        <v>7</v>
      </c>
      <c r="R43">
        <v>26</v>
      </c>
      <c r="S43">
        <v>0.5</v>
      </c>
      <c r="T43">
        <v>30</v>
      </c>
      <c r="U43">
        <v>30</v>
      </c>
      <c r="V43" t="s">
        <v>59</v>
      </c>
      <c r="W43" s="9">
        <v>0.44565972222222222</v>
      </c>
      <c r="X43">
        <v>0</v>
      </c>
      <c r="Y43" s="10">
        <v>1.2825</v>
      </c>
      <c r="Z43" s="11">
        <v>90.039859320046887</v>
      </c>
      <c r="AA43" s="12">
        <v>0.69960000000000011</v>
      </c>
      <c r="AB43">
        <v>32.799999999999997</v>
      </c>
      <c r="AD43">
        <v>305.8</v>
      </c>
      <c r="AE43">
        <v>0.129</v>
      </c>
      <c r="AG43">
        <v>0.72</v>
      </c>
      <c r="AH43">
        <v>9.2880000000000004E-2</v>
      </c>
      <c r="AI43" t="s">
        <v>60</v>
      </c>
      <c r="AJ43">
        <v>478.21752070637024</v>
      </c>
      <c r="AK43">
        <v>557.92044082409859</v>
      </c>
      <c r="AL43">
        <v>0.61331397030591983</v>
      </c>
      <c r="AM43">
        <v>0.44158605862026229</v>
      </c>
      <c r="AN43">
        <v>43.058638288783186</v>
      </c>
      <c r="AO43">
        <v>31.002219567923895</v>
      </c>
      <c r="AP43">
        <v>0.39032114040053945</v>
      </c>
      <c r="AQ43">
        <v>0.28103122108838841</v>
      </c>
      <c r="AR43" s="13">
        <v>0.17076513349330713</v>
      </c>
      <c r="AS43" s="14">
        <v>0.9217269280103455</v>
      </c>
      <c r="AT43" s="14">
        <v>0.17076513349330713</v>
      </c>
      <c r="AU43" s="15">
        <v>-7.6593338234742792E-4</v>
      </c>
      <c r="AV43" s="15">
        <v>3.1467956438407517E-4</v>
      </c>
      <c r="AW43" s="15" t="s">
        <v>61</v>
      </c>
      <c r="AX43" s="16">
        <v>-55.972049454670177</v>
      </c>
      <c r="AY43" s="16">
        <v>0.89380364866363204</v>
      </c>
      <c r="AZ43" s="16">
        <v>-55.972049454670177</v>
      </c>
    </row>
    <row r="44" spans="1:52" x14ac:dyDescent="0.3">
      <c r="A44">
        <v>169</v>
      </c>
      <c r="B44" s="8">
        <v>44728</v>
      </c>
      <c r="C44" t="s">
        <v>156</v>
      </c>
      <c r="E44" t="s">
        <v>54</v>
      </c>
      <c r="F44" t="s">
        <v>89</v>
      </c>
      <c r="G44" t="s">
        <v>56</v>
      </c>
      <c r="H44">
        <v>2022</v>
      </c>
      <c r="I44">
        <v>6</v>
      </c>
      <c r="J44">
        <v>16</v>
      </c>
      <c r="K44" t="s">
        <v>74</v>
      </c>
      <c r="M44">
        <v>3</v>
      </c>
      <c r="N44">
        <v>9</v>
      </c>
      <c r="O44" t="s">
        <v>58</v>
      </c>
      <c r="P44" t="s">
        <v>157</v>
      </c>
      <c r="Q44">
        <v>11</v>
      </c>
      <c r="R44">
        <v>27</v>
      </c>
      <c r="S44">
        <v>0.5</v>
      </c>
      <c r="T44">
        <v>28</v>
      </c>
      <c r="U44">
        <v>29</v>
      </c>
      <c r="V44" t="s">
        <v>59</v>
      </c>
      <c r="W44" s="9">
        <v>0.41516203703703702</v>
      </c>
      <c r="X44">
        <v>0</v>
      </c>
      <c r="Y44" s="10">
        <v>1.2075</v>
      </c>
      <c r="Z44" s="11">
        <v>85.687221570926141</v>
      </c>
      <c r="AA44" s="12">
        <v>0.70596000000000003</v>
      </c>
      <c r="AB44">
        <v>33.4</v>
      </c>
      <c r="AD44">
        <v>306.39999999999998</v>
      </c>
      <c r="AE44">
        <v>0.129</v>
      </c>
      <c r="AG44">
        <v>0.72</v>
      </c>
      <c r="AH44">
        <v>9.2880000000000004E-2</v>
      </c>
      <c r="AI44" t="s">
        <v>60</v>
      </c>
      <c r="AJ44">
        <v>477.28106342039183</v>
      </c>
      <c r="AK44">
        <v>556.82790732379055</v>
      </c>
      <c r="AL44">
        <v>0.57631688408012316</v>
      </c>
      <c r="AM44">
        <v>0.41494815653768868</v>
      </c>
      <c r="AN44">
        <v>40.896888232910364</v>
      </c>
      <c r="AO44">
        <v>29.445759527695465</v>
      </c>
      <c r="AP44">
        <v>0.39309822945430317</v>
      </c>
      <c r="AQ44">
        <v>0.28303072520709827</v>
      </c>
      <c r="AR44" s="13">
        <v>0.25031310616110108</v>
      </c>
      <c r="AS44" s="14">
        <v>0.85978220944680228</v>
      </c>
      <c r="AT44" s="14">
        <v>0.25031310616110108</v>
      </c>
      <c r="AU44" s="15">
        <v>2.2837327800028284E-2</v>
      </c>
      <c r="AV44" s="15">
        <v>0.95360336187429684</v>
      </c>
      <c r="AW44" s="15">
        <v>2.2837327800028284E-2</v>
      </c>
      <c r="AX44" s="16">
        <v>-51.523579126970624</v>
      </c>
      <c r="AY44" s="16">
        <v>0.94038336872983996</v>
      </c>
      <c r="AZ44" s="16">
        <v>-51.523579126970624</v>
      </c>
    </row>
    <row r="45" spans="1:52" x14ac:dyDescent="0.3">
      <c r="A45">
        <v>173</v>
      </c>
      <c r="B45" s="8">
        <v>44728</v>
      </c>
      <c r="C45" t="s">
        <v>158</v>
      </c>
      <c r="E45" t="s">
        <v>54</v>
      </c>
      <c r="F45" t="s">
        <v>82</v>
      </c>
      <c r="G45" t="s">
        <v>56</v>
      </c>
      <c r="H45">
        <v>2022</v>
      </c>
      <c r="I45">
        <v>6</v>
      </c>
      <c r="J45">
        <v>16</v>
      </c>
      <c r="K45" t="s">
        <v>67</v>
      </c>
      <c r="M45">
        <v>3</v>
      </c>
      <c r="N45">
        <v>1</v>
      </c>
      <c r="O45" t="s">
        <v>58</v>
      </c>
      <c r="P45" t="s">
        <v>159</v>
      </c>
      <c r="Q45">
        <v>11.5</v>
      </c>
      <c r="R45">
        <v>27</v>
      </c>
      <c r="S45">
        <v>0.5</v>
      </c>
      <c r="T45">
        <v>30</v>
      </c>
      <c r="U45">
        <v>30</v>
      </c>
      <c r="V45" t="s">
        <v>59</v>
      </c>
      <c r="W45" s="9">
        <v>0.44565972222222222</v>
      </c>
      <c r="X45">
        <v>0</v>
      </c>
      <c r="Y45" s="10">
        <v>1.2825</v>
      </c>
      <c r="Z45" s="11">
        <v>83.297538100820631</v>
      </c>
      <c r="AA45" s="12">
        <v>0.83952000000000004</v>
      </c>
      <c r="AB45">
        <v>34.299999999999997</v>
      </c>
      <c r="AD45">
        <v>307.3</v>
      </c>
      <c r="AE45">
        <v>0.129</v>
      </c>
      <c r="AG45">
        <v>0.72</v>
      </c>
      <c r="AH45">
        <v>9.2880000000000004E-2</v>
      </c>
      <c r="AI45" t="s">
        <v>60</v>
      </c>
      <c r="AJ45">
        <v>475.88323407747487</v>
      </c>
      <c r="AK45">
        <v>555.1971064237207</v>
      </c>
      <c r="AL45">
        <v>0.61032024770436144</v>
      </c>
      <c r="AM45">
        <v>0.43943057834714028</v>
      </c>
      <c r="AN45">
        <v>39.639901822110211</v>
      </c>
      <c r="AO45">
        <v>28.54072931191935</v>
      </c>
      <c r="AP45">
        <v>0.46609907478484203</v>
      </c>
      <c r="AQ45">
        <v>0.33559133384508627</v>
      </c>
      <c r="AR45" s="13">
        <v>-6.4307159090083331E-3</v>
      </c>
      <c r="AS45" s="14">
        <v>1.5833166239586069E-2</v>
      </c>
      <c r="AT45" s="14" t="s">
        <v>61</v>
      </c>
      <c r="AU45" s="15">
        <v>-5.2144709385484864E-2</v>
      </c>
      <c r="AV45" s="15">
        <v>0.73242200160916926</v>
      </c>
      <c r="AW45" s="15">
        <v>-5.2144709385484864E-2</v>
      </c>
      <c r="AX45" s="16">
        <v>-10.761864049755376</v>
      </c>
      <c r="AY45" s="16">
        <v>0.85787311906924224</v>
      </c>
      <c r="AZ45" s="16">
        <v>-10.761864049755376</v>
      </c>
    </row>
    <row r="46" spans="1:52" x14ac:dyDescent="0.3">
      <c r="A46">
        <v>177</v>
      </c>
      <c r="B46" s="8">
        <v>44728</v>
      </c>
      <c r="C46" t="s">
        <v>160</v>
      </c>
      <c r="E46" t="s">
        <v>54</v>
      </c>
      <c r="F46" t="s">
        <v>70</v>
      </c>
      <c r="G46" t="s">
        <v>56</v>
      </c>
      <c r="H46">
        <v>2022</v>
      </c>
      <c r="I46">
        <v>6</v>
      </c>
      <c r="J46">
        <v>16</v>
      </c>
      <c r="K46" t="s">
        <v>57</v>
      </c>
      <c r="M46">
        <v>3</v>
      </c>
      <c r="N46">
        <v>11</v>
      </c>
      <c r="O46" t="s">
        <v>58</v>
      </c>
      <c r="P46" t="s">
        <v>161</v>
      </c>
      <c r="Q46">
        <v>0</v>
      </c>
      <c r="R46">
        <v>26</v>
      </c>
      <c r="S46">
        <v>0.5</v>
      </c>
      <c r="T46">
        <v>28</v>
      </c>
      <c r="U46">
        <v>29</v>
      </c>
      <c r="V46" t="s">
        <v>59</v>
      </c>
      <c r="W46" s="9">
        <v>0.41724537037037041</v>
      </c>
      <c r="X46">
        <v>0</v>
      </c>
      <c r="Y46" s="10">
        <v>1.2825</v>
      </c>
      <c r="Z46" s="11">
        <v>94.477842907385707</v>
      </c>
      <c r="AA46" s="12">
        <v>0.84588000000000008</v>
      </c>
      <c r="AB46">
        <v>32.6</v>
      </c>
      <c r="AD46">
        <v>305.60000000000002</v>
      </c>
      <c r="AE46">
        <v>0.129</v>
      </c>
      <c r="AG46">
        <v>0.72</v>
      </c>
      <c r="AH46">
        <v>9.2880000000000004E-2</v>
      </c>
      <c r="AI46" t="s">
        <v>60</v>
      </c>
      <c r="AJ46">
        <v>478.53049028798432</v>
      </c>
      <c r="AK46">
        <v>558.28557200264845</v>
      </c>
      <c r="AL46">
        <v>0.61371535379433984</v>
      </c>
      <c r="AM46">
        <v>0.44187505473192468</v>
      </c>
      <c r="AN46">
        <v>45.210528487822444</v>
      </c>
      <c r="AO46">
        <v>32.55158051123216</v>
      </c>
      <c r="AP46">
        <v>0.47224259964560028</v>
      </c>
      <c r="AQ46">
        <v>0.34001467174483219</v>
      </c>
      <c r="AR46" s="13">
        <v>-1.3298246842211625E-2</v>
      </c>
      <c r="AS46" s="14">
        <v>5.4793677561915187E-2</v>
      </c>
      <c r="AT46" s="14" t="s">
        <v>61</v>
      </c>
      <c r="AU46" s="15">
        <v>0.98314519436508196</v>
      </c>
      <c r="AV46" s="15">
        <v>0.9268685992180371</v>
      </c>
      <c r="AW46" s="15">
        <v>0.98314519436508196</v>
      </c>
      <c r="AX46" s="16">
        <v>-53.13167767850998</v>
      </c>
      <c r="AY46" s="16">
        <v>0.92754330469863044</v>
      </c>
      <c r="AZ46" s="16">
        <v>-53.13167767850998</v>
      </c>
    </row>
    <row r="47" spans="1:52" x14ac:dyDescent="0.3">
      <c r="A47">
        <v>181</v>
      </c>
      <c r="B47" s="8">
        <v>44732</v>
      </c>
      <c r="C47" t="s">
        <v>162</v>
      </c>
      <c r="E47" t="s">
        <v>54</v>
      </c>
      <c r="F47" t="s">
        <v>63</v>
      </c>
      <c r="G47" t="s">
        <v>56</v>
      </c>
      <c r="H47">
        <v>2022</v>
      </c>
      <c r="I47">
        <v>6</v>
      </c>
      <c r="J47">
        <v>20</v>
      </c>
      <c r="K47" t="s">
        <v>57</v>
      </c>
      <c r="M47">
        <v>1</v>
      </c>
      <c r="N47">
        <v>11</v>
      </c>
      <c r="O47" t="s">
        <v>86</v>
      </c>
      <c r="P47" t="s">
        <v>163</v>
      </c>
      <c r="Q47">
        <v>0</v>
      </c>
      <c r="R47">
        <v>27</v>
      </c>
      <c r="S47">
        <v>0.75</v>
      </c>
      <c r="T47">
        <v>33</v>
      </c>
      <c r="U47">
        <v>32</v>
      </c>
      <c r="V47" t="s">
        <v>59</v>
      </c>
      <c r="W47" s="9">
        <v>0.45914351851851848</v>
      </c>
      <c r="X47">
        <v>0</v>
      </c>
      <c r="Y47" s="10">
        <v>1.2825</v>
      </c>
      <c r="Z47" s="11">
        <v>78.262133645955458</v>
      </c>
      <c r="AA47" s="12">
        <v>0.77591999999999994</v>
      </c>
      <c r="AB47">
        <v>34.6</v>
      </c>
      <c r="AD47">
        <v>307.60000000000002</v>
      </c>
      <c r="AE47">
        <v>0.129</v>
      </c>
      <c r="AG47">
        <v>0.72</v>
      </c>
      <c r="AH47">
        <v>9.2880000000000004E-2</v>
      </c>
      <c r="AI47" t="s">
        <v>60</v>
      </c>
      <c r="AJ47">
        <v>475.41910868663211</v>
      </c>
      <c r="AK47">
        <v>554.65562680107075</v>
      </c>
      <c r="AL47">
        <v>0.6097250068906056</v>
      </c>
      <c r="AM47">
        <v>0.43900200496123604</v>
      </c>
      <c r="AN47">
        <v>37.207313821874223</v>
      </c>
      <c r="AO47">
        <v>26.789265951749442</v>
      </c>
      <c r="AP47">
        <v>0.43036839394748677</v>
      </c>
      <c r="AQ47">
        <v>0.30986524364219048</v>
      </c>
      <c r="AR47" s="13">
        <v>-5.9309389387308717E-2</v>
      </c>
      <c r="AS47" s="14">
        <v>0.88489291626051425</v>
      </c>
      <c r="AT47" s="14">
        <v>-5.9309389387308717E-2</v>
      </c>
      <c r="AU47" s="15">
        <v>0.44621341832947309</v>
      </c>
      <c r="AV47" s="15">
        <v>0.87677804944901039</v>
      </c>
      <c r="AW47" s="15">
        <v>0.44621341832947309</v>
      </c>
      <c r="AX47" s="16">
        <v>-12.075907087397338</v>
      </c>
      <c r="AY47" s="16">
        <v>0.6243587692787006</v>
      </c>
      <c r="AZ47" s="16" t="s">
        <v>61</v>
      </c>
    </row>
    <row r="48" spans="1:52" x14ac:dyDescent="0.3">
      <c r="A48">
        <v>185</v>
      </c>
      <c r="B48" s="8">
        <v>44732</v>
      </c>
      <c r="C48" t="s">
        <v>164</v>
      </c>
      <c r="E48" t="s">
        <v>54</v>
      </c>
      <c r="F48" t="s">
        <v>55</v>
      </c>
      <c r="G48" t="s">
        <v>56</v>
      </c>
      <c r="H48">
        <v>2022</v>
      </c>
      <c r="I48">
        <v>6</v>
      </c>
      <c r="J48">
        <v>20</v>
      </c>
      <c r="K48" t="s">
        <v>74</v>
      </c>
      <c r="M48">
        <v>1</v>
      </c>
      <c r="N48">
        <v>1</v>
      </c>
      <c r="O48" t="s">
        <v>86</v>
      </c>
      <c r="P48" t="s">
        <v>165</v>
      </c>
      <c r="Q48">
        <v>12</v>
      </c>
      <c r="R48">
        <v>27</v>
      </c>
      <c r="S48">
        <v>0.25</v>
      </c>
      <c r="T48">
        <v>33</v>
      </c>
      <c r="U48">
        <v>32</v>
      </c>
      <c r="V48" t="s">
        <v>59</v>
      </c>
      <c r="W48" s="9">
        <v>0.45682870370370371</v>
      </c>
      <c r="X48">
        <v>0</v>
      </c>
      <c r="Y48" s="10">
        <v>1.3574999999999999</v>
      </c>
      <c r="Z48" s="11">
        <v>82.956154747948418</v>
      </c>
      <c r="AA48" s="12">
        <v>0.80771999999999999</v>
      </c>
      <c r="AB48">
        <v>32.700000000000003</v>
      </c>
      <c r="AD48">
        <v>305.7</v>
      </c>
      <c r="AE48">
        <v>0.129</v>
      </c>
      <c r="AG48">
        <v>0.72</v>
      </c>
      <c r="AH48">
        <v>9.2880000000000004E-2</v>
      </c>
      <c r="AI48" t="s">
        <v>60</v>
      </c>
      <c r="AJ48">
        <v>478.37395430817151</v>
      </c>
      <c r="AK48">
        <v>558.10294669286679</v>
      </c>
      <c r="AL48">
        <v>0.64939264297334276</v>
      </c>
      <c r="AM48">
        <v>0.46756270294080676</v>
      </c>
      <c r="AN48">
        <v>39.684063780976679</v>
      </c>
      <c r="AO48">
        <v>28.57252592230321</v>
      </c>
      <c r="AP48">
        <v>0.4507909121027624</v>
      </c>
      <c r="AQ48">
        <v>0.3245694567139889</v>
      </c>
      <c r="AR48" s="13">
        <v>-0.12486146247968727</v>
      </c>
      <c r="AS48" s="14">
        <v>0.83315981607000011</v>
      </c>
      <c r="AT48" s="14">
        <v>-0.12486146247968727</v>
      </c>
      <c r="AU48" s="15">
        <v>7.7137349875080585E-2</v>
      </c>
      <c r="AV48" s="15">
        <v>0.28057982259887482</v>
      </c>
      <c r="AW48" s="15" t="s">
        <v>61</v>
      </c>
      <c r="AX48" s="16">
        <v>-12.838567864562721</v>
      </c>
      <c r="AY48" s="16">
        <v>0.91732299590428346</v>
      </c>
      <c r="AZ48" s="16">
        <v>-12.838567864562721</v>
      </c>
    </row>
    <row r="49" spans="1:52" x14ac:dyDescent="0.3">
      <c r="A49">
        <v>189</v>
      </c>
      <c r="B49" s="8">
        <v>44732</v>
      </c>
      <c r="C49" t="s">
        <v>166</v>
      </c>
      <c r="E49" t="s">
        <v>54</v>
      </c>
      <c r="F49" t="s">
        <v>66</v>
      </c>
      <c r="G49" t="s">
        <v>56</v>
      </c>
      <c r="H49">
        <v>2022</v>
      </c>
      <c r="I49">
        <v>6</v>
      </c>
      <c r="J49">
        <v>20</v>
      </c>
      <c r="K49" t="s">
        <v>67</v>
      </c>
      <c r="M49">
        <v>1</v>
      </c>
      <c r="N49">
        <v>9</v>
      </c>
      <c r="O49" t="s">
        <v>167</v>
      </c>
      <c r="P49" t="s">
        <v>168</v>
      </c>
      <c r="Q49">
        <v>10</v>
      </c>
      <c r="R49">
        <v>28</v>
      </c>
      <c r="S49">
        <v>0.8</v>
      </c>
      <c r="T49">
        <v>33</v>
      </c>
      <c r="U49">
        <v>32</v>
      </c>
      <c r="V49" t="s">
        <v>59</v>
      </c>
      <c r="W49" s="9">
        <v>0.45682870370370371</v>
      </c>
      <c r="X49">
        <v>0</v>
      </c>
      <c r="Y49" s="10">
        <v>1.2825</v>
      </c>
      <c r="Z49" s="11">
        <v>75.104337631887461</v>
      </c>
      <c r="AA49" s="12">
        <v>0.78864000000000001</v>
      </c>
      <c r="AB49">
        <v>32.799999999999997</v>
      </c>
      <c r="AD49">
        <v>305.8</v>
      </c>
      <c r="AE49">
        <v>0.129</v>
      </c>
      <c r="AG49">
        <v>0.72</v>
      </c>
      <c r="AH49">
        <v>9.2880000000000004E-2</v>
      </c>
      <c r="AI49" t="s">
        <v>60</v>
      </c>
      <c r="AJ49">
        <v>478.21752070637024</v>
      </c>
      <c r="AK49">
        <v>557.92044082409859</v>
      </c>
      <c r="AL49">
        <v>0.61331397030591983</v>
      </c>
      <c r="AM49">
        <v>0.44158605862026229</v>
      </c>
      <c r="AN49">
        <v>35.916210136615362</v>
      </c>
      <c r="AO49">
        <v>25.859671298363061</v>
      </c>
      <c r="AP49">
        <v>0.43999837645151713</v>
      </c>
      <c r="AQ49">
        <v>0.31679883104509238</v>
      </c>
      <c r="AR49" s="13">
        <v>7.4765636375136946E-2</v>
      </c>
      <c r="AS49" s="14">
        <v>0.3904172351310603</v>
      </c>
      <c r="AT49" s="14" t="s">
        <v>61</v>
      </c>
      <c r="AU49" s="15">
        <v>-4.2670496394828002E-3</v>
      </c>
      <c r="AV49" s="15">
        <v>8.6790383477522281E-3</v>
      </c>
      <c r="AW49" s="15" t="s">
        <v>61</v>
      </c>
      <c r="AX49" s="16">
        <v>3.504679311925337</v>
      </c>
      <c r="AY49" s="16">
        <v>0.11203057481325465</v>
      </c>
      <c r="AZ49" s="16" t="s">
        <v>61</v>
      </c>
    </row>
    <row r="50" spans="1:52" x14ac:dyDescent="0.3">
      <c r="A50">
        <v>192</v>
      </c>
      <c r="B50" s="8">
        <v>44732</v>
      </c>
      <c r="C50" t="s">
        <v>169</v>
      </c>
      <c r="E50" t="s">
        <v>54</v>
      </c>
      <c r="F50" t="s">
        <v>73</v>
      </c>
      <c r="G50" t="s">
        <v>56</v>
      </c>
      <c r="H50">
        <v>2022</v>
      </c>
      <c r="I50">
        <v>6</v>
      </c>
      <c r="J50">
        <v>20</v>
      </c>
      <c r="K50" t="s">
        <v>74</v>
      </c>
      <c r="M50">
        <v>2</v>
      </c>
      <c r="N50">
        <v>1</v>
      </c>
      <c r="O50" t="s">
        <v>86</v>
      </c>
      <c r="P50" t="s">
        <v>170</v>
      </c>
      <c r="Q50">
        <v>12</v>
      </c>
      <c r="R50">
        <v>28</v>
      </c>
      <c r="S50">
        <v>0.35</v>
      </c>
      <c r="T50">
        <v>32</v>
      </c>
      <c r="U50">
        <v>35</v>
      </c>
      <c r="V50" t="s">
        <v>59</v>
      </c>
      <c r="W50" s="9">
        <v>0.48842592592592587</v>
      </c>
      <c r="X50">
        <v>0</v>
      </c>
      <c r="Y50" s="10">
        <v>1.2075</v>
      </c>
      <c r="Z50" s="11">
        <v>78.091441969519337</v>
      </c>
      <c r="AA50" s="12">
        <v>0.84588000000000008</v>
      </c>
      <c r="AB50">
        <v>33.4</v>
      </c>
      <c r="AD50">
        <v>306.39999999999998</v>
      </c>
      <c r="AE50">
        <v>0.129</v>
      </c>
      <c r="AG50">
        <v>0.72</v>
      </c>
      <c r="AH50">
        <v>9.2880000000000004E-2</v>
      </c>
      <c r="AI50" t="s">
        <v>60</v>
      </c>
      <c r="AJ50">
        <v>477.28106342039183</v>
      </c>
      <c r="AK50">
        <v>556.82790732379055</v>
      </c>
      <c r="AL50">
        <v>0.57631688408012316</v>
      </c>
      <c r="AM50">
        <v>0.41494815653768868</v>
      </c>
      <c r="AN50">
        <v>37.271566467244014</v>
      </c>
      <c r="AO50">
        <v>26.835527856415691</v>
      </c>
      <c r="AP50">
        <v>0.47100959024704797</v>
      </c>
      <c r="AQ50">
        <v>0.33912690497787457</v>
      </c>
      <c r="AR50" s="13">
        <v>3.9218996559738893E-2</v>
      </c>
      <c r="AS50" s="14">
        <v>0.51585605236111176</v>
      </c>
      <c r="AT50" s="14" t="s">
        <v>61</v>
      </c>
      <c r="AU50" s="15">
        <v>-1.712159079361535E-2</v>
      </c>
      <c r="AV50" s="15">
        <v>6.8570530947642802E-2</v>
      </c>
      <c r="AW50" s="15" t="s">
        <v>61</v>
      </c>
      <c r="AX50" s="16">
        <v>-4.431298945714242</v>
      </c>
      <c r="AY50" s="16">
        <v>0.221153242954647</v>
      </c>
      <c r="AZ50" s="16" t="s">
        <v>61</v>
      </c>
    </row>
    <row r="51" spans="1:52" x14ac:dyDescent="0.3">
      <c r="A51">
        <v>192</v>
      </c>
      <c r="B51" s="8">
        <v>44732</v>
      </c>
      <c r="C51" t="s">
        <v>171</v>
      </c>
      <c r="E51" t="s">
        <v>54</v>
      </c>
      <c r="F51" t="s">
        <v>85</v>
      </c>
      <c r="G51" t="s">
        <v>56</v>
      </c>
      <c r="H51">
        <v>2022</v>
      </c>
      <c r="I51">
        <v>6</v>
      </c>
      <c r="J51">
        <v>20</v>
      </c>
      <c r="K51" t="s">
        <v>57</v>
      </c>
      <c r="M51">
        <v>2</v>
      </c>
      <c r="N51">
        <v>14</v>
      </c>
      <c r="O51" t="s">
        <v>167</v>
      </c>
      <c r="P51" t="s">
        <v>172</v>
      </c>
      <c r="Q51">
        <v>0</v>
      </c>
      <c r="R51">
        <v>27</v>
      </c>
      <c r="S51">
        <v>0.8</v>
      </c>
      <c r="T51">
        <v>33</v>
      </c>
      <c r="U51">
        <v>32</v>
      </c>
      <c r="V51" t="s">
        <v>59</v>
      </c>
      <c r="W51" s="9">
        <v>0.45914351851851848</v>
      </c>
      <c r="X51">
        <v>0</v>
      </c>
      <c r="Y51" s="10">
        <v>1.2075</v>
      </c>
      <c r="Z51" s="11">
        <v>87.05275498241501</v>
      </c>
      <c r="AA51" s="12">
        <v>0.75048000000000015</v>
      </c>
      <c r="AB51">
        <v>34.700000000000003</v>
      </c>
      <c r="AD51">
        <v>307.7</v>
      </c>
      <c r="AE51">
        <v>0.129</v>
      </c>
      <c r="AG51">
        <v>0.72</v>
      </c>
      <c r="AH51">
        <v>9.2880000000000004E-2</v>
      </c>
      <c r="AI51" t="s">
        <v>60</v>
      </c>
      <c r="AJ51">
        <v>475.26460133899269</v>
      </c>
      <c r="AK51">
        <v>554.47536822882478</v>
      </c>
      <c r="AL51">
        <v>0.57388200611683371</v>
      </c>
      <c r="AM51">
        <v>0.41319504440412025</v>
      </c>
      <c r="AN51">
        <v>41.373092892178477</v>
      </c>
      <c r="AO51">
        <v>29.788626882368504</v>
      </c>
      <c r="AP51">
        <v>0.41612267434836847</v>
      </c>
      <c r="AQ51">
        <v>0.29960832553082528</v>
      </c>
      <c r="AR51" s="13">
        <v>-2.9125506077965858E-2</v>
      </c>
      <c r="AS51" s="14">
        <v>0.30924075076243113</v>
      </c>
      <c r="AT51" s="14" t="s">
        <v>61</v>
      </c>
      <c r="AU51" s="15">
        <v>2.1015335443037464E-2</v>
      </c>
      <c r="AV51" s="15">
        <v>0.23138868061343221</v>
      </c>
      <c r="AW51" s="15" t="s">
        <v>61</v>
      </c>
      <c r="AX51" s="16">
        <v>-10.137824311830679</v>
      </c>
      <c r="AY51" s="16">
        <v>0.44410048813053876</v>
      </c>
      <c r="AZ51" s="16" t="s">
        <v>61</v>
      </c>
    </row>
    <row r="52" spans="1:52" x14ac:dyDescent="0.3">
      <c r="A52">
        <v>192</v>
      </c>
      <c r="B52" s="8">
        <v>44732</v>
      </c>
      <c r="C52" t="s">
        <v>173</v>
      </c>
      <c r="E52" t="s">
        <v>54</v>
      </c>
      <c r="F52" t="s">
        <v>78</v>
      </c>
      <c r="G52" t="s">
        <v>56</v>
      </c>
      <c r="H52">
        <v>2022</v>
      </c>
      <c r="I52">
        <v>6</v>
      </c>
      <c r="J52">
        <v>20</v>
      </c>
      <c r="K52" t="s">
        <v>67</v>
      </c>
      <c r="M52">
        <v>2</v>
      </c>
      <c r="N52">
        <v>9</v>
      </c>
      <c r="O52" t="s">
        <v>167</v>
      </c>
      <c r="P52" t="s">
        <v>174</v>
      </c>
      <c r="Q52">
        <v>12</v>
      </c>
      <c r="R52">
        <v>27</v>
      </c>
      <c r="S52">
        <v>0.8</v>
      </c>
      <c r="T52">
        <v>32</v>
      </c>
      <c r="U52">
        <v>35</v>
      </c>
      <c r="V52" t="s">
        <v>59</v>
      </c>
      <c r="W52" s="9">
        <v>0.48842592592592587</v>
      </c>
      <c r="X52">
        <v>0</v>
      </c>
      <c r="Y52" s="10">
        <v>1.2825</v>
      </c>
      <c r="Z52" s="11">
        <v>89.613130128956627</v>
      </c>
      <c r="AA52" s="12">
        <v>0.75048000000000015</v>
      </c>
      <c r="AB52">
        <v>32.700000000000003</v>
      </c>
      <c r="AD52">
        <v>305.7</v>
      </c>
      <c r="AE52">
        <v>0.129</v>
      </c>
      <c r="AG52">
        <v>0.72</v>
      </c>
      <c r="AH52">
        <v>9.2880000000000004E-2</v>
      </c>
      <c r="AI52" t="s">
        <v>60</v>
      </c>
      <c r="AJ52">
        <v>478.37395430817151</v>
      </c>
      <c r="AK52">
        <v>558.10294669286679</v>
      </c>
      <c r="AL52">
        <v>0.61351459640022998</v>
      </c>
      <c r="AM52">
        <v>0.44173050940816561</v>
      </c>
      <c r="AN52">
        <v>42.868587417721727</v>
      </c>
      <c r="AO52">
        <v>30.865382940759645</v>
      </c>
      <c r="AP52">
        <v>0.41884509943406278</v>
      </c>
      <c r="AQ52">
        <v>0.3015684715925252</v>
      </c>
      <c r="AR52" s="13">
        <v>0.402603884588904</v>
      </c>
      <c r="AS52" s="14">
        <v>0.97317616055476441</v>
      </c>
      <c r="AT52" s="14">
        <v>0.402603884588904</v>
      </c>
      <c r="AU52" s="15">
        <v>1.0458921590959513E-3</v>
      </c>
      <c r="AV52" s="15">
        <v>2.9094116763636374E-4</v>
      </c>
      <c r="AW52" s="15" t="s">
        <v>61</v>
      </c>
      <c r="AX52" s="16">
        <v>-61.551192089527504</v>
      </c>
      <c r="AY52" s="16">
        <v>0.98227870979091891</v>
      </c>
      <c r="AZ52" s="16">
        <v>-61.551192089527504</v>
      </c>
    </row>
    <row r="53" spans="1:52" x14ac:dyDescent="0.3">
      <c r="A53">
        <v>192</v>
      </c>
      <c r="B53" s="8">
        <v>44732</v>
      </c>
      <c r="C53" t="s">
        <v>175</v>
      </c>
      <c r="E53" t="s">
        <v>54</v>
      </c>
      <c r="F53" t="s">
        <v>89</v>
      </c>
      <c r="G53" t="s">
        <v>56</v>
      </c>
      <c r="H53">
        <v>2022</v>
      </c>
      <c r="I53">
        <v>6</v>
      </c>
      <c r="J53">
        <v>20</v>
      </c>
      <c r="K53" t="s">
        <v>74</v>
      </c>
      <c r="M53">
        <v>3</v>
      </c>
      <c r="N53">
        <v>2</v>
      </c>
      <c r="O53" t="s">
        <v>58</v>
      </c>
      <c r="P53" t="s">
        <v>176</v>
      </c>
      <c r="Q53">
        <v>11</v>
      </c>
      <c r="R53">
        <v>38</v>
      </c>
      <c r="S53">
        <v>0.8</v>
      </c>
      <c r="T53">
        <v>33</v>
      </c>
      <c r="U53">
        <v>32</v>
      </c>
      <c r="V53" t="s">
        <v>59</v>
      </c>
      <c r="W53" s="9">
        <v>0.45682870370370371</v>
      </c>
      <c r="X53">
        <v>0</v>
      </c>
      <c r="Y53" s="10">
        <v>1.2075</v>
      </c>
      <c r="Z53" s="11">
        <v>75.104337631887461</v>
      </c>
      <c r="AA53" s="12">
        <v>1.1193600000000001</v>
      </c>
      <c r="AB53">
        <v>31.9</v>
      </c>
      <c r="AD53">
        <v>304.89999999999998</v>
      </c>
      <c r="AE53">
        <v>0.129</v>
      </c>
      <c r="AG53">
        <v>0.72</v>
      </c>
      <c r="AH53">
        <v>9.2880000000000004E-2</v>
      </c>
      <c r="AI53" t="s">
        <v>60</v>
      </c>
      <c r="AJ53">
        <v>479.62911719254851</v>
      </c>
      <c r="AK53">
        <v>559.56730339130661</v>
      </c>
      <c r="AL53">
        <v>0.57915215901000239</v>
      </c>
      <c r="AM53">
        <v>0.41698955448720171</v>
      </c>
      <c r="AN53">
        <v>36.022227155713281</v>
      </c>
      <c r="AO53">
        <v>25.936003552113565</v>
      </c>
      <c r="AP53">
        <v>0.62635725672409304</v>
      </c>
      <c r="AQ53">
        <v>0.450977224841347</v>
      </c>
      <c r="AR53" s="13">
        <v>-3.8977380285153849E-3</v>
      </c>
      <c r="AS53" s="14">
        <v>6.5205997230517515E-3</v>
      </c>
      <c r="AT53" s="14" t="s">
        <v>61</v>
      </c>
      <c r="AU53" s="15">
        <v>-0.30513456976107306</v>
      </c>
      <c r="AV53" s="15">
        <v>0.78648163038925878</v>
      </c>
      <c r="AW53" s="15">
        <v>-0.30513456976107306</v>
      </c>
      <c r="AX53" s="16">
        <v>4.9955505778377969</v>
      </c>
      <c r="AY53" s="16">
        <v>0.38803196052701905</v>
      </c>
      <c r="AZ53" s="16" t="s">
        <v>61</v>
      </c>
    </row>
    <row r="54" spans="1:52" x14ac:dyDescent="0.3">
      <c r="A54">
        <v>194</v>
      </c>
      <c r="B54" s="8">
        <v>44732</v>
      </c>
      <c r="C54" t="s">
        <v>177</v>
      </c>
      <c r="E54" t="s">
        <v>54</v>
      </c>
      <c r="F54" t="s">
        <v>82</v>
      </c>
      <c r="G54" t="s">
        <v>56</v>
      </c>
      <c r="H54">
        <v>2022</v>
      </c>
      <c r="I54">
        <v>6</v>
      </c>
      <c r="J54">
        <v>20</v>
      </c>
      <c r="K54" t="s">
        <v>67</v>
      </c>
      <c r="M54">
        <v>3</v>
      </c>
      <c r="N54">
        <v>2</v>
      </c>
      <c r="O54" t="s">
        <v>58</v>
      </c>
      <c r="P54" t="s">
        <v>178</v>
      </c>
      <c r="Q54">
        <v>12</v>
      </c>
      <c r="R54">
        <v>29</v>
      </c>
      <c r="S54">
        <v>0.8</v>
      </c>
      <c r="T54">
        <v>32</v>
      </c>
      <c r="U54">
        <v>35</v>
      </c>
      <c r="V54" t="s">
        <v>59</v>
      </c>
      <c r="W54">
        <v>0.48842592592592587</v>
      </c>
      <c r="X54">
        <v>0</v>
      </c>
      <c r="Y54">
        <v>1.2825</v>
      </c>
      <c r="Z54">
        <v>91.405392731535756</v>
      </c>
      <c r="AA54">
        <v>0.7186800000000001</v>
      </c>
      <c r="AB54">
        <v>33.799999999999997</v>
      </c>
      <c r="AD54">
        <v>306.8</v>
      </c>
      <c r="AE54">
        <v>0.129</v>
      </c>
      <c r="AG54">
        <v>0.72</v>
      </c>
      <c r="AH54">
        <v>9.2880000000000004E-2</v>
      </c>
      <c r="AI54" t="s">
        <v>60</v>
      </c>
      <c r="AJ54">
        <v>476.65879345504572</v>
      </c>
      <c r="AK54">
        <v>556.10192569755338</v>
      </c>
      <c r="AL54">
        <v>0.61131490260609611</v>
      </c>
      <c r="AM54">
        <v>0.4401467298763892</v>
      </c>
      <c r="AN54">
        <v>43.569184214698438</v>
      </c>
      <c r="AO54">
        <v>31.369812634582878</v>
      </c>
      <c r="AP54">
        <v>0.39965933196031772</v>
      </c>
      <c r="AQ54">
        <v>0.28775471901142874</v>
      </c>
      <c r="AR54" s="13">
        <v>0.80583365646213467</v>
      </c>
      <c r="AS54" s="14">
        <v>0.13484835533291084</v>
      </c>
      <c r="AT54" s="14" t="s">
        <v>61</v>
      </c>
      <c r="AU54" s="15">
        <v>-3.3228593177590639E-3</v>
      </c>
      <c r="AV54" s="15">
        <v>3.5900796125577024E-3</v>
      </c>
      <c r="AW54" s="15" t="s">
        <v>61</v>
      </c>
      <c r="AX54" s="16">
        <v>-57.995490283838009</v>
      </c>
      <c r="AY54" s="16">
        <v>0.93696769662710677</v>
      </c>
      <c r="AZ54" s="16">
        <v>-57.995490283838009</v>
      </c>
    </row>
    <row r="55" spans="1:52" x14ac:dyDescent="0.3">
      <c r="A55">
        <v>198</v>
      </c>
      <c r="B55" s="8">
        <v>44732</v>
      </c>
      <c r="C55" t="s">
        <v>179</v>
      </c>
      <c r="E55" t="s">
        <v>54</v>
      </c>
      <c r="F55" t="s">
        <v>70</v>
      </c>
      <c r="G55" t="s">
        <v>56</v>
      </c>
      <c r="H55">
        <v>2022</v>
      </c>
      <c r="I55">
        <v>6</v>
      </c>
      <c r="J55">
        <v>20</v>
      </c>
      <c r="K55" t="s">
        <v>57</v>
      </c>
      <c r="M55">
        <v>3</v>
      </c>
      <c r="N55">
        <v>3</v>
      </c>
      <c r="O55" t="s">
        <v>58</v>
      </c>
      <c r="P55" t="s">
        <v>180</v>
      </c>
      <c r="Q55">
        <v>0</v>
      </c>
      <c r="R55">
        <v>38</v>
      </c>
      <c r="S55">
        <v>0.8</v>
      </c>
      <c r="T55">
        <v>33</v>
      </c>
      <c r="U55">
        <v>32</v>
      </c>
      <c r="V55" t="s">
        <v>59</v>
      </c>
      <c r="W55">
        <v>0.45914351851851848</v>
      </c>
      <c r="X55">
        <v>0</v>
      </c>
      <c r="Y55">
        <v>1.2075</v>
      </c>
      <c r="Z55">
        <v>82.27338804220399</v>
      </c>
      <c r="AA55">
        <v>0.74412000000000011</v>
      </c>
      <c r="AB55">
        <v>33</v>
      </c>
      <c r="AD55">
        <v>306</v>
      </c>
      <c r="AE55">
        <v>0.129</v>
      </c>
      <c r="AG55">
        <v>0.72</v>
      </c>
      <c r="AH55">
        <v>9.2880000000000004E-2</v>
      </c>
      <c r="AI55" t="s">
        <v>60</v>
      </c>
      <c r="AJ55">
        <v>477.90496023532035</v>
      </c>
      <c r="AK55">
        <v>557.55578694120709</v>
      </c>
      <c r="AL55">
        <v>0.57707023948414926</v>
      </c>
      <c r="AM55">
        <v>0.41549057242858745</v>
      </c>
      <c r="AN55">
        <v>39.318860240734573</v>
      </c>
      <c r="AO55">
        <v>28.309579373328894</v>
      </c>
      <c r="AP55">
        <v>0.41488841217869105</v>
      </c>
      <c r="AQ55">
        <v>0.29871965676865758</v>
      </c>
      <c r="AR55" s="13">
        <v>2.1233280819651347E-2</v>
      </c>
      <c r="AS55" s="14">
        <v>0.55528448548629972</v>
      </c>
      <c r="AT55" s="14" t="s">
        <v>61</v>
      </c>
      <c r="AU55" s="15">
        <v>-5.2098968171573889E-3</v>
      </c>
      <c r="AV55" s="15">
        <v>2.8044052403911552E-3</v>
      </c>
      <c r="AW55" s="15" t="s">
        <v>61</v>
      </c>
      <c r="AX55" s="16">
        <v>-13.325644201891102</v>
      </c>
      <c r="AY55" s="16">
        <v>0.74441861148688138</v>
      </c>
      <c r="AZ55" s="16">
        <v>-13.325644201891102</v>
      </c>
    </row>
    <row r="56" spans="1:52" x14ac:dyDescent="0.3">
      <c r="A56">
        <v>202</v>
      </c>
      <c r="B56" s="8">
        <v>44735</v>
      </c>
      <c r="C56" t="s">
        <v>181</v>
      </c>
      <c r="E56" t="s">
        <v>54</v>
      </c>
      <c r="F56" t="s">
        <v>63</v>
      </c>
      <c r="G56" t="s">
        <v>56</v>
      </c>
      <c r="H56">
        <v>2022</v>
      </c>
      <c r="I56">
        <v>6</v>
      </c>
      <c r="J56">
        <v>23</v>
      </c>
      <c r="K56" t="s">
        <v>57</v>
      </c>
      <c r="M56">
        <v>1</v>
      </c>
      <c r="N56">
        <v>3</v>
      </c>
      <c r="O56" t="s">
        <v>86</v>
      </c>
      <c r="P56" t="s">
        <v>182</v>
      </c>
      <c r="Q56">
        <v>25.5</v>
      </c>
      <c r="R56">
        <v>0</v>
      </c>
      <c r="S56">
        <v>0.9</v>
      </c>
      <c r="T56">
        <v>29</v>
      </c>
      <c r="U56">
        <v>30</v>
      </c>
      <c r="V56" t="s">
        <v>59</v>
      </c>
      <c r="W56">
        <v>0.43969907407407405</v>
      </c>
      <c r="X56">
        <v>0</v>
      </c>
      <c r="Y56">
        <v>1.2075</v>
      </c>
      <c r="Z56">
        <v>97.791044776119406</v>
      </c>
      <c r="AA56">
        <v>0.54696000000000011</v>
      </c>
      <c r="AB56">
        <v>37.299999999999997</v>
      </c>
      <c r="AD56">
        <v>310.3</v>
      </c>
      <c r="AE56">
        <v>0.129</v>
      </c>
      <c r="AG56">
        <v>0.72</v>
      </c>
      <c r="AH56">
        <v>9.2880000000000004E-2</v>
      </c>
      <c r="AI56" t="s">
        <v>60</v>
      </c>
      <c r="AJ56">
        <v>471.28236491140194</v>
      </c>
      <c r="AK56">
        <v>549.82942572996888</v>
      </c>
      <c r="AL56">
        <v>0.56907345563051781</v>
      </c>
      <c r="AM56">
        <v>0.40973288805397284</v>
      </c>
      <c r="AN56">
        <v>46.087194849246359</v>
      </c>
      <c r="AO56">
        <v>33.182780291457377</v>
      </c>
      <c r="AP56">
        <v>0.30073470269726388</v>
      </c>
      <c r="AQ56">
        <v>0.21652898594203002</v>
      </c>
      <c r="AR56" s="13">
        <v>-6.5305654869231206E-2</v>
      </c>
      <c r="AS56" s="14">
        <v>0.6051720935243915</v>
      </c>
      <c r="AT56" s="14" t="s">
        <v>61</v>
      </c>
      <c r="AU56" s="15">
        <v>-6.2403810558237509E-2</v>
      </c>
      <c r="AV56" s="15">
        <v>7.9460146833439133E-2</v>
      </c>
      <c r="AW56" s="15" t="s">
        <v>61</v>
      </c>
      <c r="AX56" s="16">
        <v>-37.351403735577243</v>
      </c>
      <c r="AY56" s="16">
        <v>0.95442594506267364</v>
      </c>
      <c r="AZ56" s="16">
        <v>-37.351403735577243</v>
      </c>
    </row>
    <row r="57" spans="1:52" x14ac:dyDescent="0.3">
      <c r="A57">
        <v>206</v>
      </c>
      <c r="B57" s="8">
        <v>44735</v>
      </c>
      <c r="C57" t="s">
        <v>183</v>
      </c>
      <c r="E57" t="s">
        <v>54</v>
      </c>
      <c r="F57" t="s">
        <v>55</v>
      </c>
      <c r="G57" t="s">
        <v>56</v>
      </c>
      <c r="H57">
        <v>2022</v>
      </c>
      <c r="I57">
        <v>6</v>
      </c>
      <c r="J57">
        <v>23</v>
      </c>
      <c r="K57" t="s">
        <v>74</v>
      </c>
      <c r="M57">
        <v>1</v>
      </c>
      <c r="N57">
        <v>11</v>
      </c>
      <c r="O57" t="s">
        <v>86</v>
      </c>
      <c r="P57" t="s">
        <v>184</v>
      </c>
      <c r="Q57">
        <v>13.5</v>
      </c>
      <c r="R57">
        <v>25</v>
      </c>
      <c r="S57">
        <v>0.3</v>
      </c>
      <c r="T57">
        <v>29</v>
      </c>
      <c r="U57">
        <v>30</v>
      </c>
      <c r="V57" t="s">
        <v>59</v>
      </c>
      <c r="W57">
        <v>0.4369791666666667</v>
      </c>
      <c r="X57">
        <v>0</v>
      </c>
      <c r="Y57">
        <v>1.1325000000000001</v>
      </c>
      <c r="Z57">
        <v>95.074626865671647</v>
      </c>
      <c r="AA57">
        <v>0.5660400000000001</v>
      </c>
      <c r="AB57">
        <v>35.200000000000003</v>
      </c>
      <c r="AD57">
        <v>308.2</v>
      </c>
      <c r="AE57">
        <v>0.129</v>
      </c>
      <c r="AG57">
        <v>0.72</v>
      </c>
      <c r="AH57">
        <v>9.2880000000000004E-2</v>
      </c>
      <c r="AI57" t="s">
        <v>60</v>
      </c>
      <c r="AJ57">
        <v>474.49356856589236</v>
      </c>
      <c r="AK57">
        <v>553.57582999354122</v>
      </c>
      <c r="AL57">
        <v>0.53736396640087314</v>
      </c>
      <c r="AM57">
        <v>0.38690205580862869</v>
      </c>
      <c r="AN57">
        <v>45.1122989815632</v>
      </c>
      <c r="AO57">
        <v>32.480855266725506</v>
      </c>
      <c r="AP57">
        <v>0.31334606280954413</v>
      </c>
      <c r="AQ57">
        <v>0.22560916522287178</v>
      </c>
      <c r="AR57" s="13">
        <v>0.6520895935172456</v>
      </c>
      <c r="AS57" s="14">
        <v>0.87911995699756251</v>
      </c>
      <c r="AT57" s="14">
        <v>0.6520895935172456</v>
      </c>
      <c r="AU57" s="15">
        <v>-7.3102675062746758E-2</v>
      </c>
      <c r="AV57" s="15">
        <v>0.91218499857346946</v>
      </c>
      <c r="AW57" s="15">
        <v>-7.3102675062746758E-2</v>
      </c>
      <c r="AX57" s="16">
        <v>-39.204245530429304</v>
      </c>
      <c r="AY57" s="16">
        <v>0.76004511202608538</v>
      </c>
      <c r="AZ57" s="16">
        <v>-39.204245530429304</v>
      </c>
    </row>
    <row r="58" spans="1:52" x14ac:dyDescent="0.3">
      <c r="A58">
        <v>210</v>
      </c>
      <c r="B58" s="8">
        <v>44735</v>
      </c>
      <c r="C58" t="s">
        <v>185</v>
      </c>
      <c r="E58" t="s">
        <v>54</v>
      </c>
      <c r="F58" t="s">
        <v>66</v>
      </c>
      <c r="G58" t="s">
        <v>56</v>
      </c>
      <c r="H58">
        <v>2022</v>
      </c>
      <c r="I58">
        <v>6</v>
      </c>
      <c r="J58">
        <v>23</v>
      </c>
      <c r="K58" t="s">
        <v>67</v>
      </c>
      <c r="M58">
        <v>1</v>
      </c>
      <c r="N58">
        <v>9</v>
      </c>
      <c r="O58" t="s">
        <v>152</v>
      </c>
      <c r="P58" t="s">
        <v>186</v>
      </c>
      <c r="Q58">
        <v>10</v>
      </c>
      <c r="R58">
        <v>27</v>
      </c>
      <c r="S58">
        <v>0.9</v>
      </c>
      <c r="T58">
        <v>29</v>
      </c>
      <c r="U58">
        <v>30</v>
      </c>
      <c r="V58" t="s">
        <v>59</v>
      </c>
      <c r="W58">
        <v>0.4369791666666667</v>
      </c>
      <c r="X58">
        <v>0</v>
      </c>
      <c r="Y58">
        <v>1.2075</v>
      </c>
      <c r="Z58">
        <v>85.186865671641783</v>
      </c>
      <c r="AA58">
        <v>0.52788000000000002</v>
      </c>
      <c r="AB58">
        <v>34.6</v>
      </c>
      <c r="AD58">
        <v>307.60000000000002</v>
      </c>
      <c r="AE58">
        <v>0.129</v>
      </c>
      <c r="AG58">
        <v>0.72</v>
      </c>
      <c r="AH58">
        <v>9.2880000000000004E-2</v>
      </c>
      <c r="AI58" t="s">
        <v>60</v>
      </c>
      <c r="AJ58">
        <v>475.41910868663211</v>
      </c>
      <c r="AK58">
        <v>554.65562680107075</v>
      </c>
      <c r="AL58">
        <v>0.57406857373910825</v>
      </c>
      <c r="AM58">
        <v>0.41332937309215795</v>
      </c>
      <c r="AN58">
        <v>40.499463749419796</v>
      </c>
      <c r="AO58">
        <v>29.159613899582251</v>
      </c>
      <c r="AP58">
        <v>0.29279161227574924</v>
      </c>
      <c r="AQ58">
        <v>0.21080996083853945</v>
      </c>
      <c r="AR58" s="13">
        <v>0.6781109808102902</v>
      </c>
      <c r="AS58" s="14">
        <v>0.99828422241631931</v>
      </c>
      <c r="AT58" s="14">
        <v>0.6781109808102902</v>
      </c>
      <c r="AU58" s="15">
        <v>-3.4301244473961622E-2</v>
      </c>
      <c r="AV58" s="15">
        <v>0.32042266648950235</v>
      </c>
      <c r="AW58" s="15" t="s">
        <v>61</v>
      </c>
      <c r="AX58" s="16">
        <v>-38.73067443815183</v>
      </c>
      <c r="AY58" s="16">
        <v>0.70687359531124272</v>
      </c>
      <c r="AZ58" s="16">
        <v>-38.73067443815183</v>
      </c>
    </row>
    <row r="59" spans="1:52" x14ac:dyDescent="0.3">
      <c r="A59">
        <v>214</v>
      </c>
      <c r="B59" s="8">
        <v>44735</v>
      </c>
      <c r="C59" t="s">
        <v>187</v>
      </c>
      <c r="E59" t="s">
        <v>54</v>
      </c>
      <c r="F59" t="s">
        <v>73</v>
      </c>
      <c r="G59" t="s">
        <v>56</v>
      </c>
      <c r="H59">
        <v>2022</v>
      </c>
      <c r="I59">
        <v>6</v>
      </c>
      <c r="J59">
        <v>23</v>
      </c>
      <c r="K59" t="s">
        <v>74</v>
      </c>
      <c r="M59">
        <v>2</v>
      </c>
      <c r="N59">
        <v>9</v>
      </c>
      <c r="O59" t="s">
        <v>152</v>
      </c>
      <c r="P59" t="s">
        <v>188</v>
      </c>
      <c r="Q59">
        <v>12</v>
      </c>
      <c r="R59">
        <v>27</v>
      </c>
      <c r="S59">
        <v>0.7</v>
      </c>
      <c r="T59">
        <v>30.5</v>
      </c>
      <c r="U59">
        <v>31</v>
      </c>
      <c r="V59" t="s">
        <v>59</v>
      </c>
      <c r="W59">
        <v>0.46730324074074076</v>
      </c>
      <c r="X59">
        <v>0</v>
      </c>
      <c r="Y59">
        <v>1.2075</v>
      </c>
      <c r="Z59">
        <v>77.580895522388062</v>
      </c>
      <c r="AA59">
        <v>0.51516000000000006</v>
      </c>
      <c r="AB59">
        <v>32.5</v>
      </c>
      <c r="AD59">
        <v>305.5</v>
      </c>
      <c r="AE59">
        <v>0.129</v>
      </c>
      <c r="AG59">
        <v>0.72</v>
      </c>
      <c r="AH59">
        <v>9.2880000000000004E-2</v>
      </c>
      <c r="AI59" t="s">
        <v>60</v>
      </c>
      <c r="AJ59">
        <v>478.68712874634383</v>
      </c>
      <c r="AK59">
        <v>558.4683168707345</v>
      </c>
      <c r="AL59">
        <v>0.57801470796121024</v>
      </c>
      <c r="AM59">
        <v>0.41617058973207138</v>
      </c>
      <c r="AN59">
        <v>37.136976123182023</v>
      </c>
      <c r="AO59">
        <v>26.738622808691055</v>
      </c>
      <c r="AP59">
        <v>0.2877005381191276</v>
      </c>
      <c r="AQ59">
        <v>0.20714438744577188</v>
      </c>
      <c r="AR59" s="13">
        <v>0.99535846138891115</v>
      </c>
      <c r="AS59" s="14">
        <v>0.99917089422027716</v>
      </c>
      <c r="AT59" s="14">
        <v>0.99535846138891115</v>
      </c>
      <c r="AU59" s="15">
        <v>3.1255013452171687E-2</v>
      </c>
      <c r="AV59" s="15">
        <v>0.3262100207310375</v>
      </c>
      <c r="AW59" s="15" t="s">
        <v>61</v>
      </c>
      <c r="AX59" s="16">
        <v>-34.721770664040932</v>
      </c>
      <c r="AY59" s="16">
        <v>0.97921359083864801</v>
      </c>
      <c r="AZ59" s="16">
        <v>-34.721770664040932</v>
      </c>
    </row>
    <row r="60" spans="1:52" x14ac:dyDescent="0.3">
      <c r="A60">
        <v>218</v>
      </c>
      <c r="B60" s="8">
        <v>44735</v>
      </c>
      <c r="C60" t="s">
        <v>189</v>
      </c>
      <c r="E60" t="s">
        <v>54</v>
      </c>
      <c r="F60" t="s">
        <v>85</v>
      </c>
      <c r="G60" t="s">
        <v>56</v>
      </c>
      <c r="H60">
        <v>2022</v>
      </c>
      <c r="I60">
        <v>6</v>
      </c>
      <c r="J60">
        <v>23</v>
      </c>
      <c r="K60" t="s">
        <v>57</v>
      </c>
      <c r="M60">
        <v>2</v>
      </c>
      <c r="N60">
        <v>2</v>
      </c>
      <c r="O60" t="s">
        <v>152</v>
      </c>
      <c r="P60" t="s">
        <v>190</v>
      </c>
      <c r="Q60">
        <v>0</v>
      </c>
      <c r="R60">
        <v>26</v>
      </c>
      <c r="S60">
        <v>0.5</v>
      </c>
      <c r="T60">
        <v>29</v>
      </c>
      <c r="U60">
        <v>30</v>
      </c>
      <c r="V60" t="s">
        <v>59</v>
      </c>
      <c r="W60">
        <v>0.43969907407407405</v>
      </c>
      <c r="X60">
        <v>0</v>
      </c>
      <c r="Y60">
        <v>1.1325000000000001</v>
      </c>
      <c r="Z60">
        <v>106.59223880597015</v>
      </c>
      <c r="AA60">
        <v>0.54060000000000008</v>
      </c>
      <c r="AB60">
        <v>35.5</v>
      </c>
      <c r="AD60">
        <v>308.5</v>
      </c>
      <c r="AE60">
        <v>0.129</v>
      </c>
      <c r="AG60">
        <v>0.72</v>
      </c>
      <c r="AH60">
        <v>9.2880000000000004E-2</v>
      </c>
      <c r="AI60" t="s">
        <v>60</v>
      </c>
      <c r="AJ60">
        <v>474.03214856404549</v>
      </c>
      <c r="AK60">
        <v>553.03750665805308</v>
      </c>
      <c r="AL60">
        <v>0.53684140824878157</v>
      </c>
      <c r="AM60">
        <v>0.38652581393912272</v>
      </c>
      <c r="AN60">
        <v>50.528147981445855</v>
      </c>
      <c r="AO60">
        <v>36.380266546641018</v>
      </c>
      <c r="AP60">
        <v>0.29897207609934356</v>
      </c>
      <c r="AQ60">
        <v>0.21525989479152735</v>
      </c>
      <c r="AR60" s="13">
        <v>-1.7801839388392405E-2</v>
      </c>
      <c r="AS60" s="14">
        <v>0.68019996458167431</v>
      </c>
      <c r="AT60" s="14" t="s">
        <v>61</v>
      </c>
      <c r="AU60" s="15">
        <v>7.8560497127949554E-3</v>
      </c>
      <c r="AV60" s="15">
        <v>7.9369484118855083E-2</v>
      </c>
      <c r="AW60" s="15" t="s">
        <v>61</v>
      </c>
      <c r="AX60" s="16">
        <v>-49.542224494344204</v>
      </c>
      <c r="AY60" s="16">
        <v>0.89314862466748179</v>
      </c>
      <c r="AZ60" s="16">
        <v>-49.542224494344204</v>
      </c>
    </row>
    <row r="61" spans="1:52" x14ac:dyDescent="0.3">
      <c r="A61">
        <v>222</v>
      </c>
      <c r="B61" s="8">
        <v>44735</v>
      </c>
      <c r="C61" t="s">
        <v>191</v>
      </c>
      <c r="E61" t="s">
        <v>54</v>
      </c>
      <c r="F61" t="s">
        <v>78</v>
      </c>
      <c r="G61" t="s">
        <v>56</v>
      </c>
      <c r="H61">
        <v>2022</v>
      </c>
      <c r="I61">
        <v>6</v>
      </c>
      <c r="J61">
        <v>23</v>
      </c>
      <c r="K61" t="s">
        <v>67</v>
      </c>
      <c r="M61">
        <v>2</v>
      </c>
      <c r="N61">
        <v>11</v>
      </c>
      <c r="O61" t="s">
        <v>86</v>
      </c>
      <c r="P61" t="s">
        <v>192</v>
      </c>
      <c r="Q61">
        <v>13</v>
      </c>
      <c r="R61">
        <v>26</v>
      </c>
      <c r="S61">
        <v>0.4</v>
      </c>
      <c r="T61">
        <v>30</v>
      </c>
      <c r="U61">
        <v>31</v>
      </c>
      <c r="V61" t="s">
        <v>59</v>
      </c>
      <c r="W61">
        <v>0.46730324074074076</v>
      </c>
      <c r="X61">
        <v>0</v>
      </c>
      <c r="Y61">
        <v>1.1325000000000001</v>
      </c>
      <c r="Z61">
        <v>111.48179104477612</v>
      </c>
      <c r="AA61">
        <v>0.55332000000000003</v>
      </c>
      <c r="AB61">
        <v>32.5</v>
      </c>
      <c r="AD61">
        <v>305.5</v>
      </c>
      <c r="AE61">
        <v>0.129</v>
      </c>
      <c r="AG61">
        <v>0.72</v>
      </c>
      <c r="AH61">
        <v>9.2880000000000004E-2</v>
      </c>
      <c r="AI61" t="s">
        <v>60</v>
      </c>
      <c r="AJ61">
        <v>478.68712874634383</v>
      </c>
      <c r="AK61">
        <v>558.4683168707345</v>
      </c>
      <c r="AL61">
        <v>0.54211317330523445</v>
      </c>
      <c r="AM61">
        <v>0.3903214847797688</v>
      </c>
      <c r="AN61">
        <v>53.364898462723744</v>
      </c>
      <c r="AO61">
        <v>38.422726893161098</v>
      </c>
      <c r="AP61">
        <v>0.30901168909091487</v>
      </c>
      <c r="AQ61">
        <v>0.2224884161454587</v>
      </c>
      <c r="AR61" s="13">
        <v>0.48031529085159513</v>
      </c>
      <c r="AS61" s="14">
        <v>0.98957639708501999</v>
      </c>
      <c r="AT61" s="14">
        <v>0.48031529085159513</v>
      </c>
      <c r="AU61" s="15">
        <v>-1.6350207856625849E-2</v>
      </c>
      <c r="AV61" s="15">
        <v>5.8462857735623021E-2</v>
      </c>
      <c r="AW61" s="15" t="s">
        <v>61</v>
      </c>
      <c r="AX61" s="16">
        <v>-53.727977803662021</v>
      </c>
      <c r="AY61" s="16">
        <v>0.7984965239005466</v>
      </c>
      <c r="AZ61" s="16">
        <v>-53.727977803662021</v>
      </c>
    </row>
    <row r="62" spans="1:52" x14ac:dyDescent="0.3">
      <c r="A62">
        <v>226</v>
      </c>
      <c r="B62" s="8">
        <v>44735</v>
      </c>
      <c r="C62" t="s">
        <v>193</v>
      </c>
      <c r="E62" t="s">
        <v>54</v>
      </c>
      <c r="F62" t="s">
        <v>89</v>
      </c>
      <c r="G62" t="s">
        <v>56</v>
      </c>
      <c r="H62">
        <v>2022</v>
      </c>
      <c r="I62">
        <v>6</v>
      </c>
      <c r="J62">
        <v>23</v>
      </c>
      <c r="K62" t="s">
        <v>74</v>
      </c>
      <c r="M62">
        <v>3</v>
      </c>
      <c r="N62">
        <v>1</v>
      </c>
      <c r="O62" t="s">
        <v>58</v>
      </c>
      <c r="P62" t="s">
        <v>194</v>
      </c>
      <c r="Q62">
        <v>12</v>
      </c>
      <c r="R62">
        <v>25</v>
      </c>
      <c r="S62">
        <v>0.8</v>
      </c>
      <c r="T62">
        <v>29</v>
      </c>
      <c r="U62">
        <v>30</v>
      </c>
      <c r="V62" t="s">
        <v>59</v>
      </c>
      <c r="W62">
        <v>0.4369791666666667</v>
      </c>
      <c r="X62">
        <v>0</v>
      </c>
      <c r="Y62">
        <v>1.2075</v>
      </c>
      <c r="Z62">
        <v>76.059701492537314</v>
      </c>
      <c r="AA62">
        <v>0.55968000000000007</v>
      </c>
      <c r="AB62">
        <v>32.200000000000003</v>
      </c>
      <c r="AD62">
        <v>305.2</v>
      </c>
      <c r="AE62">
        <v>0.129</v>
      </c>
      <c r="AG62">
        <v>0.72</v>
      </c>
      <c r="AH62">
        <v>9.2880000000000004E-2</v>
      </c>
      <c r="AI62" t="s">
        <v>60</v>
      </c>
      <c r="AJ62">
        <v>479.15766000002634</v>
      </c>
      <c r="AK62">
        <v>559.01727000003075</v>
      </c>
      <c r="AL62">
        <v>0.57858287445003176</v>
      </c>
      <c r="AM62">
        <v>0.41657966960402287</v>
      </c>
      <c r="AN62">
        <v>36.444588587464693</v>
      </c>
      <c r="AO62">
        <v>26.240103782974579</v>
      </c>
      <c r="AP62">
        <v>0.31287078567361726</v>
      </c>
      <c r="AQ62">
        <v>0.22526696568500443</v>
      </c>
      <c r="AR62" s="13">
        <v>0.57059838794059092</v>
      </c>
      <c r="AS62" s="14">
        <v>0.9999335151030686</v>
      </c>
      <c r="AT62" s="14">
        <v>0.57059838794059092</v>
      </c>
      <c r="AU62" s="15">
        <v>3.7903232518793496E-2</v>
      </c>
      <c r="AV62" s="15">
        <v>0.14852242381127204</v>
      </c>
      <c r="AW62" s="15" t="s">
        <v>61</v>
      </c>
      <c r="AX62" s="16">
        <v>-32.824051445358045</v>
      </c>
      <c r="AY62" s="16">
        <v>0.94112828260022241</v>
      </c>
      <c r="AZ62" s="16">
        <v>-32.824051445358045</v>
      </c>
    </row>
    <row r="63" spans="1:52" x14ac:dyDescent="0.3">
      <c r="A63">
        <v>230</v>
      </c>
      <c r="B63" s="8">
        <v>44735</v>
      </c>
      <c r="C63" t="s">
        <v>195</v>
      </c>
      <c r="E63" t="s">
        <v>54</v>
      </c>
      <c r="F63" t="s">
        <v>82</v>
      </c>
      <c r="G63" t="s">
        <v>56</v>
      </c>
      <c r="H63">
        <v>2022</v>
      </c>
      <c r="I63">
        <v>6</v>
      </c>
      <c r="J63">
        <v>23</v>
      </c>
      <c r="K63" t="s">
        <v>67</v>
      </c>
      <c r="M63">
        <v>3</v>
      </c>
      <c r="N63">
        <v>1</v>
      </c>
      <c r="O63" t="s">
        <v>58</v>
      </c>
      <c r="P63" t="s">
        <v>196</v>
      </c>
      <c r="Q63">
        <v>15</v>
      </c>
      <c r="R63">
        <v>26</v>
      </c>
      <c r="S63">
        <v>0.8</v>
      </c>
      <c r="T63">
        <v>30.5</v>
      </c>
      <c r="U63">
        <v>31</v>
      </c>
      <c r="V63" t="s">
        <v>59</v>
      </c>
      <c r="W63">
        <v>0.46730324074074076</v>
      </c>
      <c r="X63">
        <v>0</v>
      </c>
      <c r="Y63">
        <v>1.2825</v>
      </c>
      <c r="Z63">
        <v>76.059701492537314</v>
      </c>
      <c r="AA63">
        <v>0.52152000000000009</v>
      </c>
      <c r="AB63">
        <v>31.7</v>
      </c>
      <c r="AD63">
        <v>304.7</v>
      </c>
      <c r="AE63">
        <v>0.129</v>
      </c>
      <c r="AG63">
        <v>0.72</v>
      </c>
      <c r="AH63">
        <v>9.2880000000000004E-2</v>
      </c>
      <c r="AI63" t="s">
        <v>60</v>
      </c>
      <c r="AJ63">
        <v>479.94393774863158</v>
      </c>
      <c r="AK63">
        <v>559.93459404007012</v>
      </c>
      <c r="AL63">
        <v>0.61552810016262005</v>
      </c>
      <c r="AM63">
        <v>0.4431802321170864</v>
      </c>
      <c r="AN63">
        <v>36.504392638313831</v>
      </c>
      <c r="AO63">
        <v>26.283162699585958</v>
      </c>
      <c r="AP63">
        <v>0.29201708948377741</v>
      </c>
      <c r="AQ63">
        <v>0.21025230442831974</v>
      </c>
      <c r="AR63" s="13">
        <v>2.8281081804539001</v>
      </c>
      <c r="AS63" s="14">
        <v>0.99851118546039153</v>
      </c>
      <c r="AT63" s="14">
        <v>2.8281081804539001</v>
      </c>
      <c r="AU63" s="15">
        <v>-2.3131786993202896E-2</v>
      </c>
      <c r="AV63" s="15">
        <v>0.34224153640986293</v>
      </c>
      <c r="AW63" s="15" t="s">
        <v>61</v>
      </c>
      <c r="AX63" s="16">
        <v>-42.717983048523848</v>
      </c>
      <c r="AY63" s="16">
        <v>0.92196352582059937</v>
      </c>
      <c r="AZ63" s="16">
        <v>-42.717983048523848</v>
      </c>
    </row>
    <row r="64" spans="1:52" x14ac:dyDescent="0.3">
      <c r="A64">
        <v>234</v>
      </c>
      <c r="B64" s="8">
        <v>44735</v>
      </c>
      <c r="C64" t="s">
        <v>197</v>
      </c>
      <c r="E64" t="s">
        <v>54</v>
      </c>
      <c r="F64" t="s">
        <v>70</v>
      </c>
      <c r="G64" t="s">
        <v>56</v>
      </c>
      <c r="H64">
        <v>2022</v>
      </c>
      <c r="I64">
        <v>6</v>
      </c>
      <c r="J64">
        <v>23</v>
      </c>
      <c r="K64" t="s">
        <v>57</v>
      </c>
      <c r="M64">
        <v>3</v>
      </c>
      <c r="N64">
        <v>14</v>
      </c>
      <c r="O64" t="s">
        <v>58</v>
      </c>
      <c r="P64" t="s">
        <v>198</v>
      </c>
      <c r="Q64">
        <v>0</v>
      </c>
      <c r="R64">
        <v>26</v>
      </c>
      <c r="S64">
        <v>0.8</v>
      </c>
      <c r="T64">
        <v>29</v>
      </c>
      <c r="V64" t="s">
        <v>59</v>
      </c>
      <c r="W64">
        <v>0.43969907407407405</v>
      </c>
      <c r="X64">
        <v>0</v>
      </c>
      <c r="Y64">
        <v>1.2075</v>
      </c>
      <c r="Z64">
        <v>86.925373134328353</v>
      </c>
      <c r="AA64">
        <v>0.55332000000000003</v>
      </c>
      <c r="AB64">
        <v>35.9</v>
      </c>
      <c r="AD64">
        <v>308.89999999999998</v>
      </c>
      <c r="AE64">
        <v>0.129</v>
      </c>
      <c r="AG64">
        <v>0.72</v>
      </c>
      <c r="AH64">
        <v>9.2880000000000004E-2</v>
      </c>
      <c r="AI64" t="s">
        <v>60</v>
      </c>
      <c r="AJ64">
        <v>473.41831606347694</v>
      </c>
      <c r="AK64">
        <v>552.32136874072307</v>
      </c>
      <c r="AL64">
        <v>0.57165261664664846</v>
      </c>
      <c r="AM64">
        <v>0.41158988398558694</v>
      </c>
      <c r="AN64">
        <v>41.152063772443128</v>
      </c>
      <c r="AO64">
        <v>29.629485916159052</v>
      </c>
      <c r="AP64">
        <v>0.30561045975161694</v>
      </c>
      <c r="AQ64">
        <v>0.22003953102116419</v>
      </c>
      <c r="AR64" s="13">
        <v>-1.800301415144975E-2</v>
      </c>
      <c r="AS64" s="14">
        <v>5.259247742302936E-2</v>
      </c>
      <c r="AT64" s="14" t="s">
        <v>61</v>
      </c>
      <c r="AU64" s="15">
        <v>-7.5325421829218725E-2</v>
      </c>
      <c r="AV64" s="15">
        <v>0.10353965899583914</v>
      </c>
      <c r="AW64" s="15" t="s">
        <v>61</v>
      </c>
      <c r="AX64" s="16">
        <v>-27.448690875682484</v>
      </c>
      <c r="AY64" s="16">
        <v>0.98708944086600026</v>
      </c>
      <c r="AZ64" s="16">
        <v>-27.448690875682484</v>
      </c>
    </row>
    <row r="65" spans="1:52" x14ac:dyDescent="0.3">
      <c r="A65">
        <v>242</v>
      </c>
      <c r="B65" s="8">
        <v>44740</v>
      </c>
      <c r="C65" t="s">
        <v>199</v>
      </c>
      <c r="E65" t="s">
        <v>54</v>
      </c>
      <c r="F65" t="s">
        <v>55</v>
      </c>
      <c r="G65" t="s">
        <v>56</v>
      </c>
      <c r="H65">
        <v>2022</v>
      </c>
      <c r="I65">
        <v>6</v>
      </c>
      <c r="J65">
        <v>28</v>
      </c>
      <c r="K65" t="s">
        <v>74</v>
      </c>
      <c r="M65">
        <v>1</v>
      </c>
      <c r="N65">
        <v>2</v>
      </c>
      <c r="O65" t="s">
        <v>86</v>
      </c>
      <c r="P65" t="s">
        <v>200</v>
      </c>
      <c r="Q65">
        <v>11</v>
      </c>
      <c r="R65">
        <v>20.5</v>
      </c>
      <c r="S65">
        <v>0.6</v>
      </c>
      <c r="T65">
        <v>24</v>
      </c>
      <c r="V65" t="s">
        <v>59</v>
      </c>
      <c r="W65">
        <v>0.41226851851851848</v>
      </c>
      <c r="X65">
        <v>0</v>
      </c>
      <c r="Y65">
        <v>1.2075</v>
      </c>
      <c r="Z65">
        <v>92.358208955223887</v>
      </c>
      <c r="AA65">
        <v>0.48972000000000004</v>
      </c>
      <c r="AB65">
        <v>31</v>
      </c>
      <c r="AD65">
        <v>304</v>
      </c>
      <c r="AE65">
        <v>0.129</v>
      </c>
      <c r="AG65">
        <v>0.72</v>
      </c>
      <c r="AH65">
        <v>9.2880000000000004E-2</v>
      </c>
      <c r="AI65" t="s">
        <v>60</v>
      </c>
      <c r="AJ65">
        <v>481.04907181581586</v>
      </c>
      <c r="AK65">
        <v>561.22391711845182</v>
      </c>
      <c r="AL65">
        <v>0.58086675421759759</v>
      </c>
      <c r="AM65">
        <v>0.41822406303667026</v>
      </c>
      <c r="AN65">
        <v>44.428830692481618</v>
      </c>
      <c r="AO65">
        <v>31.988758098586768</v>
      </c>
      <c r="AP65">
        <v>0.27484257669124829</v>
      </c>
      <c r="AQ65">
        <v>0.19788665521769877</v>
      </c>
      <c r="AR65" s="13">
        <v>0.48776956674527644</v>
      </c>
      <c r="AS65" s="14">
        <v>0.99148337171914791</v>
      </c>
      <c r="AT65" s="14">
        <v>0.48776956674527644</v>
      </c>
      <c r="AU65" s="15">
        <v>0.17078555191504163</v>
      </c>
      <c r="AV65" s="15">
        <v>5.0731872745041054E-2</v>
      </c>
      <c r="AW65" s="15" t="s">
        <v>61</v>
      </c>
      <c r="AX65" s="16">
        <v>-53.762741356332235</v>
      </c>
      <c r="AY65" s="16">
        <v>0.91789663794198395</v>
      </c>
      <c r="AZ65" s="16">
        <v>-53.762741356332235</v>
      </c>
    </row>
    <row r="66" spans="1:52" x14ac:dyDescent="0.3">
      <c r="A66">
        <v>246</v>
      </c>
      <c r="B66" s="8">
        <v>44740</v>
      </c>
      <c r="C66" t="s">
        <v>201</v>
      </c>
      <c r="E66" t="s">
        <v>54</v>
      </c>
      <c r="F66" t="s">
        <v>66</v>
      </c>
      <c r="G66" t="s">
        <v>56</v>
      </c>
      <c r="H66">
        <v>2022</v>
      </c>
      <c r="I66">
        <v>6</v>
      </c>
      <c r="J66">
        <v>28</v>
      </c>
      <c r="K66" t="s">
        <v>67</v>
      </c>
      <c r="M66">
        <v>1</v>
      </c>
      <c r="N66">
        <v>1</v>
      </c>
      <c r="O66" t="s">
        <v>86</v>
      </c>
      <c r="P66" t="s">
        <v>202</v>
      </c>
      <c r="Q66">
        <v>12</v>
      </c>
      <c r="R66">
        <v>22</v>
      </c>
      <c r="S66">
        <v>0.75</v>
      </c>
      <c r="T66">
        <v>24</v>
      </c>
      <c r="U66">
        <v>26</v>
      </c>
      <c r="V66" t="s">
        <v>59</v>
      </c>
      <c r="W66">
        <v>0.41388888888888892</v>
      </c>
      <c r="X66">
        <v>0</v>
      </c>
      <c r="Y66">
        <v>1.2075</v>
      </c>
      <c r="Z66">
        <v>98.008358208955229</v>
      </c>
      <c r="AA66">
        <v>0.50244</v>
      </c>
      <c r="AB66">
        <v>29.8</v>
      </c>
      <c r="AD66">
        <v>302.8</v>
      </c>
      <c r="AE66">
        <v>0.129</v>
      </c>
      <c r="AG66">
        <v>0.72</v>
      </c>
      <c r="AH66">
        <v>9.2880000000000004E-2</v>
      </c>
      <c r="AI66" t="s">
        <v>60</v>
      </c>
      <c r="AJ66">
        <v>482.95547500663156</v>
      </c>
      <c r="AK66">
        <v>563.44805417440352</v>
      </c>
      <c r="AL66">
        <v>0.58316873607050768</v>
      </c>
      <c r="AM66">
        <v>0.41988148997076552</v>
      </c>
      <c r="AN66">
        <v>47.333673193426065</v>
      </c>
      <c r="AO66">
        <v>34.080244699266771</v>
      </c>
      <c r="AP66">
        <v>0.28309884033938731</v>
      </c>
      <c r="AQ66">
        <v>0.20383116504435886</v>
      </c>
      <c r="AR66" s="13">
        <v>0.51937231850760202</v>
      </c>
      <c r="AS66" s="14">
        <v>0.99660762391953639</v>
      </c>
      <c r="AT66" s="14">
        <v>0.51937231850760202</v>
      </c>
      <c r="AU66" s="15">
        <v>-6.3756460486860123E-3</v>
      </c>
      <c r="AV66" s="15">
        <v>1.7378916397948235E-2</v>
      </c>
      <c r="AW66" s="15" t="s">
        <v>61</v>
      </c>
      <c r="AX66" s="16">
        <v>-63.297812954337971</v>
      </c>
      <c r="AY66" s="16">
        <v>0.94469603279876735</v>
      </c>
      <c r="AZ66" s="16">
        <v>-63.297812954337971</v>
      </c>
    </row>
    <row r="67" spans="1:52" x14ac:dyDescent="0.3">
      <c r="A67">
        <v>250</v>
      </c>
      <c r="B67" s="8">
        <v>44740</v>
      </c>
      <c r="C67" t="s">
        <v>203</v>
      </c>
      <c r="E67" t="s">
        <v>54</v>
      </c>
      <c r="F67" t="s">
        <v>73</v>
      </c>
      <c r="G67" t="s">
        <v>56</v>
      </c>
      <c r="H67">
        <v>2022</v>
      </c>
      <c r="I67">
        <v>6</v>
      </c>
      <c r="J67">
        <v>28</v>
      </c>
      <c r="K67" t="s">
        <v>74</v>
      </c>
      <c r="M67">
        <v>2</v>
      </c>
      <c r="N67">
        <v>1</v>
      </c>
      <c r="O67" t="s">
        <v>86</v>
      </c>
      <c r="P67" t="s">
        <v>204</v>
      </c>
      <c r="Q67">
        <v>5</v>
      </c>
      <c r="R67">
        <v>22</v>
      </c>
      <c r="S67">
        <v>0.5</v>
      </c>
      <c r="T67">
        <v>26</v>
      </c>
      <c r="U67">
        <v>27</v>
      </c>
      <c r="V67" t="s">
        <v>59</v>
      </c>
      <c r="W67">
        <v>0.44282407407407409</v>
      </c>
      <c r="X67">
        <v>0</v>
      </c>
      <c r="Y67">
        <v>1.2075</v>
      </c>
      <c r="Z67">
        <v>88.337910447761203</v>
      </c>
      <c r="AA67">
        <v>0.99852000000000007</v>
      </c>
      <c r="AB67">
        <v>30</v>
      </c>
      <c r="AD67">
        <v>303</v>
      </c>
      <c r="AE67">
        <v>0.129</v>
      </c>
      <c r="AG67">
        <v>0.72</v>
      </c>
      <c r="AH67">
        <v>9.2880000000000004E-2</v>
      </c>
      <c r="AI67" t="s">
        <v>60</v>
      </c>
      <c r="AJ67">
        <v>482.63669251487801</v>
      </c>
      <c r="AK67">
        <v>563.07614126735768</v>
      </c>
      <c r="AL67">
        <v>0.58278380621171511</v>
      </c>
      <c r="AM67">
        <v>0.41960434047243489</v>
      </c>
      <c r="AN67">
        <v>42.635116922182952</v>
      </c>
      <c r="AO67">
        <v>30.697284183971725</v>
      </c>
      <c r="AP67">
        <v>0.56224278857828203</v>
      </c>
      <c r="AQ67">
        <v>0.40481480777636308</v>
      </c>
      <c r="AR67" s="13">
        <v>0.79650983049075919</v>
      </c>
      <c r="AS67" s="14">
        <v>0.62409631014002132</v>
      </c>
      <c r="AT67" s="14" t="s">
        <v>61</v>
      </c>
      <c r="AU67" s="15">
        <v>-0.33547005966974269</v>
      </c>
      <c r="AV67" s="15">
        <v>0.30578751550426814</v>
      </c>
      <c r="AW67" s="15" t="s">
        <v>61</v>
      </c>
      <c r="AX67" s="16">
        <v>-55.17015636004809</v>
      </c>
      <c r="AY67" s="16">
        <v>0.70523901783362519</v>
      </c>
      <c r="AZ67" s="16">
        <v>-55.17015636004809</v>
      </c>
    </row>
    <row r="68" spans="1:52" x14ac:dyDescent="0.3">
      <c r="A68">
        <v>254</v>
      </c>
      <c r="B68" s="8">
        <v>44740</v>
      </c>
      <c r="C68" t="s">
        <v>205</v>
      </c>
      <c r="E68" t="s">
        <v>54</v>
      </c>
      <c r="F68" t="s">
        <v>85</v>
      </c>
      <c r="G68" t="s">
        <v>56</v>
      </c>
      <c r="H68">
        <v>2022</v>
      </c>
      <c r="I68">
        <v>6</v>
      </c>
      <c r="J68">
        <v>28</v>
      </c>
      <c r="K68" t="s">
        <v>57</v>
      </c>
      <c r="M68">
        <v>2</v>
      </c>
      <c r="N68">
        <v>11</v>
      </c>
      <c r="O68" t="s">
        <v>152</v>
      </c>
      <c r="P68" t="s">
        <v>206</v>
      </c>
      <c r="Q68">
        <v>7</v>
      </c>
      <c r="R68">
        <v>12</v>
      </c>
      <c r="S68">
        <v>0.9</v>
      </c>
      <c r="T68">
        <v>24</v>
      </c>
      <c r="U68">
        <v>26</v>
      </c>
      <c r="V68" t="s">
        <v>59</v>
      </c>
      <c r="W68">
        <v>0.41087962962962959</v>
      </c>
      <c r="X68">
        <v>0</v>
      </c>
      <c r="Y68">
        <v>1.1325000000000001</v>
      </c>
      <c r="Z68">
        <v>87.685970149253748</v>
      </c>
      <c r="AA68">
        <v>0.52788000000000002</v>
      </c>
      <c r="AB68">
        <v>29.2</v>
      </c>
      <c r="AD68">
        <v>302.2</v>
      </c>
      <c r="AE68">
        <v>0.129</v>
      </c>
      <c r="AG68">
        <v>0.72</v>
      </c>
      <c r="AH68">
        <v>9.2880000000000004E-2</v>
      </c>
      <c r="AI68" t="s">
        <v>60</v>
      </c>
      <c r="AJ68">
        <v>483.91435417606897</v>
      </c>
      <c r="AK68">
        <v>564.56674653874711</v>
      </c>
      <c r="AL68">
        <v>0.5480330061043982</v>
      </c>
      <c r="AM68">
        <v>0.39458376439516668</v>
      </c>
      <c r="AN68">
        <v>42.432499615078186</v>
      </c>
      <c r="AO68">
        <v>30.551399722856292</v>
      </c>
      <c r="AP68">
        <v>0.29802349416287383</v>
      </c>
      <c r="AQ68">
        <v>0.21457691579726917</v>
      </c>
      <c r="AR68" s="13">
        <v>3.1612228764278286E-2</v>
      </c>
      <c r="AS68" s="14">
        <v>0.41059530489092411</v>
      </c>
      <c r="AT68" s="14" t="s">
        <v>61</v>
      </c>
      <c r="AU68" s="15">
        <v>-4.8332965302346473E-2</v>
      </c>
      <c r="AV68" s="15">
        <v>0.54400826645520017</v>
      </c>
      <c r="AW68" s="15" t="s">
        <v>61</v>
      </c>
      <c r="AX68" s="16">
        <v>-57.780065537636688</v>
      </c>
      <c r="AY68" s="16">
        <v>0.98008334200452163</v>
      </c>
      <c r="AZ68" s="16">
        <v>-57.780065537636688</v>
      </c>
    </row>
    <row r="69" spans="1:52" x14ac:dyDescent="0.3">
      <c r="A69">
        <v>258</v>
      </c>
      <c r="B69" s="8">
        <v>44740</v>
      </c>
      <c r="C69" t="s">
        <v>207</v>
      </c>
      <c r="E69" t="s">
        <v>54</v>
      </c>
      <c r="F69" t="s">
        <v>78</v>
      </c>
      <c r="G69" t="s">
        <v>56</v>
      </c>
      <c r="H69">
        <v>2022</v>
      </c>
      <c r="I69">
        <v>6</v>
      </c>
      <c r="J69">
        <v>28</v>
      </c>
      <c r="K69" t="s">
        <v>67</v>
      </c>
      <c r="M69">
        <v>2</v>
      </c>
      <c r="N69">
        <v>2</v>
      </c>
      <c r="O69" t="s">
        <v>152</v>
      </c>
      <c r="P69" t="s">
        <v>208</v>
      </c>
      <c r="Q69">
        <v>8</v>
      </c>
      <c r="R69">
        <v>22</v>
      </c>
      <c r="T69">
        <v>26</v>
      </c>
      <c r="U69">
        <v>27</v>
      </c>
      <c r="V69" t="s">
        <v>59</v>
      </c>
      <c r="W69">
        <v>0.43865740740740727</v>
      </c>
      <c r="X69">
        <v>0</v>
      </c>
      <c r="Y69">
        <v>1.1325000000000001</v>
      </c>
      <c r="Z69">
        <v>87.903283582089557</v>
      </c>
      <c r="AA69">
        <v>0.53424000000000005</v>
      </c>
      <c r="AB69">
        <v>32.4</v>
      </c>
      <c r="AD69">
        <v>305.39999999999998</v>
      </c>
      <c r="AE69">
        <v>0.129</v>
      </c>
      <c r="AG69">
        <v>0.72</v>
      </c>
      <c r="AH69">
        <v>9.2880000000000004E-2</v>
      </c>
      <c r="AI69" t="s">
        <v>60</v>
      </c>
      <c r="AJ69">
        <v>478.84386978391632</v>
      </c>
      <c r="AK69">
        <v>558.65118141456912</v>
      </c>
      <c r="AL69">
        <v>0.54229068253028523</v>
      </c>
      <c r="AM69">
        <v>0.39044929142180534</v>
      </c>
      <c r="AN69">
        <v>42.091948477160763</v>
      </c>
      <c r="AO69">
        <v>30.30620290355575</v>
      </c>
      <c r="AP69">
        <v>0.29845380715891945</v>
      </c>
      <c r="AQ69">
        <v>0.214886741154422</v>
      </c>
      <c r="AR69" s="13">
        <v>0.73940958899764697</v>
      </c>
      <c r="AS69" s="14">
        <v>0.99977855197151744</v>
      </c>
      <c r="AT69" s="14">
        <v>0.73940958899764697</v>
      </c>
      <c r="AU69" s="15">
        <v>-2.7568405797531906E-2</v>
      </c>
      <c r="AV69" s="15">
        <v>0.17268134224374651</v>
      </c>
      <c r="AW69" s="15" t="s">
        <v>61</v>
      </c>
      <c r="AX69" s="16">
        <v>-43.43258939467588</v>
      </c>
      <c r="AY69" s="16">
        <v>0.84491871708735988</v>
      </c>
      <c r="AZ69" s="16">
        <v>-43.43258939467588</v>
      </c>
    </row>
    <row r="70" spans="1:52" x14ac:dyDescent="0.3">
      <c r="A70">
        <v>262</v>
      </c>
      <c r="B70" s="8">
        <v>44740</v>
      </c>
      <c r="C70" t="s">
        <v>209</v>
      </c>
      <c r="E70" t="s">
        <v>54</v>
      </c>
      <c r="F70" t="s">
        <v>89</v>
      </c>
      <c r="G70" t="s">
        <v>56</v>
      </c>
      <c r="H70">
        <v>2022</v>
      </c>
      <c r="I70">
        <v>6</v>
      </c>
      <c r="J70">
        <v>28</v>
      </c>
      <c r="K70" t="s">
        <v>74</v>
      </c>
      <c r="M70">
        <v>3</v>
      </c>
      <c r="N70">
        <v>2</v>
      </c>
      <c r="O70" t="s">
        <v>152</v>
      </c>
      <c r="P70" t="s">
        <v>210</v>
      </c>
      <c r="Q70">
        <v>11</v>
      </c>
      <c r="R70">
        <v>22</v>
      </c>
      <c r="S70">
        <v>0.8</v>
      </c>
      <c r="T70">
        <v>24</v>
      </c>
      <c r="U70">
        <v>26</v>
      </c>
      <c r="V70" t="s">
        <v>59</v>
      </c>
      <c r="W70">
        <v>0.41226851851851848</v>
      </c>
      <c r="X70">
        <v>0</v>
      </c>
      <c r="Y70">
        <v>1.2075</v>
      </c>
      <c r="Z70">
        <v>82.253134328358215</v>
      </c>
      <c r="AA70">
        <v>0.50244</v>
      </c>
      <c r="AB70">
        <v>28.2</v>
      </c>
      <c r="AD70">
        <v>301.2</v>
      </c>
      <c r="AE70">
        <v>0.129</v>
      </c>
      <c r="AG70">
        <v>0.72</v>
      </c>
      <c r="AH70">
        <v>9.2880000000000004E-2</v>
      </c>
      <c r="AI70" t="s">
        <v>60</v>
      </c>
      <c r="AJ70">
        <v>485.5209755378753</v>
      </c>
      <c r="AK70">
        <v>566.44113812752119</v>
      </c>
      <c r="AL70">
        <v>0.58626657796198445</v>
      </c>
      <c r="AM70">
        <v>0.42211193613262882</v>
      </c>
      <c r="AN70">
        <v>39.93562202015238</v>
      </c>
      <c r="AO70">
        <v>28.753647854509715</v>
      </c>
      <c r="AP70">
        <v>0.28460268544079176</v>
      </c>
      <c r="AQ70">
        <v>0.20491393351737006</v>
      </c>
      <c r="AR70" s="13">
        <v>1.8162658306881569</v>
      </c>
      <c r="AS70" s="14">
        <v>0.99688169473308874</v>
      </c>
      <c r="AT70" s="14">
        <v>1.8162658306881569</v>
      </c>
      <c r="AU70" s="15">
        <v>0.10095234872383405</v>
      </c>
      <c r="AV70" s="15">
        <v>8.3860038354624356E-2</v>
      </c>
      <c r="AW70" s="15" t="s">
        <v>61</v>
      </c>
      <c r="AX70" s="16">
        <v>-45.930102412850587</v>
      </c>
      <c r="AY70" s="16">
        <v>0.99956742844818025</v>
      </c>
      <c r="AZ70" s="16">
        <v>-45.930102412850587</v>
      </c>
    </row>
    <row r="71" spans="1:52" x14ac:dyDescent="0.3">
      <c r="A71">
        <v>266</v>
      </c>
      <c r="B71" s="8">
        <v>44740</v>
      </c>
      <c r="C71" t="s">
        <v>211</v>
      </c>
      <c r="E71" t="s">
        <v>54</v>
      </c>
      <c r="F71" t="s">
        <v>82</v>
      </c>
      <c r="G71" t="s">
        <v>56</v>
      </c>
      <c r="H71">
        <v>2022</v>
      </c>
      <c r="I71">
        <v>6</v>
      </c>
      <c r="J71">
        <v>28</v>
      </c>
      <c r="K71" t="s">
        <v>67</v>
      </c>
      <c r="M71">
        <v>3</v>
      </c>
      <c r="N71">
        <v>14</v>
      </c>
      <c r="O71" t="s">
        <v>152</v>
      </c>
      <c r="P71" t="s">
        <v>212</v>
      </c>
      <c r="Q71">
        <v>8</v>
      </c>
      <c r="R71">
        <v>22</v>
      </c>
      <c r="S71">
        <v>0.9</v>
      </c>
      <c r="T71">
        <v>26</v>
      </c>
      <c r="U71">
        <v>27</v>
      </c>
      <c r="V71" t="s">
        <v>62</v>
      </c>
      <c r="W71">
        <v>0.44282407407407409</v>
      </c>
      <c r="X71">
        <v>0</v>
      </c>
      <c r="Y71">
        <v>4.8075000000000001</v>
      </c>
      <c r="Z71">
        <v>23.57850746268657</v>
      </c>
      <c r="AA71">
        <v>0.50244</v>
      </c>
      <c r="AB71">
        <v>31.2</v>
      </c>
      <c r="AD71">
        <v>304.2</v>
      </c>
      <c r="AE71">
        <v>0.129</v>
      </c>
      <c r="AG71">
        <v>0.72</v>
      </c>
      <c r="AH71">
        <v>9.2880000000000004E-2</v>
      </c>
      <c r="AI71" t="s">
        <v>60</v>
      </c>
      <c r="AJ71">
        <v>480.73280023671282</v>
      </c>
      <c r="AK71">
        <v>560.85493360949829</v>
      </c>
      <c r="AL71">
        <v>2.3111229371379967</v>
      </c>
      <c r="AM71">
        <v>1.6640085147393577</v>
      </c>
      <c r="AN71">
        <v>11.334961917939545</v>
      </c>
      <c r="AO71">
        <v>8.1611725809164728</v>
      </c>
      <c r="AP71">
        <v>0.28179595284275633</v>
      </c>
      <c r="AQ71">
        <v>0.20289308604678455</v>
      </c>
      <c r="AR71" s="13">
        <v>0.17803234502463905</v>
      </c>
      <c r="AS71" s="14">
        <v>9.2577280086316906E-3</v>
      </c>
      <c r="AT71" s="14" t="s">
        <v>61</v>
      </c>
      <c r="AU71" s="15">
        <v>-9.7390079155707521E-3</v>
      </c>
      <c r="AV71" s="15">
        <v>0.40683803201789176</v>
      </c>
      <c r="AW71" s="15" t="s">
        <v>61</v>
      </c>
      <c r="AX71" s="16">
        <v>-4.8534906315078885</v>
      </c>
      <c r="AY71" s="16">
        <v>4.3608927756259144E-2</v>
      </c>
      <c r="AZ71" s="16" t="s">
        <v>61</v>
      </c>
    </row>
    <row r="72" spans="1:52" x14ac:dyDescent="0.3">
      <c r="A72">
        <v>270</v>
      </c>
      <c r="B72" s="8">
        <v>44740</v>
      </c>
      <c r="C72" t="s">
        <v>213</v>
      </c>
      <c r="E72" t="s">
        <v>54</v>
      </c>
      <c r="F72" t="s">
        <v>70</v>
      </c>
      <c r="G72" t="s">
        <v>56</v>
      </c>
      <c r="H72">
        <v>2022</v>
      </c>
      <c r="I72">
        <v>6</v>
      </c>
      <c r="J72">
        <v>28</v>
      </c>
      <c r="K72" t="s">
        <v>57</v>
      </c>
      <c r="M72">
        <v>3</v>
      </c>
      <c r="N72">
        <v>14</v>
      </c>
      <c r="O72" t="s">
        <v>152</v>
      </c>
      <c r="P72" t="s">
        <v>214</v>
      </c>
      <c r="Q72">
        <v>9</v>
      </c>
      <c r="R72">
        <v>22</v>
      </c>
      <c r="S72">
        <v>0.8</v>
      </c>
      <c r="T72">
        <v>24</v>
      </c>
      <c r="U72">
        <v>26</v>
      </c>
      <c r="V72" t="s">
        <v>59</v>
      </c>
      <c r="W72">
        <v>0.41388888888888892</v>
      </c>
      <c r="X72">
        <v>0</v>
      </c>
      <c r="Y72">
        <v>1.2075</v>
      </c>
      <c r="Z72">
        <v>95.835223880597013</v>
      </c>
      <c r="AA72">
        <v>0.50244</v>
      </c>
      <c r="AB72">
        <v>28.3</v>
      </c>
      <c r="AD72">
        <v>301.3</v>
      </c>
      <c r="AE72">
        <v>0.129</v>
      </c>
      <c r="AG72">
        <v>0.72</v>
      </c>
      <c r="AH72">
        <v>9.2880000000000004E-2</v>
      </c>
      <c r="AI72" t="s">
        <v>60</v>
      </c>
      <c r="AJ72">
        <v>485.35983349488225</v>
      </c>
      <c r="AK72">
        <v>566.25313907736268</v>
      </c>
      <c r="AL72">
        <v>0.58607199894507023</v>
      </c>
      <c r="AM72">
        <v>0.42197183924045056</v>
      </c>
      <c r="AN72">
        <v>46.514568305631329</v>
      </c>
      <c r="AO72">
        <v>33.49048918005456</v>
      </c>
      <c r="AP72">
        <v>0.28450822719803009</v>
      </c>
      <c r="AQ72">
        <v>0.20484592358258169</v>
      </c>
      <c r="AR72" s="13">
        <v>-1.4908758733861016E-2</v>
      </c>
      <c r="AS72" s="14">
        <v>4.4451637674668386E-2</v>
      </c>
      <c r="AT72" s="14" t="s">
        <v>61</v>
      </c>
      <c r="AU72" s="15">
        <v>-8.75688671766282E-3</v>
      </c>
      <c r="AV72" s="15">
        <v>3.6664879028868003E-2</v>
      </c>
      <c r="AW72" s="15" t="s">
        <v>61</v>
      </c>
      <c r="AX72" s="16">
        <v>-52.405303312380148</v>
      </c>
      <c r="AY72" s="16">
        <v>0.91767802593708103</v>
      </c>
      <c r="AZ72" s="16">
        <v>-52.405303312380148</v>
      </c>
    </row>
    <row r="73" spans="1:52" x14ac:dyDescent="0.3">
      <c r="A73">
        <v>274</v>
      </c>
      <c r="B73" s="8">
        <v>44742</v>
      </c>
      <c r="C73" t="s">
        <v>215</v>
      </c>
      <c r="E73" t="s">
        <v>54</v>
      </c>
      <c r="F73" t="s">
        <v>63</v>
      </c>
      <c r="G73" t="s">
        <v>56</v>
      </c>
      <c r="H73">
        <v>2022</v>
      </c>
      <c r="I73">
        <v>6</v>
      </c>
      <c r="J73">
        <v>30</v>
      </c>
      <c r="K73" t="s">
        <v>57</v>
      </c>
      <c r="M73">
        <v>1</v>
      </c>
      <c r="N73">
        <v>2</v>
      </c>
      <c r="O73" t="s">
        <v>86</v>
      </c>
      <c r="P73" t="s">
        <v>216</v>
      </c>
      <c r="Q73">
        <v>0</v>
      </c>
      <c r="R73">
        <v>24</v>
      </c>
      <c r="S73">
        <v>0.85</v>
      </c>
      <c r="T73">
        <v>30</v>
      </c>
      <c r="U73">
        <v>33</v>
      </c>
      <c r="V73" t="s">
        <v>59</v>
      </c>
      <c r="W73">
        <v>0.54548611111111112</v>
      </c>
      <c r="X73">
        <v>0</v>
      </c>
      <c r="Y73">
        <v>1.1325000000000001</v>
      </c>
      <c r="Z73">
        <v>93.010149253731356</v>
      </c>
      <c r="AA73">
        <v>0.43247999999999998</v>
      </c>
      <c r="AB73">
        <v>29.8</v>
      </c>
      <c r="AD73">
        <v>302.8</v>
      </c>
      <c r="AE73">
        <v>0.129</v>
      </c>
      <c r="AG73">
        <v>0.72</v>
      </c>
      <c r="AH73">
        <v>9.2880000000000004E-2</v>
      </c>
      <c r="AI73" t="s">
        <v>60</v>
      </c>
      <c r="AJ73">
        <v>482.95547500663156</v>
      </c>
      <c r="AK73">
        <v>563.44805417440352</v>
      </c>
      <c r="AL73">
        <v>0.5469470754450102</v>
      </c>
      <c r="AM73">
        <v>0.39380189432040735</v>
      </c>
      <c r="AN73">
        <v>44.919760813273527</v>
      </c>
      <c r="AO73">
        <v>32.342227785556943</v>
      </c>
      <c r="AP73">
        <v>0.24368001446934601</v>
      </c>
      <c r="AQ73">
        <v>0.17544961041792914</v>
      </c>
      <c r="AR73" s="13">
        <v>-3.8804575669204526E-2</v>
      </c>
      <c r="AS73" s="14">
        <v>0.34961696462460462</v>
      </c>
      <c r="AT73" s="14" t="s">
        <v>61</v>
      </c>
      <c r="AU73" s="15">
        <v>0.31703294815840866</v>
      </c>
      <c r="AV73" s="15">
        <v>0.43472241846640336</v>
      </c>
      <c r="AW73" s="15" t="s">
        <v>61</v>
      </c>
      <c r="AX73" s="16">
        <v>-6.878809199166545</v>
      </c>
      <c r="AY73" s="16">
        <v>0.61521925226245655</v>
      </c>
      <c r="AZ73" s="16" t="s">
        <v>61</v>
      </c>
    </row>
    <row r="74" spans="1:52" x14ac:dyDescent="0.3">
      <c r="A74">
        <v>278</v>
      </c>
      <c r="B74" s="8">
        <v>44742</v>
      </c>
      <c r="C74" t="s">
        <v>217</v>
      </c>
      <c r="E74" t="s">
        <v>54</v>
      </c>
      <c r="F74" t="s">
        <v>55</v>
      </c>
      <c r="G74" t="s">
        <v>56</v>
      </c>
      <c r="H74">
        <v>2022</v>
      </c>
      <c r="I74">
        <v>6</v>
      </c>
      <c r="J74">
        <v>30</v>
      </c>
      <c r="K74" t="s">
        <v>74</v>
      </c>
      <c r="M74">
        <v>1</v>
      </c>
      <c r="N74">
        <v>3</v>
      </c>
      <c r="O74" t="s">
        <v>86</v>
      </c>
      <c r="P74" t="s">
        <v>218</v>
      </c>
      <c r="Q74">
        <v>0</v>
      </c>
      <c r="R74">
        <v>23.5</v>
      </c>
      <c r="S74">
        <v>40</v>
      </c>
      <c r="T74">
        <v>30</v>
      </c>
      <c r="U74">
        <v>33</v>
      </c>
      <c r="V74" t="s">
        <v>59</v>
      </c>
      <c r="W74">
        <v>0.54722222222222217</v>
      </c>
      <c r="X74">
        <v>0</v>
      </c>
      <c r="Y74">
        <v>1.0574999999999999</v>
      </c>
      <c r="Z74">
        <v>95.509253731343293</v>
      </c>
      <c r="AA74">
        <v>0.88404000000000005</v>
      </c>
      <c r="AB74">
        <v>30.1</v>
      </c>
      <c r="AD74">
        <v>303.10000000000002</v>
      </c>
      <c r="AE74">
        <v>0.129</v>
      </c>
      <c r="AG74">
        <v>0.72</v>
      </c>
      <c r="AH74">
        <v>9.2880000000000004E-2</v>
      </c>
      <c r="AI74" t="s">
        <v>60</v>
      </c>
      <c r="AJ74">
        <v>482.4774590300496</v>
      </c>
      <c r="AK74">
        <v>562.89036886839119</v>
      </c>
      <c r="AL74">
        <v>0.51021991292427737</v>
      </c>
      <c r="AM74">
        <v>0.36735833730547973</v>
      </c>
      <c r="AN74">
        <v>46.081062054154799</v>
      </c>
      <c r="AO74">
        <v>33.178364678991457</v>
      </c>
      <c r="AP74">
        <v>0.4976176016944126</v>
      </c>
      <c r="AQ74">
        <v>0.35828467321997709</v>
      </c>
      <c r="AR74" s="13">
        <v>0.73442028852512986</v>
      </c>
      <c r="AS74" s="14">
        <v>0.99982415003811353</v>
      </c>
      <c r="AT74" s="14">
        <v>0.73442028852512986</v>
      </c>
      <c r="AU74" s="15">
        <v>-0.14891628999071196</v>
      </c>
      <c r="AV74" s="15">
        <v>0.13880329484310824</v>
      </c>
      <c r="AW74" s="15" t="s">
        <v>61</v>
      </c>
      <c r="AX74" s="16">
        <v>-6.6891810836433274</v>
      </c>
      <c r="AY74" s="16">
        <v>0.42153172720342447</v>
      </c>
      <c r="AZ74" s="16" t="s">
        <v>61</v>
      </c>
    </row>
    <row r="75" spans="1:52" x14ac:dyDescent="0.3">
      <c r="A75">
        <v>282</v>
      </c>
      <c r="B75" s="8">
        <v>44742</v>
      </c>
      <c r="C75" t="s">
        <v>219</v>
      </c>
      <c r="E75" t="s">
        <v>54</v>
      </c>
      <c r="F75" t="s">
        <v>66</v>
      </c>
      <c r="G75" t="s">
        <v>56</v>
      </c>
      <c r="H75">
        <v>2022</v>
      </c>
      <c r="I75">
        <v>6</v>
      </c>
      <c r="J75">
        <v>30</v>
      </c>
      <c r="K75" t="s">
        <v>67</v>
      </c>
      <c r="M75">
        <v>1</v>
      </c>
      <c r="O75" t="s">
        <v>220</v>
      </c>
      <c r="P75" t="s">
        <v>221</v>
      </c>
      <c r="Q75">
        <v>0</v>
      </c>
      <c r="R75">
        <v>25</v>
      </c>
      <c r="S75">
        <v>0.85</v>
      </c>
      <c r="T75">
        <v>30</v>
      </c>
      <c r="U75">
        <v>33</v>
      </c>
      <c r="V75" t="s">
        <v>59</v>
      </c>
      <c r="W75">
        <v>0.54548611111111112</v>
      </c>
      <c r="X75">
        <v>0</v>
      </c>
      <c r="Y75">
        <v>1.2075</v>
      </c>
      <c r="Z75">
        <v>83.66567164179105</v>
      </c>
      <c r="AA75">
        <v>0.53424000000000005</v>
      </c>
      <c r="AB75">
        <v>30</v>
      </c>
      <c r="AD75">
        <v>303</v>
      </c>
      <c r="AE75">
        <v>0.129</v>
      </c>
      <c r="AG75">
        <v>0.72</v>
      </c>
      <c r="AH75">
        <v>9.2880000000000004E-2</v>
      </c>
      <c r="AI75" t="s">
        <v>60</v>
      </c>
      <c r="AJ75">
        <v>482.63669251487801</v>
      </c>
      <c r="AK75">
        <v>563.07614126735768</v>
      </c>
      <c r="AL75">
        <v>0.58278380621171511</v>
      </c>
      <c r="AM75">
        <v>0.41960434047243489</v>
      </c>
      <c r="AN75">
        <v>40.380123038229854</v>
      </c>
      <c r="AO75">
        <v>29.073688587525496</v>
      </c>
      <c r="AP75">
        <v>0.30081779771067318</v>
      </c>
      <c r="AQ75">
        <v>0.21658881435168467</v>
      </c>
      <c r="AR75" s="13">
        <v>1.0854899882269833</v>
      </c>
      <c r="AS75" s="14">
        <v>0.98915423947731806</v>
      </c>
      <c r="AT75" s="14">
        <v>1.0854899882269833</v>
      </c>
      <c r="AU75" s="15">
        <v>9.8883769442327088E-2</v>
      </c>
      <c r="AV75" s="15">
        <v>0.39420206005749303</v>
      </c>
      <c r="AW75" s="15" t="s">
        <v>61</v>
      </c>
      <c r="AX75" s="16">
        <v>48.107408295569186</v>
      </c>
      <c r="AY75" s="16">
        <v>0.92202885250280819</v>
      </c>
      <c r="AZ75" s="16">
        <v>48.107408295569186</v>
      </c>
    </row>
    <row r="76" spans="1:52" x14ac:dyDescent="0.3">
      <c r="A76">
        <v>286</v>
      </c>
      <c r="B76" s="8">
        <v>44742</v>
      </c>
      <c r="C76" t="s">
        <v>222</v>
      </c>
      <c r="E76" t="s">
        <v>54</v>
      </c>
      <c r="F76" t="s">
        <v>73</v>
      </c>
      <c r="G76" t="s">
        <v>56</v>
      </c>
      <c r="H76">
        <v>2022</v>
      </c>
      <c r="I76">
        <v>6</v>
      </c>
      <c r="J76">
        <v>30</v>
      </c>
      <c r="K76" t="s">
        <v>74</v>
      </c>
      <c r="M76">
        <v>2</v>
      </c>
      <c r="N76">
        <v>3</v>
      </c>
      <c r="O76" t="s">
        <v>86</v>
      </c>
      <c r="P76" t="s">
        <v>223</v>
      </c>
      <c r="Q76">
        <v>0</v>
      </c>
      <c r="R76">
        <v>25</v>
      </c>
      <c r="S76">
        <v>0.6</v>
      </c>
      <c r="T76">
        <v>31</v>
      </c>
      <c r="V76" t="s">
        <v>59</v>
      </c>
      <c r="W76">
        <v>0.57505787037037037</v>
      </c>
      <c r="X76">
        <v>0</v>
      </c>
      <c r="Y76">
        <v>1.2075</v>
      </c>
      <c r="Z76">
        <v>85.186865671641783</v>
      </c>
      <c r="AA76">
        <v>0.50244</v>
      </c>
      <c r="AB76">
        <v>33</v>
      </c>
      <c r="AD76">
        <v>306</v>
      </c>
      <c r="AE76">
        <v>0.129</v>
      </c>
      <c r="AG76">
        <v>0.72</v>
      </c>
      <c r="AH76">
        <v>9.2880000000000004E-2</v>
      </c>
      <c r="AI76" t="s">
        <v>60</v>
      </c>
      <c r="AJ76">
        <v>477.90496023532035</v>
      </c>
      <c r="AK76">
        <v>557.55578694120709</v>
      </c>
      <c r="AL76">
        <v>0.57707023948414926</v>
      </c>
      <c r="AM76">
        <v>0.41549057242858745</v>
      </c>
      <c r="AN76">
        <v>40.711225651377546</v>
      </c>
      <c r="AO76">
        <v>29.312082468991832</v>
      </c>
      <c r="AP76">
        <v>0.28013832959074009</v>
      </c>
      <c r="AQ76">
        <v>0.20169959730533285</v>
      </c>
      <c r="AR76" s="13">
        <v>1.1597936030645046</v>
      </c>
      <c r="AS76" s="14">
        <v>0.99722096528293569</v>
      </c>
      <c r="AT76" s="14">
        <v>1.1597936030645046</v>
      </c>
      <c r="AU76" s="15">
        <v>-7.2697836973973362E-3</v>
      </c>
      <c r="AV76" s="15">
        <v>2.0753557598939119E-2</v>
      </c>
      <c r="AW76" s="15" t="s">
        <v>61</v>
      </c>
      <c r="AX76" s="16">
        <v>-1.0933677175016974</v>
      </c>
      <c r="AY76" s="16">
        <v>1.6944210435046396E-2</v>
      </c>
      <c r="AZ76" s="16" t="s">
        <v>61</v>
      </c>
    </row>
    <row r="77" spans="1:52" x14ac:dyDescent="0.3">
      <c r="A77">
        <v>290</v>
      </c>
      <c r="B77" s="8">
        <v>44742</v>
      </c>
      <c r="C77" t="s">
        <v>224</v>
      </c>
      <c r="E77" t="s">
        <v>54</v>
      </c>
      <c r="F77" t="s">
        <v>85</v>
      </c>
      <c r="G77" t="s">
        <v>56</v>
      </c>
      <c r="H77">
        <v>2022</v>
      </c>
      <c r="I77">
        <v>6</v>
      </c>
      <c r="J77">
        <v>30</v>
      </c>
      <c r="K77" t="s">
        <v>57</v>
      </c>
      <c r="M77">
        <v>2</v>
      </c>
      <c r="P77" t="s">
        <v>225</v>
      </c>
      <c r="R77">
        <v>25</v>
      </c>
      <c r="T77">
        <v>30</v>
      </c>
      <c r="U77">
        <v>33</v>
      </c>
      <c r="V77" t="s">
        <v>59</v>
      </c>
      <c r="W77">
        <v>0.54722222222222217</v>
      </c>
      <c r="X77">
        <v>0</v>
      </c>
      <c r="Y77">
        <v>1.1325000000000001</v>
      </c>
      <c r="Z77">
        <v>84.208955223880608</v>
      </c>
      <c r="AA77">
        <v>0.64872000000000007</v>
      </c>
      <c r="AB77">
        <v>29.6</v>
      </c>
      <c r="AD77">
        <v>302.60000000000002</v>
      </c>
      <c r="AE77">
        <v>0.129</v>
      </c>
      <c r="AG77">
        <v>0.72</v>
      </c>
      <c r="AH77">
        <v>9.2880000000000004E-2</v>
      </c>
      <c r="AI77" t="s">
        <v>60</v>
      </c>
      <c r="AJ77">
        <v>483.27467888964975</v>
      </c>
      <c r="AK77">
        <v>563.82045870459137</v>
      </c>
      <c r="AL77">
        <v>0.5473085738425284</v>
      </c>
      <c r="AM77">
        <v>0.39406217316662046</v>
      </c>
      <c r="AN77">
        <v>40.696055795453795</v>
      </c>
      <c r="AO77">
        <v>29.301160172726732</v>
      </c>
      <c r="AP77">
        <v>0.36576160797084251</v>
      </c>
      <c r="AQ77">
        <v>0.26334835773900661</v>
      </c>
      <c r="AR77" s="13">
        <v>2.041463996013073E-2</v>
      </c>
      <c r="AS77" s="14">
        <v>0.22874964825949703</v>
      </c>
      <c r="AT77" s="14" t="s">
        <v>61</v>
      </c>
      <c r="AU77" s="15">
        <v>-9.0024726621947895E-2</v>
      </c>
      <c r="AV77" s="15">
        <v>0.92728174027814647</v>
      </c>
      <c r="AW77" s="15">
        <v>-9.0024726621947895E-2</v>
      </c>
      <c r="AX77" s="16">
        <v>1.191609171584286</v>
      </c>
      <c r="AY77" s="16">
        <v>4.8487327045495217E-3</v>
      </c>
      <c r="AZ77" s="16" t="s">
        <v>61</v>
      </c>
    </row>
    <row r="78" spans="1:52" x14ac:dyDescent="0.3">
      <c r="A78">
        <v>294</v>
      </c>
      <c r="B78" s="8">
        <v>44742</v>
      </c>
      <c r="C78" t="s">
        <v>226</v>
      </c>
      <c r="E78" t="s">
        <v>54</v>
      </c>
      <c r="F78" t="s">
        <v>78</v>
      </c>
      <c r="G78" t="s">
        <v>56</v>
      </c>
      <c r="H78">
        <v>2022</v>
      </c>
      <c r="I78">
        <v>6</v>
      </c>
      <c r="J78">
        <v>30</v>
      </c>
      <c r="K78" t="s">
        <v>67</v>
      </c>
      <c r="M78">
        <v>2</v>
      </c>
      <c r="P78" t="s">
        <v>227</v>
      </c>
      <c r="R78">
        <v>26</v>
      </c>
      <c r="T78">
        <v>31</v>
      </c>
      <c r="V78" t="s">
        <v>59</v>
      </c>
      <c r="W78">
        <v>0.57505787037037037</v>
      </c>
      <c r="X78">
        <v>0</v>
      </c>
      <c r="Y78">
        <v>1.1325000000000001</v>
      </c>
      <c r="Z78">
        <v>77.689552238805973</v>
      </c>
      <c r="AA78">
        <v>0.60419999999999996</v>
      </c>
      <c r="AB78">
        <v>32</v>
      </c>
      <c r="AD78">
        <v>305</v>
      </c>
      <c r="AE78">
        <v>0.129</v>
      </c>
      <c r="AG78">
        <v>0.72</v>
      </c>
      <c r="AH78">
        <v>9.2880000000000004E-2</v>
      </c>
      <c r="AI78" t="s">
        <v>60</v>
      </c>
      <c r="AJ78">
        <v>479.47186174428862</v>
      </c>
      <c r="AK78">
        <v>559.38383870167002</v>
      </c>
      <c r="AL78">
        <v>0.54300188342540689</v>
      </c>
      <c r="AM78">
        <v>0.39096135606629295</v>
      </c>
      <c r="AN78">
        <v>37.249954250020465</v>
      </c>
      <c r="AO78">
        <v>26.819967060014736</v>
      </c>
      <c r="AP78">
        <v>0.33797971534354898</v>
      </c>
      <c r="AQ78">
        <v>0.24334539504735528</v>
      </c>
      <c r="AR78" s="13">
        <v>0.98838031924845793</v>
      </c>
      <c r="AS78" s="14">
        <v>0.99906392387767495</v>
      </c>
      <c r="AT78" s="14">
        <v>0.98838031924845793</v>
      </c>
      <c r="AU78" s="15">
        <v>0.43394905611123002</v>
      </c>
      <c r="AV78" s="15">
        <v>0.5087489145656432</v>
      </c>
      <c r="AW78" s="15" t="s">
        <v>61</v>
      </c>
      <c r="AX78" s="16">
        <v>18.262520806321085</v>
      </c>
      <c r="AY78" s="16">
        <v>0.52526372299251034</v>
      </c>
      <c r="AZ78" s="16" t="s">
        <v>61</v>
      </c>
    </row>
    <row r="79" spans="1:52" x14ac:dyDescent="0.3">
      <c r="A79">
        <v>298</v>
      </c>
      <c r="B79" s="8">
        <v>44742</v>
      </c>
      <c r="C79" t="s">
        <v>228</v>
      </c>
      <c r="E79" t="s">
        <v>54</v>
      </c>
      <c r="F79" t="s">
        <v>89</v>
      </c>
      <c r="G79" t="s">
        <v>56</v>
      </c>
      <c r="H79">
        <v>2022</v>
      </c>
      <c r="I79">
        <v>6</v>
      </c>
      <c r="J79">
        <v>30</v>
      </c>
      <c r="K79" t="s">
        <v>74</v>
      </c>
      <c r="M79">
        <v>3</v>
      </c>
      <c r="N79">
        <v>1</v>
      </c>
      <c r="O79" t="s">
        <v>58</v>
      </c>
      <c r="P79" t="s">
        <v>229</v>
      </c>
      <c r="Q79">
        <v>0</v>
      </c>
      <c r="R79">
        <v>25</v>
      </c>
      <c r="S79">
        <v>0.95</v>
      </c>
      <c r="T79">
        <v>30</v>
      </c>
      <c r="U79">
        <v>33</v>
      </c>
      <c r="V79" t="s">
        <v>59</v>
      </c>
      <c r="W79">
        <v>0.54548611111111112</v>
      </c>
      <c r="X79">
        <v>0</v>
      </c>
      <c r="Y79">
        <v>1.2825</v>
      </c>
      <c r="Z79">
        <v>85.0782089552239</v>
      </c>
      <c r="AA79">
        <v>0.55332000000000003</v>
      </c>
      <c r="AB79">
        <v>24.7</v>
      </c>
      <c r="AD79">
        <v>297.7</v>
      </c>
      <c r="AE79">
        <v>0.129</v>
      </c>
      <c r="AG79">
        <v>0.72</v>
      </c>
      <c r="AH79">
        <v>9.2880000000000004E-2</v>
      </c>
      <c r="AI79" t="s">
        <v>60</v>
      </c>
      <c r="AJ79">
        <v>491.22914958685942</v>
      </c>
      <c r="AK79">
        <v>573.10067451800262</v>
      </c>
      <c r="AL79">
        <v>0.6300013843451473</v>
      </c>
      <c r="AM79">
        <v>0.45360099672850601</v>
      </c>
      <c r="AN79">
        <v>41.792896233447763</v>
      </c>
      <c r="AO79">
        <v>30.09088528808239</v>
      </c>
      <c r="AP79">
        <v>0.31710806522430124</v>
      </c>
      <c r="AQ79">
        <v>0.22831780696149689</v>
      </c>
      <c r="AR79" s="13">
        <v>2.8076190103395522</v>
      </c>
      <c r="AS79" s="14">
        <v>0.99980978960222133</v>
      </c>
      <c r="AT79" s="14">
        <v>2.8076190103395522</v>
      </c>
      <c r="AU79" s="15">
        <v>-2.5056882785791778E-2</v>
      </c>
      <c r="AV79" s="15">
        <v>0.43249392259700475</v>
      </c>
      <c r="AW79" s="15" t="s">
        <v>61</v>
      </c>
      <c r="AX79" s="16">
        <v>77.376547162498269</v>
      </c>
      <c r="AY79" s="16">
        <v>0.96959958836476456</v>
      </c>
      <c r="AZ79" s="16">
        <v>77.376547162498269</v>
      </c>
    </row>
    <row r="80" spans="1:52" x14ac:dyDescent="0.3">
      <c r="A80">
        <v>302</v>
      </c>
      <c r="B80" s="8">
        <v>44742</v>
      </c>
      <c r="C80" t="s">
        <v>230</v>
      </c>
      <c r="E80" t="s">
        <v>54</v>
      </c>
      <c r="F80" t="s">
        <v>82</v>
      </c>
      <c r="G80" t="s">
        <v>56</v>
      </c>
      <c r="H80">
        <v>2022</v>
      </c>
      <c r="I80">
        <v>6</v>
      </c>
      <c r="J80">
        <v>30</v>
      </c>
      <c r="K80" t="s">
        <v>67</v>
      </c>
      <c r="M80">
        <v>3</v>
      </c>
      <c r="N80">
        <v>1</v>
      </c>
      <c r="O80" t="s">
        <v>58</v>
      </c>
      <c r="P80" t="s">
        <v>231</v>
      </c>
      <c r="Q80">
        <v>0</v>
      </c>
      <c r="R80">
        <v>25</v>
      </c>
      <c r="S80">
        <v>0.95</v>
      </c>
      <c r="T80">
        <v>31</v>
      </c>
      <c r="V80" t="s">
        <v>59</v>
      </c>
      <c r="W80">
        <v>0.57505787037037037</v>
      </c>
      <c r="X80">
        <v>0</v>
      </c>
      <c r="Y80">
        <v>1.2075</v>
      </c>
      <c r="Z80">
        <v>110.72119402985075</v>
      </c>
      <c r="AA80">
        <v>0.50244</v>
      </c>
      <c r="AB80">
        <v>31.6</v>
      </c>
      <c r="AD80">
        <v>304.60000000000002</v>
      </c>
      <c r="AE80">
        <v>0.129</v>
      </c>
      <c r="AG80">
        <v>0.72</v>
      </c>
      <c r="AH80">
        <v>9.2880000000000004E-2</v>
      </c>
      <c r="AI80" t="s">
        <v>60</v>
      </c>
      <c r="AJ80">
        <v>480.10150305977686</v>
      </c>
      <c r="AK80">
        <v>560.11842023640634</v>
      </c>
      <c r="AL80">
        <v>0.57972256494468055</v>
      </c>
      <c r="AM80">
        <v>0.41740024676017001</v>
      </c>
      <c r="AN80">
        <v>53.157411674304541</v>
      </c>
      <c r="AO80">
        <v>38.273336405499272</v>
      </c>
      <c r="AP80">
        <v>0.28142589906358001</v>
      </c>
      <c r="AQ80">
        <v>0.20262664732577759</v>
      </c>
      <c r="AR80" s="13">
        <v>1.9340291213422502</v>
      </c>
      <c r="AS80" s="14">
        <v>0.98406551972944811</v>
      </c>
      <c r="AT80" s="14">
        <v>1.9340291213422502</v>
      </c>
      <c r="AU80" s="15">
        <v>0.41583516552979966</v>
      </c>
      <c r="AV80" s="15">
        <v>0.6421160209537019</v>
      </c>
      <c r="AW80" s="15" t="s">
        <v>61</v>
      </c>
      <c r="AX80" s="16">
        <v>-26.729774774374409</v>
      </c>
      <c r="AY80" s="16">
        <v>0.96742099032224504</v>
      </c>
      <c r="AZ80" s="16">
        <v>-26.729774774374409</v>
      </c>
    </row>
    <row r="81" spans="1:52" x14ac:dyDescent="0.3">
      <c r="A81">
        <v>306</v>
      </c>
      <c r="B81" s="8">
        <v>44742</v>
      </c>
      <c r="C81" t="s">
        <v>232</v>
      </c>
      <c r="E81" t="s">
        <v>54</v>
      </c>
      <c r="F81" t="s">
        <v>70</v>
      </c>
      <c r="G81" t="s">
        <v>56</v>
      </c>
      <c r="H81">
        <v>2022</v>
      </c>
      <c r="I81">
        <v>6</v>
      </c>
      <c r="J81">
        <v>30</v>
      </c>
      <c r="K81" t="s">
        <v>57</v>
      </c>
      <c r="M81">
        <v>3</v>
      </c>
      <c r="N81">
        <v>14</v>
      </c>
      <c r="O81" t="s">
        <v>58</v>
      </c>
      <c r="P81" t="s">
        <v>233</v>
      </c>
      <c r="Q81">
        <v>0</v>
      </c>
      <c r="R81">
        <v>26</v>
      </c>
      <c r="S81">
        <v>0.95</v>
      </c>
      <c r="T81">
        <v>30</v>
      </c>
      <c r="U81">
        <v>33</v>
      </c>
      <c r="V81" t="s">
        <v>59</v>
      </c>
      <c r="W81">
        <v>0.54722222222222217</v>
      </c>
      <c r="X81">
        <v>0</v>
      </c>
      <c r="Y81">
        <v>1.0574999999999999</v>
      </c>
      <c r="Z81">
        <v>88.772537313432835</v>
      </c>
      <c r="AA81">
        <v>0.62963999999999998</v>
      </c>
      <c r="AB81">
        <v>29.7</v>
      </c>
      <c r="AD81">
        <v>302.7</v>
      </c>
      <c r="AE81">
        <v>0.129</v>
      </c>
      <c r="AG81">
        <v>0.72</v>
      </c>
      <c r="AH81">
        <v>9.2880000000000004E-2</v>
      </c>
      <c r="AI81" t="s">
        <v>60</v>
      </c>
      <c r="AJ81">
        <v>483.11502422202852</v>
      </c>
      <c r="AK81">
        <v>563.63419492569994</v>
      </c>
      <c r="AL81">
        <v>0.51089413811479512</v>
      </c>
      <c r="AM81">
        <v>0.36784377944265251</v>
      </c>
      <c r="AN81">
        <v>42.887346514430035</v>
      </c>
      <c r="AO81">
        <v>30.878889490389625</v>
      </c>
      <c r="AP81">
        <v>0.35488663449301772</v>
      </c>
      <c r="AQ81">
        <v>0.25551837683497275</v>
      </c>
      <c r="AR81" s="13">
        <v>3.6264958981059157E-2</v>
      </c>
      <c r="AS81" s="14">
        <v>0.1855679453611335</v>
      </c>
      <c r="AT81" s="14" t="s">
        <v>61</v>
      </c>
      <c r="AU81" s="15">
        <v>-7.1740328173058268E-2</v>
      </c>
      <c r="AV81" s="15">
        <v>0.37521108016310983</v>
      </c>
      <c r="AW81" s="15" t="s">
        <v>61</v>
      </c>
      <c r="AX81" s="16">
        <v>13.850342569854956</v>
      </c>
      <c r="AY81" s="16">
        <v>0.55117475188268106</v>
      </c>
      <c r="AZ81" s="16" t="s">
        <v>61</v>
      </c>
    </row>
    <row r="82" spans="1:52" x14ac:dyDescent="0.3">
      <c r="A82">
        <v>310</v>
      </c>
      <c r="B82" s="8">
        <v>44747</v>
      </c>
      <c r="C82" t="s">
        <v>234</v>
      </c>
      <c r="E82" t="s">
        <v>54</v>
      </c>
      <c r="F82" t="s">
        <v>63</v>
      </c>
      <c r="G82" t="s">
        <v>56</v>
      </c>
      <c r="H82">
        <v>2022</v>
      </c>
      <c r="I82">
        <v>7</v>
      </c>
      <c r="J82">
        <v>5</v>
      </c>
      <c r="K82" t="s">
        <v>57</v>
      </c>
      <c r="M82">
        <v>1</v>
      </c>
      <c r="N82">
        <v>14</v>
      </c>
      <c r="O82" t="s">
        <v>86</v>
      </c>
      <c r="P82" t="s">
        <v>235</v>
      </c>
      <c r="Q82">
        <v>2.5</v>
      </c>
      <c r="R82">
        <v>26</v>
      </c>
      <c r="S82">
        <v>0.7</v>
      </c>
      <c r="T82">
        <v>29.5</v>
      </c>
      <c r="U82">
        <v>31</v>
      </c>
      <c r="V82" t="s">
        <v>59</v>
      </c>
      <c r="W82">
        <v>0.41562499999999997</v>
      </c>
      <c r="X82">
        <v>0</v>
      </c>
      <c r="Y82">
        <v>1.2075</v>
      </c>
      <c r="Z82">
        <v>106.48358208955224</v>
      </c>
      <c r="AA82">
        <v>0.66780000000000006</v>
      </c>
      <c r="AB82">
        <v>32.299999999999997</v>
      </c>
      <c r="AD82">
        <v>305.3</v>
      </c>
      <c r="AE82">
        <v>0.129</v>
      </c>
      <c r="AG82">
        <v>0.72</v>
      </c>
      <c r="AH82">
        <v>9.2880000000000004E-2</v>
      </c>
      <c r="AI82" t="s">
        <v>60</v>
      </c>
      <c r="AJ82">
        <v>479.00071350150029</v>
      </c>
      <c r="AK82">
        <v>558.83416575175033</v>
      </c>
      <c r="AL82">
        <v>0.57839336155306165</v>
      </c>
      <c r="AM82">
        <v>0.41644322031820435</v>
      </c>
      <c r="AN82">
        <v>51.005711797091095</v>
      </c>
      <c r="AO82">
        <v>36.724112493905587</v>
      </c>
      <c r="AP82">
        <v>0.37318945588901892</v>
      </c>
      <c r="AQ82">
        <v>0.26869640824009366</v>
      </c>
      <c r="AR82" s="13">
        <v>-2.1010694965320407E-2</v>
      </c>
      <c r="AS82" s="14">
        <v>0.79097973609633054</v>
      </c>
      <c r="AT82" s="14">
        <v>-2.1010694965320407E-2</v>
      </c>
      <c r="AU82" s="15">
        <v>-7.6264912625742545E-2</v>
      </c>
      <c r="AV82" s="15">
        <v>0.85814667593332616</v>
      </c>
      <c r="AW82" s="15">
        <v>-7.6264912625742545E-2</v>
      </c>
      <c r="AX82" s="16">
        <v>-48.542719410513406</v>
      </c>
      <c r="AY82" s="16">
        <v>0.83141405238211807</v>
      </c>
      <c r="AZ82" s="16">
        <v>-48.542719410513406</v>
      </c>
    </row>
    <row r="83" spans="1:52" x14ac:dyDescent="0.3">
      <c r="A83">
        <v>314</v>
      </c>
      <c r="B83" s="8">
        <v>44747</v>
      </c>
      <c r="C83" t="s">
        <v>236</v>
      </c>
      <c r="E83" t="s">
        <v>54</v>
      </c>
      <c r="F83" t="s">
        <v>55</v>
      </c>
      <c r="G83" t="s">
        <v>56</v>
      </c>
      <c r="H83">
        <v>2022</v>
      </c>
      <c r="I83">
        <v>7</v>
      </c>
      <c r="J83">
        <v>5</v>
      </c>
      <c r="K83" t="s">
        <v>74</v>
      </c>
      <c r="M83">
        <v>1</v>
      </c>
      <c r="N83">
        <v>14</v>
      </c>
      <c r="O83" t="s">
        <v>86</v>
      </c>
      <c r="P83" t="s">
        <v>237</v>
      </c>
      <c r="Q83">
        <v>0</v>
      </c>
      <c r="R83">
        <v>24</v>
      </c>
      <c r="S83">
        <v>0.2</v>
      </c>
      <c r="T83">
        <v>31</v>
      </c>
      <c r="U83">
        <v>33</v>
      </c>
      <c r="V83" t="s">
        <v>59</v>
      </c>
      <c r="W83">
        <v>0.44826388888888885</v>
      </c>
      <c r="X83">
        <v>0</v>
      </c>
      <c r="Y83">
        <v>1.1325000000000001</v>
      </c>
      <c r="Z83">
        <v>90.945671641791051</v>
      </c>
      <c r="AA83">
        <v>0.52152000000000009</v>
      </c>
      <c r="AB83">
        <v>32.4</v>
      </c>
      <c r="AD83">
        <v>305.39999999999998</v>
      </c>
      <c r="AE83">
        <v>0.129</v>
      </c>
      <c r="AG83">
        <v>0.72</v>
      </c>
      <c r="AH83">
        <v>9.2880000000000004E-2</v>
      </c>
      <c r="AI83" t="s">
        <v>60</v>
      </c>
      <c r="AJ83">
        <v>478.84386978391632</v>
      </c>
      <c r="AK83">
        <v>558.65118141456912</v>
      </c>
      <c r="AL83">
        <v>0.54229068253028523</v>
      </c>
      <c r="AM83">
        <v>0.39044929142180534</v>
      </c>
      <c r="AN83">
        <v>43.548777349052607</v>
      </c>
      <c r="AO83">
        <v>31.355119691317878</v>
      </c>
      <c r="AP83">
        <v>0.29134776413132613</v>
      </c>
      <c r="AQ83">
        <v>0.20977039017455482</v>
      </c>
      <c r="AR83" s="13">
        <v>0.36069155636285355</v>
      </c>
      <c r="AS83" s="14">
        <v>0.99664641217224748</v>
      </c>
      <c r="AT83" s="14">
        <v>0.36069155636285355</v>
      </c>
      <c r="AU83" s="15">
        <v>0.11854590969775892</v>
      </c>
      <c r="AV83" s="15">
        <v>0.99748890185884054</v>
      </c>
      <c r="AW83" s="15">
        <v>0.11854590969775892</v>
      </c>
      <c r="AX83" s="16">
        <v>-50.765676244866846</v>
      </c>
      <c r="AY83" s="16">
        <v>0.94027276074689004</v>
      </c>
      <c r="AZ83" s="16">
        <v>-50.765676244866846</v>
      </c>
    </row>
    <row r="84" spans="1:52" x14ac:dyDescent="0.3">
      <c r="A84">
        <v>318</v>
      </c>
      <c r="B84" s="8">
        <v>44747</v>
      </c>
      <c r="C84" t="s">
        <v>238</v>
      </c>
      <c r="E84" t="s">
        <v>54</v>
      </c>
      <c r="F84" t="s">
        <v>66</v>
      </c>
      <c r="G84" t="s">
        <v>56</v>
      </c>
      <c r="H84">
        <v>2022</v>
      </c>
      <c r="I84">
        <v>7</v>
      </c>
      <c r="J84">
        <v>5</v>
      </c>
      <c r="K84" t="s">
        <v>67</v>
      </c>
      <c r="M84">
        <v>1</v>
      </c>
      <c r="N84">
        <v>2</v>
      </c>
      <c r="O84" t="s">
        <v>152</v>
      </c>
      <c r="P84" t="s">
        <v>239</v>
      </c>
      <c r="Q84">
        <v>13</v>
      </c>
      <c r="R84">
        <v>25</v>
      </c>
      <c r="S84">
        <v>0.7</v>
      </c>
      <c r="T84">
        <v>29.5</v>
      </c>
      <c r="U84">
        <v>31</v>
      </c>
      <c r="V84" t="s">
        <v>59</v>
      </c>
      <c r="W84">
        <v>0.41562499999999997</v>
      </c>
      <c r="X84">
        <v>0</v>
      </c>
      <c r="Y84">
        <v>1.2075</v>
      </c>
      <c r="Z84">
        <v>72.039402985074645</v>
      </c>
      <c r="AA84">
        <v>0.50880000000000003</v>
      </c>
      <c r="AB84">
        <v>34.9</v>
      </c>
      <c r="AD84">
        <v>307.89999999999998</v>
      </c>
      <c r="AE84">
        <v>0.129</v>
      </c>
      <c r="AG84">
        <v>0.72</v>
      </c>
      <c r="AH84">
        <v>9.2880000000000004E-2</v>
      </c>
      <c r="AI84" t="s">
        <v>60</v>
      </c>
      <c r="AJ84">
        <v>474.95588772980852</v>
      </c>
      <c r="AK84">
        <v>554.11520235144337</v>
      </c>
      <c r="AL84">
        <v>0.5735092344337438</v>
      </c>
      <c r="AM84">
        <v>0.41292664879229557</v>
      </c>
      <c r="AN84">
        <v>34.215538596301542</v>
      </c>
      <c r="AO84">
        <v>24.63518778933711</v>
      </c>
      <c r="AP84">
        <v>0.2819338149564144</v>
      </c>
      <c r="AQ84">
        <v>0.20299234676861835</v>
      </c>
      <c r="AR84" s="13">
        <v>2.2706403270607014</v>
      </c>
      <c r="AS84" s="14">
        <v>0.9996476521551515</v>
      </c>
      <c r="AT84" s="14">
        <v>2.2706403270607014</v>
      </c>
      <c r="AU84" s="15">
        <v>7.4042571554455974E-3</v>
      </c>
      <c r="AV84" s="15">
        <v>1.3451840422070855E-2</v>
      </c>
      <c r="AW84" s="15" t="s">
        <v>61</v>
      </c>
      <c r="AX84" s="16">
        <v>-48.592306954466153</v>
      </c>
      <c r="AY84" s="16">
        <v>0.98880168222355969</v>
      </c>
      <c r="AZ84" s="16">
        <v>-48.592306954466153</v>
      </c>
    </row>
    <row r="85" spans="1:52" x14ac:dyDescent="0.3">
      <c r="A85">
        <v>322</v>
      </c>
      <c r="B85" s="8">
        <v>44747</v>
      </c>
      <c r="C85" t="s">
        <v>240</v>
      </c>
      <c r="E85" t="s">
        <v>54</v>
      </c>
      <c r="F85" t="s">
        <v>73</v>
      </c>
      <c r="G85" t="s">
        <v>56</v>
      </c>
      <c r="H85">
        <v>2022</v>
      </c>
      <c r="I85">
        <v>7</v>
      </c>
      <c r="J85">
        <v>5</v>
      </c>
      <c r="K85" t="s">
        <v>74</v>
      </c>
      <c r="M85">
        <v>2</v>
      </c>
      <c r="N85">
        <v>14</v>
      </c>
      <c r="O85" t="s">
        <v>241</v>
      </c>
      <c r="P85" t="s">
        <v>242</v>
      </c>
      <c r="Q85">
        <v>0</v>
      </c>
      <c r="R85">
        <v>25</v>
      </c>
      <c r="S85">
        <v>0.9</v>
      </c>
      <c r="T85">
        <v>31</v>
      </c>
      <c r="U85">
        <v>33.5</v>
      </c>
      <c r="V85" t="s">
        <v>59</v>
      </c>
      <c r="W85">
        <v>0.47957175925925927</v>
      </c>
      <c r="X85">
        <v>0</v>
      </c>
      <c r="Y85">
        <v>1.2075</v>
      </c>
      <c r="Z85">
        <v>76.711641791044784</v>
      </c>
      <c r="AA85">
        <v>0.55332000000000003</v>
      </c>
      <c r="AB85">
        <v>33.6</v>
      </c>
      <c r="AD85">
        <v>306.60000000000002</v>
      </c>
      <c r="AE85">
        <v>0.129</v>
      </c>
      <c r="AG85">
        <v>0.72</v>
      </c>
      <c r="AH85">
        <v>9.2880000000000004E-2</v>
      </c>
      <c r="AI85" t="s">
        <v>60</v>
      </c>
      <c r="AJ85">
        <v>476.96972547947826</v>
      </c>
      <c r="AK85">
        <v>556.46467972605785</v>
      </c>
      <c r="AL85">
        <v>0.57594094351647007</v>
      </c>
      <c r="AM85">
        <v>0.41467747933185845</v>
      </c>
      <c r="AN85">
        <v>36.589130726154707</v>
      </c>
      <c r="AO85">
        <v>26.34417412283139</v>
      </c>
      <c r="AP85">
        <v>0.30790303658602231</v>
      </c>
      <c r="AQ85">
        <v>0.22169018634193607</v>
      </c>
      <c r="AR85" s="13">
        <v>0.37815091518742544</v>
      </c>
      <c r="AS85" s="14">
        <v>0.98321290983521292</v>
      </c>
      <c r="AT85" s="14">
        <v>0.37815091518742544</v>
      </c>
      <c r="AU85" s="15">
        <v>-1.7990957911386413E-2</v>
      </c>
      <c r="AV85" s="15">
        <v>0.16071640494024206</v>
      </c>
      <c r="AW85" s="15" t="s">
        <v>61</v>
      </c>
      <c r="AX85" s="16">
        <v>-28.90138458104439</v>
      </c>
      <c r="AY85" s="16">
        <v>0.99393844104003126</v>
      </c>
      <c r="AZ85" s="16">
        <v>-28.90138458104439</v>
      </c>
    </row>
    <row r="86" spans="1:52" x14ac:dyDescent="0.3">
      <c r="A86">
        <v>342</v>
      </c>
      <c r="B86" s="8">
        <v>44747</v>
      </c>
      <c r="C86" t="s">
        <v>243</v>
      </c>
      <c r="E86" t="s">
        <v>54</v>
      </c>
      <c r="F86" t="s">
        <v>85</v>
      </c>
      <c r="G86" t="s">
        <v>56</v>
      </c>
      <c r="H86">
        <v>2022</v>
      </c>
      <c r="I86">
        <v>7</v>
      </c>
      <c r="J86">
        <v>5</v>
      </c>
      <c r="K86" t="s">
        <v>57</v>
      </c>
      <c r="M86">
        <v>2</v>
      </c>
      <c r="N86">
        <v>2</v>
      </c>
      <c r="O86" t="s">
        <v>152</v>
      </c>
      <c r="P86" t="s">
        <v>244</v>
      </c>
      <c r="Q86">
        <v>7</v>
      </c>
      <c r="R86">
        <v>27</v>
      </c>
      <c r="S86">
        <v>0.8</v>
      </c>
      <c r="T86">
        <v>31</v>
      </c>
      <c r="U86">
        <v>33</v>
      </c>
      <c r="V86" t="s">
        <v>59</v>
      </c>
      <c r="W86">
        <v>0.44826388888888885</v>
      </c>
      <c r="X86">
        <v>0</v>
      </c>
      <c r="Y86">
        <v>1.1325000000000001</v>
      </c>
      <c r="Z86">
        <v>79.21074626865672</v>
      </c>
      <c r="AA86">
        <v>0.58512000000000008</v>
      </c>
      <c r="AB86">
        <v>34.1</v>
      </c>
      <c r="AD86">
        <v>307.10000000000002</v>
      </c>
      <c r="AE86">
        <v>0.129</v>
      </c>
      <c r="AG86">
        <v>0.72</v>
      </c>
      <c r="AH86">
        <v>9.2880000000000004E-2</v>
      </c>
      <c r="AI86" t="s">
        <v>60</v>
      </c>
      <c r="AJ86">
        <v>476.19315477697171</v>
      </c>
      <c r="AK86">
        <v>555.55868057313376</v>
      </c>
      <c r="AL86">
        <v>0.53928874778492042</v>
      </c>
      <c r="AM86">
        <v>0.38828789840514272</v>
      </c>
      <c r="AN86">
        <v>37.719615157909878</v>
      </c>
      <c r="AO86">
        <v>27.158122913695113</v>
      </c>
      <c r="AP86">
        <v>0.32506849517695208</v>
      </c>
      <c r="AQ86">
        <v>0.23404931652740549</v>
      </c>
      <c r="AR86" s="13">
        <v>6.0122466621513646E-2</v>
      </c>
      <c r="AS86" s="14">
        <v>0.79476093109795143</v>
      </c>
      <c r="AT86" s="14">
        <v>6.0122466621513646E-2</v>
      </c>
      <c r="AU86" s="15">
        <v>-6.7202279061076509E-2</v>
      </c>
      <c r="AV86" s="15">
        <v>0.93243337481423194</v>
      </c>
      <c r="AW86" s="15">
        <v>-6.7202279061076509E-2</v>
      </c>
      <c r="AX86" s="16">
        <v>-37.050868813305385</v>
      </c>
      <c r="AY86" s="16">
        <v>0.93102515859934054</v>
      </c>
      <c r="AZ86" s="16">
        <v>-37.050868813305385</v>
      </c>
    </row>
    <row r="87" spans="1:52" x14ac:dyDescent="0.3">
      <c r="A87">
        <v>346</v>
      </c>
      <c r="B87" s="8">
        <v>44747</v>
      </c>
      <c r="C87" t="s">
        <v>245</v>
      </c>
      <c r="E87" t="s">
        <v>54</v>
      </c>
      <c r="F87" t="s">
        <v>78</v>
      </c>
      <c r="G87" t="s">
        <v>56</v>
      </c>
      <c r="H87">
        <v>2022</v>
      </c>
      <c r="I87">
        <v>7</v>
      </c>
      <c r="J87">
        <v>5</v>
      </c>
      <c r="K87" t="s">
        <v>67</v>
      </c>
      <c r="M87">
        <v>2</v>
      </c>
      <c r="N87">
        <v>2</v>
      </c>
      <c r="O87" t="s">
        <v>152</v>
      </c>
      <c r="P87" t="s">
        <v>246</v>
      </c>
      <c r="Q87">
        <v>14</v>
      </c>
      <c r="R87">
        <v>26</v>
      </c>
      <c r="S87">
        <v>0.7</v>
      </c>
      <c r="T87">
        <v>31</v>
      </c>
      <c r="U87">
        <v>33.5</v>
      </c>
      <c r="V87" t="s">
        <v>59</v>
      </c>
      <c r="W87">
        <v>0.47957175925925927</v>
      </c>
      <c r="X87">
        <v>0</v>
      </c>
      <c r="Y87">
        <v>1.2825</v>
      </c>
      <c r="Z87">
        <v>88.12059701492538</v>
      </c>
      <c r="AA87">
        <v>0.55332000000000003</v>
      </c>
      <c r="AB87">
        <v>34</v>
      </c>
      <c r="AD87">
        <v>307</v>
      </c>
      <c r="AE87">
        <v>0.129</v>
      </c>
      <c r="AG87">
        <v>0.72</v>
      </c>
      <c r="AH87">
        <v>9.2880000000000004E-2</v>
      </c>
      <c r="AI87" t="s">
        <v>60</v>
      </c>
      <c r="AJ87">
        <v>476.34826655377213</v>
      </c>
      <c r="AK87">
        <v>555.73964431273407</v>
      </c>
      <c r="AL87">
        <v>0.61091665185521271</v>
      </c>
      <c r="AM87">
        <v>0.43985998933575315</v>
      </c>
      <c r="AN87">
        <v>41.976093635743212</v>
      </c>
      <c r="AO87">
        <v>30.222787417735113</v>
      </c>
      <c r="AP87">
        <v>0.30750185999112206</v>
      </c>
      <c r="AQ87">
        <v>0.22140133919360788</v>
      </c>
      <c r="AR87" s="13">
        <v>1.6085046503838933</v>
      </c>
      <c r="AS87" s="14">
        <v>0.99991618486707723</v>
      </c>
      <c r="AT87" s="14">
        <v>1.6085046503838933</v>
      </c>
      <c r="AU87" s="15">
        <v>-3.6725346916215817E-2</v>
      </c>
      <c r="AV87" s="15">
        <v>0.78683914797790389</v>
      </c>
      <c r="AW87" s="15">
        <v>-3.6725346916215817E-2</v>
      </c>
      <c r="AX87" s="16">
        <v>-53.677035115415855</v>
      </c>
      <c r="AY87" s="16">
        <v>0.81892766263854722</v>
      </c>
      <c r="AZ87" s="16">
        <v>-53.677035115415855</v>
      </c>
    </row>
    <row r="88" spans="1:52" x14ac:dyDescent="0.3">
      <c r="A88">
        <v>358</v>
      </c>
      <c r="B88" s="8">
        <v>44747</v>
      </c>
      <c r="C88" t="s">
        <v>247</v>
      </c>
      <c r="E88" t="s">
        <v>54</v>
      </c>
      <c r="F88" t="s">
        <v>89</v>
      </c>
      <c r="G88" t="s">
        <v>56</v>
      </c>
      <c r="H88">
        <v>2022</v>
      </c>
      <c r="I88">
        <v>7</v>
      </c>
      <c r="J88">
        <v>5</v>
      </c>
      <c r="K88" t="s">
        <v>74</v>
      </c>
      <c r="M88">
        <v>3</v>
      </c>
      <c r="N88">
        <v>1</v>
      </c>
      <c r="O88" t="s">
        <v>58</v>
      </c>
      <c r="P88" t="s">
        <v>248</v>
      </c>
      <c r="Q88">
        <v>0</v>
      </c>
      <c r="R88">
        <v>26</v>
      </c>
      <c r="S88">
        <v>0.9</v>
      </c>
      <c r="T88">
        <v>29.5</v>
      </c>
      <c r="U88">
        <v>31</v>
      </c>
      <c r="V88" t="s">
        <v>59</v>
      </c>
      <c r="W88">
        <v>0.41562499999999997</v>
      </c>
      <c r="X88">
        <v>0</v>
      </c>
      <c r="Y88">
        <v>1.2075</v>
      </c>
      <c r="Z88">
        <v>83.66567164179105</v>
      </c>
      <c r="AA88">
        <v>0.52788000000000002</v>
      </c>
      <c r="AB88">
        <v>33.6</v>
      </c>
      <c r="AD88">
        <v>306.60000000000002</v>
      </c>
      <c r="AE88">
        <v>0.129</v>
      </c>
      <c r="AG88">
        <v>0.72</v>
      </c>
      <c r="AH88">
        <v>9.2880000000000004E-2</v>
      </c>
      <c r="AI88" t="s">
        <v>60</v>
      </c>
      <c r="AJ88">
        <v>476.96972547947826</v>
      </c>
      <c r="AK88">
        <v>556.46467972605785</v>
      </c>
      <c r="AL88">
        <v>0.57594094351647007</v>
      </c>
      <c r="AM88">
        <v>0.41467747933185845</v>
      </c>
      <c r="AN88">
        <v>39.905992435041249</v>
      </c>
      <c r="AO88">
        <v>28.732314553229699</v>
      </c>
      <c r="AP88">
        <v>0.29374657513379143</v>
      </c>
      <c r="AQ88">
        <v>0.21149753409632982</v>
      </c>
      <c r="AR88" s="13">
        <v>-4.6164759307200324E-3</v>
      </c>
      <c r="AS88" s="14">
        <v>5.6512245395373244E-3</v>
      </c>
      <c r="AT88" s="14" t="s">
        <v>61</v>
      </c>
      <c r="AU88" s="15">
        <v>1.5339697787975854E-2</v>
      </c>
      <c r="AV88" s="15">
        <v>0.11985772630715227</v>
      </c>
      <c r="AW88" s="15" t="s">
        <v>61</v>
      </c>
      <c r="AX88" s="16">
        <v>-29.001328549544713</v>
      </c>
      <c r="AY88" s="16">
        <v>0.93074256825238022</v>
      </c>
      <c r="AZ88" s="16">
        <v>-29.001328549544713</v>
      </c>
    </row>
    <row r="89" spans="1:52" x14ac:dyDescent="0.3">
      <c r="A89">
        <v>362</v>
      </c>
      <c r="B89" s="8">
        <v>44747</v>
      </c>
      <c r="C89" t="s">
        <v>249</v>
      </c>
      <c r="E89" t="s">
        <v>54</v>
      </c>
      <c r="F89" t="s">
        <v>82</v>
      </c>
      <c r="G89" t="s">
        <v>56</v>
      </c>
      <c r="H89">
        <v>2022</v>
      </c>
      <c r="I89">
        <v>7</v>
      </c>
      <c r="J89">
        <v>5</v>
      </c>
      <c r="K89" t="s">
        <v>67</v>
      </c>
      <c r="M89">
        <v>3</v>
      </c>
      <c r="N89">
        <v>9</v>
      </c>
      <c r="O89" t="s">
        <v>58</v>
      </c>
      <c r="P89" t="s">
        <v>250</v>
      </c>
      <c r="Q89">
        <v>12</v>
      </c>
      <c r="R89">
        <v>27</v>
      </c>
      <c r="S89">
        <v>0.9</v>
      </c>
      <c r="T89">
        <v>31</v>
      </c>
      <c r="U89">
        <v>33.5</v>
      </c>
      <c r="V89" t="s">
        <v>59</v>
      </c>
      <c r="W89">
        <v>0.47957175925925927</v>
      </c>
      <c r="X89">
        <v>0</v>
      </c>
      <c r="Y89">
        <v>1.2825</v>
      </c>
      <c r="Z89">
        <v>108.1134328358209</v>
      </c>
      <c r="AA89">
        <v>0.54060000000000008</v>
      </c>
      <c r="AB89">
        <v>35.9</v>
      </c>
      <c r="AD89">
        <v>308.89999999999998</v>
      </c>
      <c r="AE89">
        <v>0.129</v>
      </c>
      <c r="AG89">
        <v>0.72</v>
      </c>
      <c r="AH89">
        <v>9.2880000000000004E-2</v>
      </c>
      <c r="AI89" t="s">
        <v>60</v>
      </c>
      <c r="AJ89">
        <v>473.41831606347694</v>
      </c>
      <c r="AK89">
        <v>552.32136874072307</v>
      </c>
      <c r="AL89">
        <v>0.60715899035140908</v>
      </c>
      <c r="AM89">
        <v>0.43715447305301453</v>
      </c>
      <c r="AN89">
        <v>51.182879316976148</v>
      </c>
      <c r="AO89">
        <v>36.851673108222826</v>
      </c>
      <c r="AP89">
        <v>0.29858493194123492</v>
      </c>
      <c r="AQ89">
        <v>0.21498115099768914</v>
      </c>
      <c r="AR89" s="13">
        <v>3.0538846111319118</v>
      </c>
      <c r="AS89" s="14">
        <v>0.99933970626649804</v>
      </c>
      <c r="AT89" s="14">
        <v>3.0538846111319118</v>
      </c>
      <c r="AU89" s="15">
        <v>-1.5199609137852624E-2</v>
      </c>
      <c r="AV89" s="15">
        <v>0.95375466310582513</v>
      </c>
      <c r="AW89" s="15">
        <v>-1.5199609137852624E-2</v>
      </c>
      <c r="AX89" s="16">
        <v>-56.764366259656725</v>
      </c>
      <c r="AY89" s="16">
        <v>0.54566511209018587</v>
      </c>
      <c r="AZ89" s="16" t="s">
        <v>61</v>
      </c>
    </row>
    <row r="90" spans="1:52" x14ac:dyDescent="0.3">
      <c r="A90">
        <v>378</v>
      </c>
      <c r="B90" s="8">
        <v>44747</v>
      </c>
      <c r="C90" t="s">
        <v>251</v>
      </c>
      <c r="E90" t="s">
        <v>54</v>
      </c>
      <c r="F90" t="s">
        <v>70</v>
      </c>
      <c r="G90" t="s">
        <v>56</v>
      </c>
      <c r="H90">
        <v>2022</v>
      </c>
      <c r="I90">
        <v>7</v>
      </c>
      <c r="J90">
        <v>5</v>
      </c>
      <c r="K90" t="s">
        <v>57</v>
      </c>
      <c r="M90">
        <v>3</v>
      </c>
      <c r="N90">
        <v>9</v>
      </c>
      <c r="O90" t="s">
        <v>58</v>
      </c>
      <c r="P90" t="s">
        <v>252</v>
      </c>
      <c r="Q90">
        <v>1</v>
      </c>
      <c r="R90">
        <v>27</v>
      </c>
      <c r="S90">
        <v>0.9</v>
      </c>
      <c r="T90">
        <v>31</v>
      </c>
      <c r="U90">
        <v>33.5</v>
      </c>
      <c r="V90" t="s">
        <v>59</v>
      </c>
      <c r="W90">
        <v>0.44826388888888885</v>
      </c>
      <c r="X90">
        <v>0</v>
      </c>
      <c r="Y90">
        <v>1.1325000000000001</v>
      </c>
      <c r="Z90">
        <v>91.380298507462683</v>
      </c>
      <c r="AA90">
        <v>0.53424000000000005</v>
      </c>
      <c r="AB90">
        <v>35.5</v>
      </c>
      <c r="AD90">
        <v>308.5</v>
      </c>
      <c r="AE90">
        <v>0.129</v>
      </c>
      <c r="AG90">
        <v>0.72</v>
      </c>
      <c r="AH90">
        <v>9.2880000000000004E-2</v>
      </c>
      <c r="AI90" t="s">
        <v>60</v>
      </c>
      <c r="AJ90">
        <v>474.03214856404549</v>
      </c>
      <c r="AK90">
        <v>553.03750665805308</v>
      </c>
      <c r="AL90">
        <v>0.53684140824878157</v>
      </c>
      <c r="AM90">
        <v>0.38652581393912272</v>
      </c>
      <c r="AN90">
        <v>43.31719923791637</v>
      </c>
      <c r="AO90">
        <v>31.188383451299785</v>
      </c>
      <c r="AP90">
        <v>0.29545475755699829</v>
      </c>
      <c r="AQ90">
        <v>0.21272742544103879</v>
      </c>
      <c r="AR90" s="13">
        <v>0.12825567004130334</v>
      </c>
      <c r="AS90" s="14">
        <v>0.98848431893155575</v>
      </c>
      <c r="AT90" s="14">
        <v>0.12825567004130334</v>
      </c>
      <c r="AU90" s="15">
        <v>-4.9837989263511961E-2</v>
      </c>
      <c r="AV90" s="15">
        <v>0.89590096579026046</v>
      </c>
      <c r="AW90" s="15">
        <v>-4.9837989263511961E-2</v>
      </c>
      <c r="AX90" s="16">
        <v>-47.041247320624073</v>
      </c>
      <c r="AY90" s="16">
        <v>0.96627997468616089</v>
      </c>
      <c r="AZ90" s="16">
        <v>-47.041247320624073</v>
      </c>
    </row>
    <row r="91" spans="1:52" x14ac:dyDescent="0.3">
      <c r="A91">
        <v>382</v>
      </c>
      <c r="B91" s="8">
        <v>44749</v>
      </c>
      <c r="C91" t="s">
        <v>253</v>
      </c>
      <c r="E91" t="s">
        <v>54</v>
      </c>
      <c r="F91" t="s">
        <v>63</v>
      </c>
      <c r="G91" t="s">
        <v>56</v>
      </c>
      <c r="H91">
        <v>2022</v>
      </c>
      <c r="I91">
        <v>7</v>
      </c>
      <c r="J91">
        <v>7</v>
      </c>
      <c r="K91" t="s">
        <v>57</v>
      </c>
      <c r="M91">
        <v>1</v>
      </c>
      <c r="N91">
        <v>14</v>
      </c>
      <c r="O91" t="s">
        <v>86</v>
      </c>
      <c r="P91" t="s">
        <v>254</v>
      </c>
      <c r="Q91">
        <v>0</v>
      </c>
      <c r="R91">
        <v>24</v>
      </c>
      <c r="S91">
        <v>0.55000000000000004</v>
      </c>
      <c r="T91">
        <v>24</v>
      </c>
      <c r="U91">
        <v>25.5</v>
      </c>
      <c r="V91" t="s">
        <v>59</v>
      </c>
      <c r="W91">
        <v>0.42204861111111108</v>
      </c>
      <c r="X91">
        <v>0</v>
      </c>
      <c r="Y91">
        <v>1.1325000000000001</v>
      </c>
      <c r="Z91">
        <v>109.74328358208956</v>
      </c>
      <c r="AA91">
        <v>0.54060000000000008</v>
      </c>
      <c r="AB91">
        <v>30.1</v>
      </c>
      <c r="AD91">
        <v>303.10000000000002</v>
      </c>
      <c r="AE91">
        <v>0.129</v>
      </c>
      <c r="AG91">
        <v>0.72</v>
      </c>
      <c r="AH91">
        <v>9.2880000000000004E-2</v>
      </c>
      <c r="AI91" t="s">
        <v>60</v>
      </c>
      <c r="AJ91">
        <v>482.4774590300496</v>
      </c>
      <c r="AK91">
        <v>562.89036886839119</v>
      </c>
      <c r="AL91">
        <v>0.54640572235153118</v>
      </c>
      <c r="AM91">
        <v>0.39341212009310245</v>
      </c>
      <c r="AN91">
        <v>52.948660608300727</v>
      </c>
      <c r="AO91">
        <v>38.123035637976528</v>
      </c>
      <c r="AP91">
        <v>0.30429853341025231</v>
      </c>
      <c r="AQ91">
        <v>0.21909494405538166</v>
      </c>
      <c r="AR91" s="13">
        <v>3.8260547582053155E-2</v>
      </c>
      <c r="AS91" s="14">
        <v>0.52025818418637282</v>
      </c>
      <c r="AT91" s="14" t="s">
        <v>61</v>
      </c>
      <c r="AU91" s="15">
        <v>-5.4574245018235844E-2</v>
      </c>
      <c r="AV91" s="15">
        <v>0.41956277481723803</v>
      </c>
      <c r="AW91" s="15" t="s">
        <v>61</v>
      </c>
      <c r="AX91" s="16">
        <v>-62.586052633141577</v>
      </c>
      <c r="AY91" s="16">
        <v>0.90510778870354835</v>
      </c>
      <c r="AZ91" s="16">
        <v>-62.586052633141577</v>
      </c>
    </row>
    <row r="92" spans="1:52" x14ac:dyDescent="0.3">
      <c r="A92">
        <v>386</v>
      </c>
      <c r="B92" s="8">
        <v>44749</v>
      </c>
      <c r="C92" t="s">
        <v>255</v>
      </c>
      <c r="E92" t="s">
        <v>54</v>
      </c>
      <c r="F92" t="s">
        <v>55</v>
      </c>
      <c r="G92" t="s">
        <v>56</v>
      </c>
      <c r="H92">
        <v>2022</v>
      </c>
      <c r="I92">
        <v>7</v>
      </c>
      <c r="J92">
        <v>7</v>
      </c>
      <c r="K92" t="s">
        <v>74</v>
      </c>
      <c r="M92">
        <v>1</v>
      </c>
      <c r="N92">
        <v>1</v>
      </c>
      <c r="O92" t="s">
        <v>86</v>
      </c>
      <c r="P92" t="s">
        <v>256</v>
      </c>
      <c r="Q92">
        <v>0</v>
      </c>
      <c r="R92">
        <v>24</v>
      </c>
      <c r="S92">
        <v>0.6</v>
      </c>
      <c r="T92">
        <v>24</v>
      </c>
      <c r="U92">
        <v>25.5</v>
      </c>
      <c r="V92" t="s">
        <v>59</v>
      </c>
      <c r="W92">
        <v>0.42482638888888885</v>
      </c>
      <c r="X92">
        <v>0</v>
      </c>
      <c r="Y92">
        <v>1.1325000000000001</v>
      </c>
      <c r="Z92">
        <v>104.09313432835822</v>
      </c>
      <c r="AA92">
        <v>0.49608000000000002</v>
      </c>
      <c r="AB92">
        <v>29.7</v>
      </c>
      <c r="AD92">
        <v>302.7</v>
      </c>
      <c r="AE92">
        <v>0.129</v>
      </c>
      <c r="AG92">
        <v>0.72</v>
      </c>
      <c r="AH92">
        <v>9.2880000000000004E-2</v>
      </c>
      <c r="AI92" t="s">
        <v>60</v>
      </c>
      <c r="AJ92">
        <v>483.11502422202852</v>
      </c>
      <c r="AK92">
        <v>563.63419492569994</v>
      </c>
      <c r="AL92">
        <v>0.54712776493144732</v>
      </c>
      <c r="AM92">
        <v>0.39393199075064206</v>
      </c>
      <c r="AN92">
        <v>50.28895711239165</v>
      </c>
      <c r="AO92">
        <v>36.208049120921991</v>
      </c>
      <c r="AP92">
        <v>0.27960765141874122</v>
      </c>
      <c r="AQ92">
        <v>0.2013175090214937</v>
      </c>
      <c r="AR92" s="13">
        <v>0.33595721730940742</v>
      </c>
      <c r="AS92" s="14">
        <v>0.99256112893540216</v>
      </c>
      <c r="AT92" s="14">
        <v>0.33595721730940742</v>
      </c>
      <c r="AU92" s="15">
        <v>9.0219568816198983E-2</v>
      </c>
      <c r="AV92" s="15">
        <v>0.98912954946327647</v>
      </c>
      <c r="AW92" s="15">
        <v>9.0219568816198983E-2</v>
      </c>
      <c r="AX92" s="16">
        <v>-36.766837553291381</v>
      </c>
      <c r="AY92" s="16">
        <v>0.73577275067507653</v>
      </c>
      <c r="AZ92" s="16">
        <v>-36.766837553291381</v>
      </c>
    </row>
    <row r="93" spans="1:52" x14ac:dyDescent="0.3">
      <c r="A93">
        <v>390</v>
      </c>
      <c r="B93" s="8">
        <v>44749</v>
      </c>
      <c r="C93" t="s">
        <v>257</v>
      </c>
      <c r="E93" t="s">
        <v>54</v>
      </c>
      <c r="F93" t="s">
        <v>66</v>
      </c>
      <c r="G93" t="s">
        <v>56</v>
      </c>
      <c r="H93">
        <v>2022</v>
      </c>
      <c r="I93">
        <v>7</v>
      </c>
      <c r="J93">
        <v>7</v>
      </c>
      <c r="K93" t="s">
        <v>67</v>
      </c>
      <c r="M93">
        <v>1</v>
      </c>
      <c r="N93">
        <v>9</v>
      </c>
      <c r="O93" t="s">
        <v>152</v>
      </c>
      <c r="P93" t="s">
        <v>258</v>
      </c>
      <c r="Q93">
        <v>13</v>
      </c>
      <c r="R93">
        <v>25</v>
      </c>
      <c r="S93">
        <v>0.75</v>
      </c>
      <c r="T93">
        <v>24</v>
      </c>
      <c r="U93">
        <v>25.5</v>
      </c>
      <c r="V93" t="s">
        <v>59</v>
      </c>
      <c r="W93">
        <v>0.42204861111111108</v>
      </c>
      <c r="X93">
        <v>0</v>
      </c>
      <c r="Y93">
        <v>1.3574999999999999</v>
      </c>
      <c r="Z93">
        <v>103.00656716417912</v>
      </c>
      <c r="AA93">
        <v>0.50244</v>
      </c>
      <c r="AB93">
        <v>31.5</v>
      </c>
      <c r="AD93">
        <v>304.5</v>
      </c>
      <c r="AE93">
        <v>0.129</v>
      </c>
      <c r="AG93">
        <v>0.72</v>
      </c>
      <c r="AH93">
        <v>9.2880000000000004E-2</v>
      </c>
      <c r="AI93" t="s">
        <v>60</v>
      </c>
      <c r="AJ93">
        <v>480.2591718620954</v>
      </c>
      <c r="AK93">
        <v>560.30236717244463</v>
      </c>
      <c r="AL93">
        <v>0.65195182580279443</v>
      </c>
      <c r="AM93">
        <v>0.46940531457801199</v>
      </c>
      <c r="AN93">
        <v>49.469848642625969</v>
      </c>
      <c r="AO93">
        <v>35.618291022690698</v>
      </c>
      <c r="AP93">
        <v>0.28151832136212307</v>
      </c>
      <c r="AQ93">
        <v>0.20269319138072864</v>
      </c>
      <c r="AR93" s="13">
        <v>2.9072969062891909</v>
      </c>
      <c r="AS93" s="14">
        <v>0.99951860365283729</v>
      </c>
      <c r="AT93" s="14">
        <v>2.9072969062891909</v>
      </c>
      <c r="AU93" s="15">
        <v>-5.6256878032182635E-2</v>
      </c>
      <c r="AV93" s="15">
        <v>0.19658149070773132</v>
      </c>
      <c r="AW93" s="15" t="s">
        <v>61</v>
      </c>
      <c r="AX93" s="16">
        <v>-53.686204822262987</v>
      </c>
      <c r="AY93" s="16">
        <v>0.8755901309805959</v>
      </c>
      <c r="AZ93" s="16">
        <v>-53.686204822262987</v>
      </c>
    </row>
    <row r="94" spans="1:52" x14ac:dyDescent="0.3">
      <c r="A94">
        <v>394</v>
      </c>
      <c r="B94" s="8">
        <v>44749</v>
      </c>
      <c r="C94" t="s">
        <v>259</v>
      </c>
      <c r="E94" t="s">
        <v>54</v>
      </c>
      <c r="F94" t="s">
        <v>73</v>
      </c>
      <c r="G94" t="s">
        <v>56</v>
      </c>
      <c r="H94">
        <v>2022</v>
      </c>
      <c r="I94">
        <v>7</v>
      </c>
      <c r="J94">
        <v>7</v>
      </c>
      <c r="K94" t="s">
        <v>74</v>
      </c>
      <c r="M94">
        <v>2</v>
      </c>
      <c r="N94">
        <v>1</v>
      </c>
      <c r="P94" t="s">
        <v>260</v>
      </c>
      <c r="Q94">
        <v>0</v>
      </c>
      <c r="R94">
        <v>24</v>
      </c>
      <c r="S94">
        <v>0.4</v>
      </c>
      <c r="T94">
        <v>25.5</v>
      </c>
      <c r="U94">
        <v>26</v>
      </c>
      <c r="V94" t="s">
        <v>59</v>
      </c>
      <c r="W94">
        <v>0.45214120370370375</v>
      </c>
      <c r="X94">
        <v>0</v>
      </c>
      <c r="Y94">
        <v>1.1325000000000001</v>
      </c>
      <c r="Z94">
        <v>110.50388059701494</v>
      </c>
      <c r="AA94">
        <v>0.48336000000000001</v>
      </c>
      <c r="AB94">
        <v>30.7</v>
      </c>
      <c r="AD94">
        <v>303.7</v>
      </c>
      <c r="AE94">
        <v>0.129</v>
      </c>
      <c r="AG94">
        <v>0.72</v>
      </c>
      <c r="AH94">
        <v>9.2880000000000004E-2</v>
      </c>
      <c r="AI94" t="s">
        <v>60</v>
      </c>
      <c r="AJ94">
        <v>481.52426023051709</v>
      </c>
      <c r="AK94">
        <v>561.77830360226994</v>
      </c>
      <c r="AL94">
        <v>0.54532622471106063</v>
      </c>
      <c r="AM94">
        <v>0.39263488179196365</v>
      </c>
      <c r="AN94">
        <v>53.210299357079016</v>
      </c>
      <c r="AO94">
        <v>38.311415537096892</v>
      </c>
      <c r="AP94">
        <v>0.27154116082919316</v>
      </c>
      <c r="AQ94">
        <v>0.19550963579701908</v>
      </c>
      <c r="AR94" s="13">
        <v>0.33192184111338047</v>
      </c>
      <c r="AS94" s="14">
        <v>0.98171464494889227</v>
      </c>
      <c r="AT94" s="14">
        <v>0.33192184111338047</v>
      </c>
      <c r="AU94" s="15">
        <v>4.823335308551293E-2</v>
      </c>
      <c r="AV94" s="15">
        <v>0.60757477543978</v>
      </c>
      <c r="AW94" s="15" t="s">
        <v>61</v>
      </c>
      <c r="AX94" s="16">
        <v>-38.68340496738017</v>
      </c>
      <c r="AY94" s="16">
        <v>0.44302236654668847</v>
      </c>
      <c r="AZ94" s="16" t="s">
        <v>61</v>
      </c>
    </row>
    <row r="95" spans="1:52" x14ac:dyDescent="0.3">
      <c r="A95">
        <v>398</v>
      </c>
      <c r="B95" s="8">
        <v>44749</v>
      </c>
      <c r="C95" t="s">
        <v>261</v>
      </c>
      <c r="E95" t="s">
        <v>54</v>
      </c>
      <c r="F95" t="s">
        <v>85</v>
      </c>
      <c r="G95" t="s">
        <v>56</v>
      </c>
      <c r="H95">
        <v>2022</v>
      </c>
      <c r="I95">
        <v>7</v>
      </c>
      <c r="J95">
        <v>7</v>
      </c>
      <c r="K95" t="s">
        <v>57</v>
      </c>
      <c r="M95">
        <v>2</v>
      </c>
      <c r="N95">
        <v>2</v>
      </c>
      <c r="O95" t="s">
        <v>152</v>
      </c>
      <c r="P95" t="s">
        <v>262</v>
      </c>
      <c r="Q95">
        <v>0</v>
      </c>
      <c r="R95">
        <v>24</v>
      </c>
      <c r="S95">
        <v>0.6</v>
      </c>
      <c r="T95">
        <v>24</v>
      </c>
      <c r="U95">
        <v>25.5</v>
      </c>
      <c r="V95" t="s">
        <v>59</v>
      </c>
      <c r="W95">
        <v>0.42482638888888885</v>
      </c>
      <c r="X95">
        <v>0</v>
      </c>
      <c r="Y95">
        <v>1.1325000000000001</v>
      </c>
      <c r="Z95">
        <v>94.205373134328369</v>
      </c>
      <c r="AA95">
        <v>0.50880000000000003</v>
      </c>
      <c r="AB95">
        <v>31</v>
      </c>
      <c r="AD95">
        <v>304</v>
      </c>
      <c r="AE95">
        <v>0.129</v>
      </c>
      <c r="AG95">
        <v>0.72</v>
      </c>
      <c r="AH95">
        <v>9.2880000000000004E-2</v>
      </c>
      <c r="AI95" t="s">
        <v>60</v>
      </c>
      <c r="AJ95">
        <v>481.04907181581586</v>
      </c>
      <c r="AK95">
        <v>561.22391711845182</v>
      </c>
      <c r="AL95">
        <v>0.54478807383141148</v>
      </c>
      <c r="AM95">
        <v>0.39224741315861628</v>
      </c>
      <c r="AN95">
        <v>45.317407306331262</v>
      </c>
      <c r="AO95">
        <v>32.628533260558513</v>
      </c>
      <c r="AP95">
        <v>0.28555072902986833</v>
      </c>
      <c r="AQ95">
        <v>0.20559652490150521</v>
      </c>
      <c r="AR95" s="13">
        <v>2.1391761301672086E-3</v>
      </c>
      <c r="AS95" s="14">
        <v>1.49739304420772E-3</v>
      </c>
      <c r="AT95" s="14" t="s">
        <v>61</v>
      </c>
      <c r="AU95" s="15">
        <v>1.2147025941309458E-2</v>
      </c>
      <c r="AV95" s="15">
        <v>0.24738764590472767</v>
      </c>
      <c r="AW95" s="15" t="s">
        <v>61</v>
      </c>
      <c r="AX95" s="16">
        <v>-35.299098196430627</v>
      </c>
      <c r="AY95" s="16">
        <v>0.9594788424901628</v>
      </c>
      <c r="AZ95" s="16">
        <v>-35.299098196430627</v>
      </c>
    </row>
    <row r="96" spans="1:52" x14ac:dyDescent="0.3">
      <c r="A96">
        <v>402</v>
      </c>
      <c r="B96" s="8">
        <v>44749</v>
      </c>
      <c r="C96" t="s">
        <v>263</v>
      </c>
      <c r="E96" t="s">
        <v>54</v>
      </c>
      <c r="F96" t="s">
        <v>78</v>
      </c>
      <c r="G96" t="s">
        <v>56</v>
      </c>
      <c r="H96">
        <v>2022</v>
      </c>
      <c r="I96">
        <v>7</v>
      </c>
      <c r="J96">
        <v>7</v>
      </c>
      <c r="K96" t="s">
        <v>67</v>
      </c>
      <c r="M96">
        <v>2</v>
      </c>
      <c r="N96">
        <v>2</v>
      </c>
      <c r="O96" t="s">
        <v>152</v>
      </c>
      <c r="P96" t="s">
        <v>264</v>
      </c>
      <c r="Q96">
        <v>14</v>
      </c>
      <c r="R96">
        <v>25</v>
      </c>
      <c r="S96">
        <v>0.6</v>
      </c>
      <c r="T96">
        <v>25.5</v>
      </c>
      <c r="U96">
        <v>26</v>
      </c>
      <c r="V96" t="s">
        <v>59</v>
      </c>
      <c r="W96">
        <v>0.45214120370370375</v>
      </c>
      <c r="X96">
        <v>0</v>
      </c>
      <c r="Y96">
        <v>1.2075</v>
      </c>
      <c r="Z96">
        <v>122.99940298507464</v>
      </c>
      <c r="AA96">
        <v>0.48336000000000001</v>
      </c>
      <c r="AB96">
        <v>32.5</v>
      </c>
      <c r="AD96">
        <v>305.5</v>
      </c>
      <c r="AE96">
        <v>0.129</v>
      </c>
      <c r="AG96">
        <v>0.72</v>
      </c>
      <c r="AH96">
        <v>9.2880000000000004E-2</v>
      </c>
      <c r="AI96" t="s">
        <v>60</v>
      </c>
      <c r="AJ96">
        <v>478.68712874634383</v>
      </c>
      <c r="AK96">
        <v>558.4683168707345</v>
      </c>
      <c r="AL96">
        <v>0.57801470796121024</v>
      </c>
      <c r="AM96">
        <v>0.41617058973207138</v>
      </c>
      <c r="AN96">
        <v>58.878231052439851</v>
      </c>
      <c r="AO96">
        <v>42.392326357756694</v>
      </c>
      <c r="AP96">
        <v>0.26994124564263827</v>
      </c>
      <c r="AQ96">
        <v>0.19435769686269957</v>
      </c>
      <c r="AR96" s="13">
        <v>1.187780765855736</v>
      </c>
      <c r="AS96" s="14">
        <v>0.99619952587862548</v>
      </c>
      <c r="AT96" s="14">
        <v>1.187780765855736</v>
      </c>
      <c r="AU96" s="15">
        <v>-0.18153636575900908</v>
      </c>
      <c r="AV96" s="15">
        <v>4.4494878324211409E-2</v>
      </c>
      <c r="AW96" s="15" t="s">
        <v>61</v>
      </c>
      <c r="AX96" s="16">
        <v>-67.037499212375621</v>
      </c>
      <c r="AY96" s="16">
        <v>0.79237936783186025</v>
      </c>
      <c r="AZ96" s="16">
        <v>-67.037499212375621</v>
      </c>
    </row>
    <row r="97" spans="1:52" x14ac:dyDescent="0.3">
      <c r="A97">
        <v>406</v>
      </c>
      <c r="B97" s="8">
        <v>44749</v>
      </c>
      <c r="C97" t="s">
        <v>265</v>
      </c>
      <c r="E97" t="s">
        <v>54</v>
      </c>
      <c r="F97" t="s">
        <v>89</v>
      </c>
      <c r="G97" t="s">
        <v>56</v>
      </c>
      <c r="H97">
        <v>2022</v>
      </c>
      <c r="I97">
        <v>7</v>
      </c>
      <c r="J97">
        <v>7</v>
      </c>
      <c r="K97" t="s">
        <v>74</v>
      </c>
      <c r="M97">
        <v>3</v>
      </c>
      <c r="N97">
        <v>11</v>
      </c>
      <c r="O97" t="s">
        <v>58</v>
      </c>
      <c r="P97" t="s">
        <v>266</v>
      </c>
      <c r="Q97">
        <v>0</v>
      </c>
      <c r="R97">
        <v>25</v>
      </c>
      <c r="S97">
        <v>0.9</v>
      </c>
      <c r="T97">
        <v>24</v>
      </c>
      <c r="V97" t="s">
        <v>59</v>
      </c>
      <c r="W97">
        <v>0.42204861111111108</v>
      </c>
      <c r="X97">
        <v>0</v>
      </c>
      <c r="Y97">
        <v>1.1325000000000001</v>
      </c>
      <c r="Z97">
        <v>97.682388059701495</v>
      </c>
      <c r="AA97">
        <v>0.73776000000000008</v>
      </c>
      <c r="AB97">
        <v>28</v>
      </c>
      <c r="AD97">
        <v>301</v>
      </c>
      <c r="AE97">
        <v>0.129</v>
      </c>
      <c r="AG97">
        <v>0.72</v>
      </c>
      <c r="AH97">
        <v>9.2880000000000004E-2</v>
      </c>
      <c r="AI97" t="s">
        <v>60</v>
      </c>
      <c r="AJ97">
        <v>485.84358083723595</v>
      </c>
      <c r="AK97">
        <v>566.81751097677522</v>
      </c>
      <c r="AL97">
        <v>0.5502178552981698</v>
      </c>
      <c r="AM97">
        <v>0.39615685581468224</v>
      </c>
      <c r="AN97">
        <v>47.45836119965783</v>
      </c>
      <c r="AO97">
        <v>34.17002006375364</v>
      </c>
      <c r="AP97">
        <v>0.41817528689822575</v>
      </c>
      <c r="AQ97">
        <v>0.30108620656672253</v>
      </c>
      <c r="AR97" s="13">
        <v>-4.302045539036947E-3</v>
      </c>
      <c r="AS97" s="14">
        <v>5.8974533679869755E-3</v>
      </c>
      <c r="AT97" s="14" t="s">
        <v>61</v>
      </c>
      <c r="AU97" s="15">
        <v>-0.17250378013232587</v>
      </c>
      <c r="AV97" s="15">
        <v>0.83248281391300094</v>
      </c>
      <c r="AW97" s="15">
        <v>-0.17250378013232587</v>
      </c>
      <c r="AX97" s="16">
        <v>-24.250432922697854</v>
      </c>
      <c r="AY97" s="16">
        <v>0.45687313177158961</v>
      </c>
      <c r="AZ97" s="16" t="s">
        <v>61</v>
      </c>
    </row>
    <row r="98" spans="1:52" x14ac:dyDescent="0.3">
      <c r="A98">
        <v>410</v>
      </c>
      <c r="B98" s="8">
        <v>44749</v>
      </c>
      <c r="C98" t="s">
        <v>267</v>
      </c>
      <c r="E98" t="s">
        <v>54</v>
      </c>
      <c r="F98" t="s">
        <v>82</v>
      </c>
      <c r="G98" t="s">
        <v>56</v>
      </c>
      <c r="H98">
        <v>2022</v>
      </c>
      <c r="I98">
        <v>7</v>
      </c>
      <c r="J98">
        <v>7</v>
      </c>
      <c r="K98" t="s">
        <v>67</v>
      </c>
      <c r="M98">
        <v>3</v>
      </c>
      <c r="N98">
        <v>11</v>
      </c>
      <c r="O98" t="s">
        <v>58</v>
      </c>
      <c r="P98" t="s">
        <v>268</v>
      </c>
      <c r="Q98">
        <v>14</v>
      </c>
      <c r="R98">
        <v>24.5</v>
      </c>
      <c r="S98">
        <v>0.6</v>
      </c>
      <c r="T98">
        <v>25.5</v>
      </c>
      <c r="U98">
        <v>26</v>
      </c>
      <c r="V98" t="s">
        <v>59</v>
      </c>
      <c r="W98">
        <v>0.45214120370370375</v>
      </c>
      <c r="X98">
        <v>0</v>
      </c>
      <c r="Y98">
        <v>1.1325000000000001</v>
      </c>
      <c r="Z98">
        <v>148.75104477611941</v>
      </c>
      <c r="AA98">
        <v>0.45155999999999996</v>
      </c>
      <c r="AB98">
        <v>31.3</v>
      </c>
      <c r="AD98">
        <v>304.3</v>
      </c>
      <c r="AE98">
        <v>0.129</v>
      </c>
      <c r="AG98">
        <v>0.72</v>
      </c>
      <c r="AH98">
        <v>9.2880000000000004E-2</v>
      </c>
      <c r="AI98" t="s">
        <v>60</v>
      </c>
      <c r="AJ98">
        <v>480.57482034836681</v>
      </c>
      <c r="AK98">
        <v>560.67062373976137</v>
      </c>
      <c r="AL98">
        <v>0.54425098404452543</v>
      </c>
      <c r="AM98">
        <v>0.39186070851205829</v>
      </c>
      <c r="AN98">
        <v>71.486006619915457</v>
      </c>
      <c r="AO98">
        <v>51.469924766339126</v>
      </c>
      <c r="AP98">
        <v>0.25317642685592662</v>
      </c>
      <c r="AQ98">
        <v>0.18228702733626717</v>
      </c>
      <c r="AR98" s="13">
        <v>1.4305139965674023</v>
      </c>
      <c r="AS98" s="14">
        <v>0.99954711785652117</v>
      </c>
      <c r="AT98" s="14">
        <v>1.4305139965674023</v>
      </c>
      <c r="AU98" s="15">
        <v>-1.8926374340492352E-2</v>
      </c>
      <c r="AV98" s="15">
        <v>1.5321466939699855E-2</v>
      </c>
      <c r="AW98" s="15" t="s">
        <v>61</v>
      </c>
      <c r="AX98" s="16">
        <v>-94.372103529959531</v>
      </c>
      <c r="AY98" s="16">
        <v>0.8785225872625041</v>
      </c>
      <c r="AZ98" s="16">
        <v>-94.372103529959531</v>
      </c>
    </row>
    <row r="99" spans="1:52" x14ac:dyDescent="0.3">
      <c r="A99">
        <v>414</v>
      </c>
      <c r="B99" s="8">
        <v>44749</v>
      </c>
      <c r="C99" t="s">
        <v>269</v>
      </c>
      <c r="E99" t="s">
        <v>54</v>
      </c>
      <c r="F99" t="s">
        <v>70</v>
      </c>
      <c r="G99" t="s">
        <v>56</v>
      </c>
      <c r="H99">
        <v>2022</v>
      </c>
      <c r="I99">
        <v>7</v>
      </c>
      <c r="J99">
        <v>7</v>
      </c>
      <c r="K99" t="s">
        <v>57</v>
      </c>
      <c r="M99">
        <v>3</v>
      </c>
      <c r="N99">
        <v>3</v>
      </c>
      <c r="O99" t="s">
        <v>58</v>
      </c>
      <c r="P99" t="s">
        <v>270</v>
      </c>
      <c r="Q99">
        <v>0</v>
      </c>
      <c r="R99">
        <v>25</v>
      </c>
      <c r="S99">
        <v>0.9</v>
      </c>
      <c r="T99">
        <v>24</v>
      </c>
      <c r="U99">
        <v>25.5</v>
      </c>
      <c r="V99" t="s">
        <v>59</v>
      </c>
      <c r="W99">
        <v>0.42482638888888885</v>
      </c>
      <c r="X99">
        <v>0</v>
      </c>
      <c r="Y99">
        <v>1.1325000000000001</v>
      </c>
      <c r="Z99">
        <v>120.82626865671644</v>
      </c>
      <c r="AA99">
        <v>0.51516000000000006</v>
      </c>
      <c r="AB99">
        <v>29.2</v>
      </c>
      <c r="AD99">
        <v>302.2</v>
      </c>
      <c r="AE99">
        <v>0.129</v>
      </c>
      <c r="AG99">
        <v>0.72</v>
      </c>
      <c r="AH99">
        <v>9.2880000000000004E-2</v>
      </c>
      <c r="AI99" t="s">
        <v>60</v>
      </c>
      <c r="AJ99">
        <v>483.91435417606897</v>
      </c>
      <c r="AK99">
        <v>564.56674653874711</v>
      </c>
      <c r="AL99">
        <v>0.5480330061043982</v>
      </c>
      <c r="AM99">
        <v>0.39458376439516668</v>
      </c>
      <c r="AN99">
        <v>58.469565764519139</v>
      </c>
      <c r="AO99">
        <v>42.098087350453781</v>
      </c>
      <c r="AP99">
        <v>0.29084220514690101</v>
      </c>
      <c r="AQ99">
        <v>0.20940638770576872</v>
      </c>
      <c r="AR99" s="13">
        <v>-2.3779264738441708E-2</v>
      </c>
      <c r="AS99" s="14">
        <v>0.67526480411574852</v>
      </c>
      <c r="AT99" s="14" t="s">
        <v>61</v>
      </c>
      <c r="AU99" s="15">
        <v>6.9894426973376528E-2</v>
      </c>
      <c r="AV99" s="15">
        <v>0.96519424094431683</v>
      </c>
      <c r="AW99" s="15">
        <v>6.9894426973376528E-2</v>
      </c>
      <c r="AX99" s="16">
        <v>-40.307554639046373</v>
      </c>
      <c r="AY99" s="16">
        <v>0.6835092641395889</v>
      </c>
      <c r="AZ99" s="16" t="s">
        <v>61</v>
      </c>
    </row>
    <row r="100" spans="1:52" x14ac:dyDescent="0.3">
      <c r="A100">
        <v>418</v>
      </c>
      <c r="B100" s="8">
        <v>44756</v>
      </c>
      <c r="C100" t="s">
        <v>271</v>
      </c>
      <c r="E100" t="s">
        <v>54</v>
      </c>
      <c r="F100" t="s">
        <v>63</v>
      </c>
      <c r="G100" t="s">
        <v>56</v>
      </c>
      <c r="H100">
        <v>2022</v>
      </c>
      <c r="I100">
        <v>7</v>
      </c>
      <c r="J100">
        <v>14</v>
      </c>
      <c r="K100" t="s">
        <v>57</v>
      </c>
      <c r="M100">
        <v>1</v>
      </c>
      <c r="N100">
        <v>1</v>
      </c>
      <c r="O100" t="s">
        <v>86</v>
      </c>
      <c r="P100" t="s">
        <v>272</v>
      </c>
      <c r="Q100">
        <v>1</v>
      </c>
      <c r="R100">
        <v>26</v>
      </c>
      <c r="S100">
        <v>0.5</v>
      </c>
      <c r="T100">
        <v>27</v>
      </c>
      <c r="U100">
        <v>30</v>
      </c>
      <c r="V100" t="s">
        <v>59</v>
      </c>
      <c r="W100">
        <v>0.40717592592592594</v>
      </c>
      <c r="X100">
        <v>0</v>
      </c>
      <c r="Y100">
        <v>1.5074999999999998</v>
      </c>
      <c r="Z100">
        <v>133.41755432466979</v>
      </c>
      <c r="AA100">
        <v>1.1956800000000001</v>
      </c>
      <c r="AB100">
        <v>28</v>
      </c>
      <c r="AD100">
        <v>301</v>
      </c>
      <c r="AE100">
        <v>0.129</v>
      </c>
      <c r="AG100">
        <v>0.72</v>
      </c>
      <c r="AH100">
        <v>9.2880000000000004E-2</v>
      </c>
      <c r="AI100" t="s">
        <v>60</v>
      </c>
      <c r="AJ100">
        <v>485.84358083723595</v>
      </c>
      <c r="AK100">
        <v>566.81751097677522</v>
      </c>
      <c r="AL100">
        <v>0.73240919811213312</v>
      </c>
      <c r="AM100">
        <v>0.52733462264073594</v>
      </c>
      <c r="AN100">
        <v>64.820062339644025</v>
      </c>
      <c r="AO100">
        <v>46.670444884543699</v>
      </c>
      <c r="AP100">
        <v>0.67773236152471061</v>
      </c>
      <c r="AQ100">
        <v>0.48796730029779167</v>
      </c>
      <c r="AR100" s="13">
        <v>-0.18868442244285039</v>
      </c>
      <c r="AS100" s="14">
        <v>0.92480590714492639</v>
      </c>
      <c r="AT100" s="14">
        <v>-0.18868442244285039</v>
      </c>
      <c r="AU100" s="15">
        <v>-0.1454954563860259</v>
      </c>
      <c r="AV100" s="15">
        <v>0.56508066129613765</v>
      </c>
      <c r="AW100" s="15" t="s">
        <v>61</v>
      </c>
      <c r="AX100" s="16">
        <v>-70.240885630735704</v>
      </c>
      <c r="AY100" s="16">
        <v>0.93917202442085113</v>
      </c>
      <c r="AZ100" s="16">
        <v>-70.240885630735704</v>
      </c>
    </row>
    <row r="101" spans="1:52" x14ac:dyDescent="0.3">
      <c r="A101">
        <v>422</v>
      </c>
      <c r="B101" s="8">
        <v>44756</v>
      </c>
      <c r="C101" t="s">
        <v>273</v>
      </c>
      <c r="E101" t="s">
        <v>54</v>
      </c>
      <c r="F101" t="s">
        <v>55</v>
      </c>
      <c r="G101" t="s">
        <v>56</v>
      </c>
      <c r="H101">
        <v>2022</v>
      </c>
      <c r="I101">
        <v>7</v>
      </c>
      <c r="J101">
        <v>14</v>
      </c>
      <c r="K101" t="s">
        <v>74</v>
      </c>
      <c r="M101">
        <v>1</v>
      </c>
      <c r="N101">
        <v>2</v>
      </c>
      <c r="O101" t="s">
        <v>86</v>
      </c>
      <c r="P101" t="s">
        <v>274</v>
      </c>
      <c r="Q101">
        <v>1</v>
      </c>
      <c r="S101">
        <v>0.45</v>
      </c>
      <c r="T101">
        <v>27</v>
      </c>
      <c r="U101">
        <v>30</v>
      </c>
      <c r="V101" t="s">
        <v>59</v>
      </c>
      <c r="W101">
        <v>0.40908564814814818</v>
      </c>
      <c r="X101">
        <v>0</v>
      </c>
      <c r="Y101">
        <v>1.2825</v>
      </c>
      <c r="Z101">
        <v>129.23008095440991</v>
      </c>
      <c r="AA101">
        <v>0.9158400000000001</v>
      </c>
      <c r="AB101">
        <v>28.7</v>
      </c>
      <c r="AD101">
        <v>301.7</v>
      </c>
      <c r="AE101">
        <v>0.129</v>
      </c>
      <c r="AG101">
        <v>0.72</v>
      </c>
      <c r="AH101">
        <v>9.2880000000000004E-2</v>
      </c>
      <c r="AI101" t="s">
        <v>60</v>
      </c>
      <c r="AJ101">
        <v>484.7163335499107</v>
      </c>
      <c r="AK101">
        <v>565.5023891415625</v>
      </c>
      <c r="AL101">
        <v>0.62164869777776055</v>
      </c>
      <c r="AM101">
        <v>0.44758706239998763</v>
      </c>
      <c r="AN101">
        <v>62.639931024579717</v>
      </c>
      <c r="AO101">
        <v>45.100750337697399</v>
      </c>
      <c r="AP101">
        <v>0.51790970807140868</v>
      </c>
      <c r="AQ101">
        <v>0.37289498981141428</v>
      </c>
      <c r="AR101" s="13">
        <v>0.32646004215890007</v>
      </c>
      <c r="AS101" s="14">
        <v>0.96758060415783398</v>
      </c>
      <c r="AT101" s="14">
        <v>0.32646004215890007</v>
      </c>
      <c r="AU101" s="15">
        <v>-8.6022551323683902E-2</v>
      </c>
      <c r="AV101" s="15">
        <v>0.87949839716759781</v>
      </c>
      <c r="AW101" s="15">
        <v>-8.6022551323683902E-2</v>
      </c>
      <c r="AX101" s="16">
        <v>-62.415619606883183</v>
      </c>
      <c r="AY101" s="16">
        <v>0.96527024453047516</v>
      </c>
      <c r="AZ101" s="16">
        <v>-62.415619606883183</v>
      </c>
    </row>
    <row r="102" spans="1:52" x14ac:dyDescent="0.3">
      <c r="A102">
        <v>426</v>
      </c>
      <c r="B102" s="8">
        <v>44756</v>
      </c>
      <c r="C102" t="s">
        <v>275</v>
      </c>
      <c r="E102" t="s">
        <v>54</v>
      </c>
      <c r="F102" t="s">
        <v>66</v>
      </c>
      <c r="G102" t="s">
        <v>56</v>
      </c>
      <c r="H102">
        <v>2022</v>
      </c>
      <c r="I102">
        <v>7</v>
      </c>
      <c r="J102">
        <v>14</v>
      </c>
      <c r="K102" t="s">
        <v>67</v>
      </c>
      <c r="M102">
        <v>1</v>
      </c>
      <c r="N102">
        <v>14</v>
      </c>
      <c r="O102" t="s">
        <v>152</v>
      </c>
      <c r="P102" t="s">
        <v>276</v>
      </c>
      <c r="R102">
        <v>27</v>
      </c>
      <c r="S102">
        <v>0.8</v>
      </c>
      <c r="T102">
        <v>27</v>
      </c>
      <c r="U102">
        <v>30</v>
      </c>
      <c r="V102" t="s">
        <v>59</v>
      </c>
      <c r="W102">
        <v>0.40717592592592594</v>
      </c>
      <c r="X102">
        <v>0</v>
      </c>
      <c r="Y102">
        <v>1.5825</v>
      </c>
      <c r="Z102">
        <v>107.82743928419259</v>
      </c>
      <c r="AA102">
        <v>1.6027200000000001</v>
      </c>
      <c r="AB102">
        <v>27.1</v>
      </c>
      <c r="AD102">
        <v>300.10000000000002</v>
      </c>
      <c r="AE102">
        <v>0.129</v>
      </c>
      <c r="AG102">
        <v>0.72</v>
      </c>
      <c r="AH102">
        <v>9.2880000000000004E-2</v>
      </c>
      <c r="AI102" t="s">
        <v>60</v>
      </c>
      <c r="AJ102">
        <v>487.30062589806067</v>
      </c>
      <c r="AK102">
        <v>568.51739688107079</v>
      </c>
      <c r="AL102">
        <v>0.77115324048368095</v>
      </c>
      <c r="AM102">
        <v>0.55523033314825021</v>
      </c>
      <c r="AN102">
        <v>52.544378652172185</v>
      </c>
      <c r="AO102">
        <v>37.831952629563972</v>
      </c>
      <c r="AP102">
        <v>0.91117420232922985</v>
      </c>
      <c r="AQ102">
        <v>0.65604542567704549</v>
      </c>
      <c r="AR102" s="13">
        <v>4.7429660258928932</v>
      </c>
      <c r="AS102" s="14">
        <v>0.97465541762651342</v>
      </c>
      <c r="AT102" s="14">
        <v>4.7429660258928932</v>
      </c>
      <c r="AU102" s="15">
        <v>-0.63079567027028516</v>
      </c>
      <c r="AV102" s="15">
        <v>0.63438096391314813</v>
      </c>
      <c r="AW102" s="15" t="s">
        <v>61</v>
      </c>
      <c r="AX102" s="16">
        <v>-61.88745231101781</v>
      </c>
      <c r="AY102" s="16">
        <v>0.77008058371711474</v>
      </c>
      <c r="AZ102" s="16">
        <v>-61.88745231101781</v>
      </c>
    </row>
    <row r="103" spans="1:52" x14ac:dyDescent="0.3">
      <c r="A103">
        <v>430</v>
      </c>
      <c r="B103" s="8">
        <v>44756</v>
      </c>
      <c r="C103" t="s">
        <v>277</v>
      </c>
      <c r="E103" t="s">
        <v>54</v>
      </c>
      <c r="F103" t="s">
        <v>73</v>
      </c>
      <c r="G103" t="s">
        <v>56</v>
      </c>
      <c r="H103">
        <v>2022</v>
      </c>
      <c r="I103">
        <v>7</v>
      </c>
      <c r="J103">
        <v>14</v>
      </c>
      <c r="K103" t="s">
        <v>74</v>
      </c>
      <c r="M103">
        <v>2</v>
      </c>
      <c r="N103">
        <v>2</v>
      </c>
      <c r="O103" t="s">
        <v>86</v>
      </c>
      <c r="P103" t="s">
        <v>278</v>
      </c>
      <c r="Q103">
        <v>1</v>
      </c>
      <c r="R103">
        <v>26</v>
      </c>
      <c r="S103">
        <v>0.8</v>
      </c>
      <c r="T103">
        <v>30</v>
      </c>
      <c r="U103">
        <v>30</v>
      </c>
      <c r="V103" t="s">
        <v>59</v>
      </c>
      <c r="W103">
        <v>0.4309027777777778</v>
      </c>
      <c r="X103">
        <v>0</v>
      </c>
      <c r="Y103">
        <v>1.2075</v>
      </c>
      <c r="Z103">
        <v>126.08947592671497</v>
      </c>
      <c r="AA103">
        <v>0.80136000000000007</v>
      </c>
      <c r="AB103">
        <v>34.200000000000003</v>
      </c>
      <c r="AD103">
        <v>307.2</v>
      </c>
      <c r="AE103">
        <v>0.129</v>
      </c>
      <c r="AG103">
        <v>0.72</v>
      </c>
      <c r="AH103">
        <v>9.2880000000000004E-2</v>
      </c>
      <c r="AI103" t="s">
        <v>60</v>
      </c>
      <c r="AJ103">
        <v>476.03814398440113</v>
      </c>
      <c r="AK103">
        <v>555.37783464846802</v>
      </c>
      <c r="AL103">
        <v>0.57481605886116438</v>
      </c>
      <c r="AM103">
        <v>0.41386756238003836</v>
      </c>
      <c r="AN103">
        <v>60.023400096119218</v>
      </c>
      <c r="AO103">
        <v>43.216848069205838</v>
      </c>
      <c r="AP103">
        <v>0.44505758157389635</v>
      </c>
      <c r="AQ103">
        <v>0.3204414587332054</v>
      </c>
      <c r="AR103" s="13">
        <v>8.9045602984316352E-2</v>
      </c>
      <c r="AS103" s="14">
        <v>0.72923168604322197</v>
      </c>
      <c r="AT103" s="14">
        <v>8.9045602984316352E-2</v>
      </c>
      <c r="AU103" s="15">
        <v>4.6334472853768793E-2</v>
      </c>
      <c r="AV103" s="15">
        <v>3.1325218751766429E-2</v>
      </c>
      <c r="AW103" s="15" t="s">
        <v>61</v>
      </c>
      <c r="AX103" s="16">
        <v>-68.096142317343407</v>
      </c>
      <c r="AY103" s="16">
        <v>0.93255122236676768</v>
      </c>
      <c r="AZ103" s="16">
        <v>-68.096142317343407</v>
      </c>
    </row>
    <row r="104" spans="1:52" x14ac:dyDescent="0.3">
      <c r="A104">
        <v>434</v>
      </c>
      <c r="B104" s="8">
        <v>44756</v>
      </c>
      <c r="C104" t="s">
        <v>279</v>
      </c>
      <c r="E104" t="s">
        <v>54</v>
      </c>
      <c r="F104" t="s">
        <v>85</v>
      </c>
      <c r="G104" t="s">
        <v>56</v>
      </c>
      <c r="H104">
        <v>2022</v>
      </c>
      <c r="I104">
        <v>7</v>
      </c>
      <c r="J104">
        <v>14</v>
      </c>
      <c r="K104" t="s">
        <v>57</v>
      </c>
      <c r="M104">
        <v>2</v>
      </c>
      <c r="N104">
        <v>3</v>
      </c>
      <c r="P104" t="s">
        <v>280</v>
      </c>
      <c r="R104">
        <v>26</v>
      </c>
      <c r="S104">
        <v>0.7</v>
      </c>
      <c r="T104">
        <v>27</v>
      </c>
      <c r="U104">
        <v>30</v>
      </c>
      <c r="V104" t="s">
        <v>59</v>
      </c>
      <c r="W104">
        <v>0.40908564814814818</v>
      </c>
      <c r="X104">
        <v>0</v>
      </c>
      <c r="Y104">
        <v>1.2075</v>
      </c>
      <c r="Z104">
        <v>112.24755006391139</v>
      </c>
      <c r="AA104">
        <v>1.0176000000000001</v>
      </c>
      <c r="AB104">
        <v>28.7</v>
      </c>
      <c r="AD104">
        <v>301.7</v>
      </c>
      <c r="AE104">
        <v>0.129</v>
      </c>
      <c r="AG104">
        <v>0.72</v>
      </c>
      <c r="AH104">
        <v>9.2880000000000004E-2</v>
      </c>
      <c r="AI104" t="s">
        <v>60</v>
      </c>
      <c r="AJ104">
        <v>484.7163335499107</v>
      </c>
      <c r="AK104">
        <v>565.5023891415625</v>
      </c>
      <c r="AL104">
        <v>0.58529497276151721</v>
      </c>
      <c r="AM104">
        <v>0.42141238038829237</v>
      </c>
      <c r="AN104">
        <v>54.408220916939172</v>
      </c>
      <c r="AO104">
        <v>39.173919060196205</v>
      </c>
      <c r="AP104">
        <v>0.57545523119045405</v>
      </c>
      <c r="AQ104">
        <v>0.41432776645712693</v>
      </c>
      <c r="AR104" s="13">
        <v>4.731264926773987E-2</v>
      </c>
      <c r="AS104" s="14">
        <v>0.54396079158259592</v>
      </c>
      <c r="AT104" s="14" t="s">
        <v>61</v>
      </c>
      <c r="AU104" s="15">
        <v>-0.10774637497587904</v>
      </c>
      <c r="AV104" s="15">
        <v>0.7397534231702747</v>
      </c>
      <c r="AW104" s="15">
        <v>-0.10774637497587904</v>
      </c>
      <c r="AX104" s="16">
        <v>-66.083857407045102</v>
      </c>
      <c r="AY104" s="16">
        <v>0.95655517857486694</v>
      </c>
      <c r="AZ104" s="16">
        <v>-66.083857407045102</v>
      </c>
    </row>
    <row r="105" spans="1:52" x14ac:dyDescent="0.3">
      <c r="A105">
        <v>438</v>
      </c>
      <c r="B105" s="8">
        <v>44756</v>
      </c>
      <c r="C105" t="s">
        <v>281</v>
      </c>
      <c r="E105" t="s">
        <v>54</v>
      </c>
      <c r="F105" t="s">
        <v>78</v>
      </c>
      <c r="G105" t="s">
        <v>56</v>
      </c>
      <c r="H105">
        <v>2022</v>
      </c>
      <c r="I105">
        <v>7</v>
      </c>
      <c r="J105">
        <v>14</v>
      </c>
      <c r="K105" t="s">
        <v>67</v>
      </c>
      <c r="M105">
        <v>2</v>
      </c>
      <c r="N105">
        <v>11</v>
      </c>
      <c r="O105" t="s">
        <v>152</v>
      </c>
      <c r="P105" t="s">
        <v>282</v>
      </c>
      <c r="Q105">
        <v>10</v>
      </c>
      <c r="R105">
        <v>26</v>
      </c>
      <c r="S105">
        <v>0.7</v>
      </c>
      <c r="T105">
        <v>30</v>
      </c>
      <c r="U105">
        <v>30</v>
      </c>
      <c r="V105" t="s">
        <v>59</v>
      </c>
      <c r="W105">
        <v>0.43645833333333334</v>
      </c>
      <c r="X105">
        <v>0</v>
      </c>
      <c r="Y105">
        <v>1.3574999999999999</v>
      </c>
      <c r="Z105">
        <v>127.36898167873883</v>
      </c>
      <c r="AA105">
        <v>0.85860000000000003</v>
      </c>
      <c r="AB105">
        <v>32.6</v>
      </c>
      <c r="AC105" t="s">
        <v>283</v>
      </c>
      <c r="AD105">
        <v>305.60000000000002</v>
      </c>
      <c r="AE105">
        <v>0.129</v>
      </c>
      <c r="AG105">
        <v>0.72</v>
      </c>
      <c r="AH105">
        <v>9.2880000000000004E-2</v>
      </c>
      <c r="AI105" t="s">
        <v>60</v>
      </c>
      <c r="AJ105">
        <v>478.53049028798432</v>
      </c>
      <c r="AK105">
        <v>558.28557200264845</v>
      </c>
      <c r="AL105">
        <v>0.64960514056593865</v>
      </c>
      <c r="AM105">
        <v>0.46771570120747585</v>
      </c>
      <c r="AN105">
        <v>60.949941250208184</v>
      </c>
      <c r="AO105">
        <v>43.883957700149892</v>
      </c>
      <c r="AP105">
        <v>0.47934399212147399</v>
      </c>
      <c r="AQ105">
        <v>0.34512767432746133</v>
      </c>
      <c r="AR105" s="13">
        <v>2.1227060423165844</v>
      </c>
      <c r="AS105" s="14">
        <v>0.99889886345293655</v>
      </c>
      <c r="AT105" s="14">
        <v>2.1227060423165844</v>
      </c>
      <c r="AU105" s="15">
        <v>-0.10033349512751906</v>
      </c>
      <c r="AV105" s="15">
        <v>0.86439485824395523</v>
      </c>
      <c r="AW105" s="15">
        <v>-0.10033349512751906</v>
      </c>
      <c r="AX105" s="16">
        <v>-65.240793470273417</v>
      </c>
      <c r="AY105" s="16">
        <v>0.94477454220256696</v>
      </c>
      <c r="AZ105" s="16">
        <v>-65.240793470273417</v>
      </c>
    </row>
    <row r="106" spans="1:52" x14ac:dyDescent="0.3">
      <c r="A106">
        <v>442</v>
      </c>
      <c r="B106" s="8">
        <v>44756</v>
      </c>
      <c r="C106" t="s">
        <v>284</v>
      </c>
      <c r="E106" t="s">
        <v>54</v>
      </c>
      <c r="F106" t="s">
        <v>89</v>
      </c>
      <c r="G106" t="s">
        <v>56</v>
      </c>
      <c r="H106">
        <v>2022</v>
      </c>
      <c r="I106">
        <v>7</v>
      </c>
      <c r="J106">
        <v>14</v>
      </c>
      <c r="K106" t="s">
        <v>74</v>
      </c>
      <c r="M106">
        <v>3</v>
      </c>
      <c r="N106">
        <v>11</v>
      </c>
      <c r="O106" t="s">
        <v>58</v>
      </c>
      <c r="P106" t="s">
        <v>285</v>
      </c>
      <c r="Q106">
        <v>1</v>
      </c>
      <c r="R106">
        <v>26</v>
      </c>
      <c r="S106">
        <v>0.9</v>
      </c>
      <c r="T106">
        <v>27</v>
      </c>
      <c r="V106" t="s">
        <v>59</v>
      </c>
      <c r="W106">
        <v>0.40717592592592594</v>
      </c>
      <c r="X106">
        <v>0</v>
      </c>
      <c r="Y106">
        <v>1.2075</v>
      </c>
      <c r="Z106">
        <v>147.14316148274395</v>
      </c>
      <c r="AA106">
        <v>0.82680000000000009</v>
      </c>
      <c r="AB106">
        <v>27.2</v>
      </c>
      <c r="AD106">
        <v>300.2</v>
      </c>
      <c r="AE106">
        <v>0.129</v>
      </c>
      <c r="AG106">
        <v>0.72</v>
      </c>
      <c r="AH106">
        <v>9.2880000000000004E-2</v>
      </c>
      <c r="AI106" t="s">
        <v>60</v>
      </c>
      <c r="AJ106">
        <v>487.1383005729781</v>
      </c>
      <c r="AK106">
        <v>568.32801733514111</v>
      </c>
      <c r="AL106">
        <v>0.58821949794187101</v>
      </c>
      <c r="AM106">
        <v>0.42351803851814712</v>
      </c>
      <c r="AN106">
        <v>71.679069625639187</v>
      </c>
      <c r="AO106">
        <v>51.608930130460216</v>
      </c>
      <c r="AP106">
        <v>0.4698936047326947</v>
      </c>
      <c r="AQ106">
        <v>0.3383233954075402</v>
      </c>
      <c r="AR106" s="13">
        <v>-4.5484410475996277E-3</v>
      </c>
      <c r="AS106" s="14">
        <v>4.8330836602170912E-3</v>
      </c>
      <c r="AT106" s="14" t="s">
        <v>61</v>
      </c>
      <c r="AU106" s="15">
        <v>-7.8663843146429865E-2</v>
      </c>
      <c r="AV106" s="15">
        <v>0.81719896701068506</v>
      </c>
      <c r="AW106" s="15">
        <v>-7.8663843146429865E-2</v>
      </c>
      <c r="AX106" s="16">
        <v>-81.097258666167804</v>
      </c>
      <c r="AY106" s="16">
        <v>0.99775042079018417</v>
      </c>
      <c r="AZ106" s="16">
        <v>-81.097258666167804</v>
      </c>
    </row>
    <row r="107" spans="1:52" x14ac:dyDescent="0.3">
      <c r="A107">
        <v>446</v>
      </c>
      <c r="B107" s="8">
        <v>44756</v>
      </c>
      <c r="C107" t="s">
        <v>286</v>
      </c>
      <c r="E107" t="s">
        <v>54</v>
      </c>
      <c r="F107" t="s">
        <v>82</v>
      </c>
      <c r="G107" t="s">
        <v>56</v>
      </c>
      <c r="H107">
        <v>2022</v>
      </c>
      <c r="I107">
        <v>7</v>
      </c>
      <c r="J107">
        <v>14</v>
      </c>
      <c r="K107" t="s">
        <v>67</v>
      </c>
      <c r="M107">
        <v>3</v>
      </c>
      <c r="N107">
        <v>9</v>
      </c>
      <c r="O107" t="s">
        <v>58</v>
      </c>
      <c r="P107" t="s">
        <v>287</v>
      </c>
      <c r="Q107">
        <v>0</v>
      </c>
      <c r="R107">
        <v>26</v>
      </c>
      <c r="S107">
        <v>0.9</v>
      </c>
      <c r="T107">
        <v>30</v>
      </c>
      <c r="U107">
        <v>30</v>
      </c>
      <c r="V107" t="s">
        <v>59</v>
      </c>
      <c r="W107">
        <v>0.43738425925925922</v>
      </c>
      <c r="X107">
        <v>0</v>
      </c>
      <c r="Y107">
        <v>1.2075</v>
      </c>
      <c r="Z107">
        <v>129.92799318278657</v>
      </c>
      <c r="AA107">
        <v>0.76956000000000002</v>
      </c>
      <c r="AB107">
        <v>32.9</v>
      </c>
      <c r="AD107">
        <v>305.89999999999998</v>
      </c>
      <c r="AE107">
        <v>0.129</v>
      </c>
      <c r="AG107">
        <v>0.72</v>
      </c>
      <c r="AH107">
        <v>9.2880000000000004E-2</v>
      </c>
      <c r="AI107" t="s">
        <v>60</v>
      </c>
      <c r="AJ107">
        <v>478.0611893821773</v>
      </c>
      <c r="AK107">
        <v>557.73805427920695</v>
      </c>
      <c r="AL107">
        <v>0.57725888617897914</v>
      </c>
      <c r="AM107">
        <v>0.41562639804886498</v>
      </c>
      <c r="AN107">
        <v>62.113530955002368</v>
      </c>
      <c r="AO107">
        <v>44.7217422876017</v>
      </c>
      <c r="AP107">
        <v>0.42921289705110649</v>
      </c>
      <c r="AQ107">
        <v>0.30903328587679668</v>
      </c>
      <c r="AR107" s="13">
        <v>1.4644543297579988</v>
      </c>
      <c r="AS107" s="14">
        <v>0.9488612679190207</v>
      </c>
      <c r="AT107" s="14">
        <v>1.4644543297579988</v>
      </c>
      <c r="AU107" s="15">
        <v>-2.0657981386230383E-2</v>
      </c>
      <c r="AV107" s="15">
        <v>0.18545499782031263</v>
      </c>
      <c r="AW107" s="15" t="s">
        <v>61</v>
      </c>
      <c r="AX107" s="16">
        <v>-57.340281350845814</v>
      </c>
      <c r="AY107" s="16">
        <v>0.97931697489015102</v>
      </c>
      <c r="AZ107" s="16">
        <v>-57.340281350845814</v>
      </c>
    </row>
    <row r="108" spans="1:52" x14ac:dyDescent="0.3">
      <c r="A108">
        <v>450</v>
      </c>
      <c r="B108" s="8">
        <v>44756</v>
      </c>
      <c r="C108" t="s">
        <v>288</v>
      </c>
      <c r="E108" t="s">
        <v>54</v>
      </c>
      <c r="F108" t="s">
        <v>70</v>
      </c>
      <c r="G108" t="s">
        <v>56</v>
      </c>
      <c r="H108">
        <v>2022</v>
      </c>
      <c r="I108">
        <v>7</v>
      </c>
      <c r="J108">
        <v>14</v>
      </c>
      <c r="K108" t="s">
        <v>57</v>
      </c>
      <c r="M108">
        <v>3</v>
      </c>
      <c r="N108">
        <v>9</v>
      </c>
      <c r="O108" t="s">
        <v>58</v>
      </c>
      <c r="P108" t="s">
        <v>289</v>
      </c>
      <c r="Q108">
        <v>0</v>
      </c>
      <c r="R108">
        <v>26</v>
      </c>
      <c r="S108">
        <v>0.9</v>
      </c>
      <c r="T108">
        <v>27</v>
      </c>
      <c r="V108" t="s">
        <v>59</v>
      </c>
      <c r="W108">
        <v>0.40908564814814818</v>
      </c>
      <c r="X108">
        <v>0</v>
      </c>
      <c r="Y108">
        <v>1.2825</v>
      </c>
      <c r="Z108">
        <v>115.50447379633577</v>
      </c>
      <c r="AA108">
        <v>0.88404000000000005</v>
      </c>
      <c r="AB108">
        <v>27.8</v>
      </c>
      <c r="AD108">
        <v>300.8</v>
      </c>
      <c r="AE108">
        <v>0.129</v>
      </c>
      <c r="AG108">
        <v>0.72</v>
      </c>
      <c r="AH108">
        <v>9.2880000000000004E-2</v>
      </c>
      <c r="AI108" t="s">
        <v>60</v>
      </c>
      <c r="AJ108">
        <v>486.16661513300545</v>
      </c>
      <c r="AK108">
        <v>567.19438432183972</v>
      </c>
      <c r="AL108">
        <v>0.62350868390807945</v>
      </c>
      <c r="AM108">
        <v>0.44892625241381723</v>
      </c>
      <c r="AN108">
        <v>56.154419058283487</v>
      </c>
      <c r="AO108">
        <v>40.431181721964109</v>
      </c>
      <c r="AP108">
        <v>0.50142252351587924</v>
      </c>
      <c r="AQ108">
        <v>0.36102421693143311</v>
      </c>
      <c r="AR108" s="13">
        <v>-3.0502321859727788E-3</v>
      </c>
      <c r="AS108" s="14">
        <v>1.0263377489960222E-2</v>
      </c>
      <c r="AT108" s="14" t="s">
        <v>61</v>
      </c>
      <c r="AU108" s="15">
        <v>0.16882817324526014</v>
      </c>
      <c r="AV108" s="15">
        <v>6.4316115790989725E-2</v>
      </c>
      <c r="AW108" s="15" t="s">
        <v>61</v>
      </c>
      <c r="AX108" s="16">
        <v>-51.198588576783976</v>
      </c>
      <c r="AY108" s="16">
        <v>0.98270514981935475</v>
      </c>
      <c r="AZ108" s="16">
        <v>-51.198588576783976</v>
      </c>
    </row>
    <row r="109" spans="1:52" x14ac:dyDescent="0.3">
      <c r="A109">
        <v>454</v>
      </c>
      <c r="B109" s="8">
        <v>44761</v>
      </c>
      <c r="C109" t="s">
        <v>290</v>
      </c>
      <c r="E109" t="s">
        <v>54</v>
      </c>
      <c r="F109" t="s">
        <v>63</v>
      </c>
      <c r="G109" t="s">
        <v>56</v>
      </c>
      <c r="H109">
        <v>2022</v>
      </c>
      <c r="I109">
        <v>7</v>
      </c>
      <c r="J109">
        <v>19</v>
      </c>
      <c r="K109" t="s">
        <v>57</v>
      </c>
      <c r="M109">
        <v>1</v>
      </c>
      <c r="N109">
        <v>11</v>
      </c>
      <c r="O109" t="s">
        <v>167</v>
      </c>
      <c r="P109" t="s">
        <v>291</v>
      </c>
      <c r="Q109">
        <v>4</v>
      </c>
      <c r="R109">
        <v>27</v>
      </c>
      <c r="S109">
        <v>0.9</v>
      </c>
      <c r="T109">
        <v>30</v>
      </c>
      <c r="U109">
        <v>29</v>
      </c>
      <c r="V109" t="s">
        <v>59</v>
      </c>
      <c r="W109">
        <v>0.39479166666666665</v>
      </c>
      <c r="X109">
        <v>0</v>
      </c>
      <c r="Y109">
        <v>1.4325000000000001</v>
      </c>
      <c r="Z109">
        <v>87.880087823002881</v>
      </c>
      <c r="AA109">
        <v>1.6663199999999998</v>
      </c>
      <c r="AB109">
        <v>33.700000000000003</v>
      </c>
      <c r="AD109">
        <v>306.7</v>
      </c>
      <c r="AE109">
        <v>0.129</v>
      </c>
      <c r="AG109">
        <v>0.72</v>
      </c>
      <c r="AH109">
        <v>9.2880000000000004E-2</v>
      </c>
      <c r="AI109" t="s">
        <v>60</v>
      </c>
      <c r="AJ109">
        <v>476.81420877733302</v>
      </c>
      <c r="AK109">
        <v>556.28324357355518</v>
      </c>
      <c r="AL109">
        <v>0.68303635407352969</v>
      </c>
      <c r="AM109">
        <v>0.49178617493294136</v>
      </c>
      <c r="AN109">
        <v>41.902474542607656</v>
      </c>
      <c r="AO109">
        <v>30.169781670677512</v>
      </c>
      <c r="AP109">
        <v>0.92694589443148645</v>
      </c>
      <c r="AQ109">
        <v>0.66740104399067024</v>
      </c>
      <c r="AR109" s="13">
        <v>9.8950516867500518E-2</v>
      </c>
      <c r="AS109" s="14">
        <v>0.76633527265464307</v>
      </c>
      <c r="AT109" s="14">
        <v>9.8950516867500518E-2</v>
      </c>
      <c r="AU109" s="15">
        <v>0.48934612295785318</v>
      </c>
      <c r="AV109" s="15">
        <v>0.38524532575536546</v>
      </c>
      <c r="AW109" s="15" t="s">
        <v>61</v>
      </c>
      <c r="AX109" s="16">
        <v>-52.932011100738734</v>
      </c>
      <c r="AY109" s="16">
        <v>0.97032772849371118</v>
      </c>
      <c r="AZ109" s="16">
        <v>-52.932011100738734</v>
      </c>
    </row>
    <row r="110" spans="1:52" x14ac:dyDescent="0.3">
      <c r="A110">
        <v>458</v>
      </c>
      <c r="B110" s="8">
        <v>44761</v>
      </c>
      <c r="C110" t="s">
        <v>292</v>
      </c>
      <c r="E110" t="s">
        <v>54</v>
      </c>
      <c r="F110" t="s">
        <v>55</v>
      </c>
      <c r="G110" t="s">
        <v>56</v>
      </c>
      <c r="H110">
        <v>2022</v>
      </c>
      <c r="I110">
        <v>7</v>
      </c>
      <c r="J110">
        <v>19</v>
      </c>
      <c r="K110" t="s">
        <v>74</v>
      </c>
      <c r="M110">
        <v>1</v>
      </c>
      <c r="N110">
        <v>1</v>
      </c>
      <c r="O110" t="s">
        <v>167</v>
      </c>
      <c r="P110" t="s">
        <v>293</v>
      </c>
      <c r="Q110">
        <v>8</v>
      </c>
      <c r="R110">
        <v>28</v>
      </c>
      <c r="S110">
        <v>0.85</v>
      </c>
      <c r="T110">
        <v>30</v>
      </c>
      <c r="U110">
        <v>29</v>
      </c>
      <c r="V110" t="s">
        <v>59</v>
      </c>
      <c r="W110">
        <v>0.39635416666666662</v>
      </c>
      <c r="X110">
        <v>0</v>
      </c>
      <c r="Y110">
        <v>1.4325000000000001</v>
      </c>
      <c r="Z110">
        <v>83.546022631312269</v>
      </c>
      <c r="AA110">
        <v>1.0176000000000001</v>
      </c>
      <c r="AB110">
        <v>33.9</v>
      </c>
      <c r="AD110">
        <v>306.89999999999998</v>
      </c>
      <c r="AE110">
        <v>0.129</v>
      </c>
      <c r="AG110">
        <v>0.72</v>
      </c>
      <c r="AH110">
        <v>9.2880000000000004E-2</v>
      </c>
      <c r="AI110" t="s">
        <v>60</v>
      </c>
      <c r="AJ110">
        <v>476.50347941351595</v>
      </c>
      <c r="AK110">
        <v>555.92072598243533</v>
      </c>
      <c r="AL110">
        <v>0.68259123425986157</v>
      </c>
      <c r="AM110">
        <v>0.49146568866710033</v>
      </c>
      <c r="AN110">
        <v>39.809970474980638</v>
      </c>
      <c r="AO110">
        <v>28.663178741986059</v>
      </c>
      <c r="AP110">
        <v>0.56570493075972628</v>
      </c>
      <c r="AQ110">
        <v>0.40730755014700293</v>
      </c>
      <c r="AR110" s="13">
        <v>1.0215823032820506</v>
      </c>
      <c r="AS110" s="14">
        <v>0.9899307885129065</v>
      </c>
      <c r="AT110" s="14">
        <v>1.0215823032820506</v>
      </c>
      <c r="AU110" s="15">
        <v>-3.6372308259101115E-2</v>
      </c>
      <c r="AV110" s="15">
        <v>0.28663722221510007</v>
      </c>
      <c r="AW110" s="15" t="s">
        <v>61</v>
      </c>
      <c r="AX110" s="16">
        <v>-46.705552015251534</v>
      </c>
      <c r="AY110" s="16">
        <v>0.86991249318114161</v>
      </c>
      <c r="AZ110" s="16">
        <v>-46.705552015251534</v>
      </c>
    </row>
    <row r="111" spans="1:52" x14ac:dyDescent="0.3">
      <c r="A111">
        <v>462</v>
      </c>
      <c r="B111" s="8">
        <v>44761</v>
      </c>
      <c r="C111" t="s">
        <v>294</v>
      </c>
      <c r="E111" t="s">
        <v>54</v>
      </c>
      <c r="F111" t="s">
        <v>66</v>
      </c>
      <c r="G111" t="s">
        <v>56</v>
      </c>
      <c r="H111">
        <v>2022</v>
      </c>
      <c r="I111">
        <v>7</v>
      </c>
      <c r="J111">
        <v>19</v>
      </c>
      <c r="K111" t="s">
        <v>67</v>
      </c>
      <c r="M111">
        <v>1</v>
      </c>
      <c r="N111">
        <v>3</v>
      </c>
      <c r="O111" t="s">
        <v>152</v>
      </c>
      <c r="P111" t="s">
        <v>295</v>
      </c>
      <c r="Q111">
        <v>10</v>
      </c>
      <c r="R111">
        <v>28</v>
      </c>
      <c r="S111">
        <v>0.8</v>
      </c>
      <c r="T111">
        <v>30</v>
      </c>
      <c r="U111">
        <v>29</v>
      </c>
      <c r="V111" t="s">
        <v>59</v>
      </c>
      <c r="W111">
        <v>0.39479166666666665</v>
      </c>
      <c r="X111">
        <v>0</v>
      </c>
      <c r="Y111">
        <v>2.5575000000000001</v>
      </c>
      <c r="Z111">
        <v>90.554298260428993</v>
      </c>
      <c r="AA111">
        <v>1.20204</v>
      </c>
      <c r="AB111">
        <v>34.1</v>
      </c>
      <c r="AD111">
        <v>307.10000000000002</v>
      </c>
      <c r="AE111">
        <v>0.129</v>
      </c>
      <c r="AG111">
        <v>0.72</v>
      </c>
      <c r="AH111">
        <v>9.2880000000000004E-2</v>
      </c>
      <c r="AI111" t="s">
        <v>60</v>
      </c>
      <c r="AJ111">
        <v>476.19315477697171</v>
      </c>
      <c r="AK111">
        <v>555.55868057313376</v>
      </c>
      <c r="AL111">
        <v>1.2178639933421052</v>
      </c>
      <c r="AM111">
        <v>0.87686207520631576</v>
      </c>
      <c r="AN111">
        <v>43.121336967248517</v>
      </c>
      <c r="AO111">
        <v>31.047362616418937</v>
      </c>
      <c r="AP111">
        <v>0.66780375639612966</v>
      </c>
      <c r="AQ111">
        <v>0.48081870460521337</v>
      </c>
      <c r="AR111" s="13">
        <v>6.7506104812362207</v>
      </c>
      <c r="AS111" s="14">
        <v>0.99987169818724186</v>
      </c>
      <c r="AT111" s="14">
        <v>6.7506104812362207</v>
      </c>
      <c r="AU111" s="15">
        <v>0.19301369267329965</v>
      </c>
      <c r="AV111" s="15">
        <v>0.47252027428536486</v>
      </c>
      <c r="AW111" s="15" t="s">
        <v>61</v>
      </c>
      <c r="AX111" s="16">
        <v>-54.446344873786011</v>
      </c>
      <c r="AY111" s="16">
        <v>0.98868854504307635</v>
      </c>
      <c r="AZ111" s="16">
        <v>-54.446344873786011</v>
      </c>
    </row>
    <row r="112" spans="1:52" x14ac:dyDescent="0.3">
      <c r="A112">
        <v>466</v>
      </c>
      <c r="B112" s="8">
        <v>44761</v>
      </c>
      <c r="C112" t="s">
        <v>296</v>
      </c>
      <c r="E112" t="s">
        <v>54</v>
      </c>
      <c r="F112" t="s">
        <v>73</v>
      </c>
      <c r="G112" t="s">
        <v>56</v>
      </c>
      <c r="H112">
        <v>2022</v>
      </c>
      <c r="I112">
        <v>7</v>
      </c>
      <c r="J112">
        <v>19</v>
      </c>
      <c r="K112" t="s">
        <v>74</v>
      </c>
      <c r="M112">
        <v>2</v>
      </c>
      <c r="N112">
        <v>1</v>
      </c>
      <c r="O112" t="s">
        <v>167</v>
      </c>
      <c r="P112" t="s">
        <v>297</v>
      </c>
      <c r="Q112">
        <v>8.5</v>
      </c>
      <c r="R112">
        <v>28</v>
      </c>
      <c r="S112">
        <v>0.8</v>
      </c>
      <c r="T112">
        <v>29</v>
      </c>
      <c r="U112">
        <v>33</v>
      </c>
      <c r="V112" t="s">
        <v>59</v>
      </c>
      <c r="W112">
        <v>0.4236111111111111</v>
      </c>
      <c r="X112">
        <v>0</v>
      </c>
      <c r="Y112">
        <v>1.5074999999999998</v>
      </c>
      <c r="Z112">
        <v>100.3289984799865</v>
      </c>
      <c r="AA112">
        <v>0.92855999999999994</v>
      </c>
      <c r="AB112">
        <v>29</v>
      </c>
      <c r="AD112">
        <v>302</v>
      </c>
      <c r="AE112">
        <v>0.129</v>
      </c>
      <c r="AG112">
        <v>0.72</v>
      </c>
      <c r="AH112">
        <v>9.2880000000000004E-2</v>
      </c>
      <c r="AI112" t="s">
        <v>60</v>
      </c>
      <c r="AJ112">
        <v>484.23482725830479</v>
      </c>
      <c r="AK112">
        <v>564.94063180135561</v>
      </c>
      <c r="AL112">
        <v>0.7299840020918944</v>
      </c>
      <c r="AM112">
        <v>0.525588481506164</v>
      </c>
      <c r="AN112">
        <v>48.582795247954984</v>
      </c>
      <c r="AO112">
        <v>34.979612578527593</v>
      </c>
      <c r="AP112">
        <v>0.52458127306546665</v>
      </c>
      <c r="AQ112">
        <v>0.37769851660713599</v>
      </c>
      <c r="AR112" s="13">
        <v>0.29227154080009649</v>
      </c>
      <c r="AS112" s="14">
        <v>0.96518693134016664</v>
      </c>
      <c r="AT112" s="14">
        <v>0.29227154080009649</v>
      </c>
      <c r="AU112" s="15">
        <v>-6.3285203557888872E-2</v>
      </c>
      <c r="AV112" s="15">
        <v>0.12473509488361238</v>
      </c>
      <c r="AW112" s="15" t="s">
        <v>61</v>
      </c>
      <c r="AX112" s="16">
        <v>-53.554121615200053</v>
      </c>
      <c r="AY112" s="16">
        <v>0.97735357850123794</v>
      </c>
      <c r="AZ112" s="16">
        <v>-53.554121615200053</v>
      </c>
    </row>
    <row r="113" spans="1:52" x14ac:dyDescent="0.3">
      <c r="A113">
        <v>470</v>
      </c>
      <c r="B113" s="8">
        <v>44761</v>
      </c>
      <c r="C113" t="s">
        <v>298</v>
      </c>
      <c r="E113" t="s">
        <v>54</v>
      </c>
      <c r="F113" t="s">
        <v>85</v>
      </c>
      <c r="G113" t="s">
        <v>56</v>
      </c>
      <c r="H113">
        <v>2022</v>
      </c>
      <c r="I113">
        <v>7</v>
      </c>
      <c r="J113">
        <v>19</v>
      </c>
      <c r="K113" t="s">
        <v>57</v>
      </c>
      <c r="M113">
        <v>2</v>
      </c>
      <c r="N113">
        <v>14</v>
      </c>
      <c r="O113" t="s">
        <v>152</v>
      </c>
      <c r="P113" t="s">
        <v>299</v>
      </c>
      <c r="Q113">
        <v>10</v>
      </c>
      <c r="R113">
        <v>28</v>
      </c>
      <c r="S113">
        <v>0.8</v>
      </c>
      <c r="T113">
        <v>30</v>
      </c>
      <c r="U113">
        <v>29</v>
      </c>
      <c r="V113" t="s">
        <v>59</v>
      </c>
      <c r="W113">
        <v>0.39635416666666662</v>
      </c>
      <c r="X113">
        <v>0</v>
      </c>
      <c r="Y113">
        <v>1.4325000000000001</v>
      </c>
      <c r="Z113">
        <v>82.439452795135963</v>
      </c>
      <c r="AA113">
        <v>1.43736</v>
      </c>
      <c r="AB113">
        <v>34.6</v>
      </c>
      <c r="AD113">
        <v>307.60000000000002</v>
      </c>
      <c r="AE113">
        <v>0.129</v>
      </c>
      <c r="AG113">
        <v>0.72</v>
      </c>
      <c r="AH113">
        <v>9.2880000000000004E-2</v>
      </c>
      <c r="AI113" t="s">
        <v>60</v>
      </c>
      <c r="AJ113">
        <v>475.41910868663211</v>
      </c>
      <c r="AK113">
        <v>554.65562680107075</v>
      </c>
      <c r="AL113">
        <v>0.68103787319360065</v>
      </c>
      <c r="AM113">
        <v>0.49034726869939244</v>
      </c>
      <c r="AN113">
        <v>39.193291168477217</v>
      </c>
      <c r="AO113">
        <v>28.219169641303594</v>
      </c>
      <c r="AP113">
        <v>0.797239811738787</v>
      </c>
      <c r="AQ113">
        <v>0.57401266445192667</v>
      </c>
      <c r="AR113" s="13">
        <v>0.1131018302912863</v>
      </c>
      <c r="AS113" s="14">
        <v>0.74818666245205256</v>
      </c>
      <c r="AT113" s="14">
        <v>0.1131018302912863</v>
      </c>
      <c r="AU113" s="15">
        <v>7.8572467622173875E-2</v>
      </c>
      <c r="AV113" s="15">
        <v>0.42339471168423704</v>
      </c>
      <c r="AW113" s="15" t="s">
        <v>61</v>
      </c>
      <c r="AX113" s="16">
        <v>-37.801360270624862</v>
      </c>
      <c r="AY113" s="16">
        <v>0.79434463433049873</v>
      </c>
      <c r="AZ113" s="16">
        <v>-37.801360270624862</v>
      </c>
    </row>
    <row r="114" spans="1:52" x14ac:dyDescent="0.3">
      <c r="A114">
        <v>474</v>
      </c>
      <c r="B114" s="8">
        <v>44761</v>
      </c>
      <c r="C114" t="s">
        <v>300</v>
      </c>
      <c r="E114" t="s">
        <v>54</v>
      </c>
      <c r="F114" t="s">
        <v>78</v>
      </c>
      <c r="G114" t="s">
        <v>56</v>
      </c>
      <c r="H114">
        <v>2022</v>
      </c>
      <c r="I114">
        <v>7</v>
      </c>
      <c r="J114">
        <v>19</v>
      </c>
      <c r="K114" t="s">
        <v>67</v>
      </c>
      <c r="M114">
        <v>2</v>
      </c>
      <c r="N114">
        <v>3</v>
      </c>
      <c r="P114" t="s">
        <v>301</v>
      </c>
      <c r="Q114">
        <v>13</v>
      </c>
      <c r="R114">
        <v>28</v>
      </c>
      <c r="S114">
        <v>0.7</v>
      </c>
      <c r="T114">
        <v>29</v>
      </c>
      <c r="U114">
        <v>33</v>
      </c>
      <c r="V114" t="s">
        <v>59</v>
      </c>
      <c r="W114">
        <v>0.4236111111111111</v>
      </c>
      <c r="X114">
        <v>0</v>
      </c>
      <c r="Y114">
        <v>1.6575</v>
      </c>
      <c r="Z114">
        <v>94.058436074987341</v>
      </c>
      <c r="AA114">
        <v>1.41828</v>
      </c>
      <c r="AB114">
        <v>29.5</v>
      </c>
      <c r="AD114">
        <v>302.5</v>
      </c>
      <c r="AE114">
        <v>0.129</v>
      </c>
      <c r="AG114">
        <v>0.72</v>
      </c>
      <c r="AH114">
        <v>9.2880000000000004E-2</v>
      </c>
      <c r="AI114" t="s">
        <v>60</v>
      </c>
      <c r="AJ114">
        <v>483.43443911407616</v>
      </c>
      <c r="AK114">
        <v>564.0068456330888</v>
      </c>
      <c r="AL114">
        <v>0.80129258283158122</v>
      </c>
      <c r="AM114">
        <v>0.57693065963873846</v>
      </c>
      <c r="AN114">
        <v>45.471087287858687</v>
      </c>
      <c r="AO114">
        <v>32.739182847258256</v>
      </c>
      <c r="AP114">
        <v>0.7999196290244972</v>
      </c>
      <c r="AQ114">
        <v>0.57594213289763796</v>
      </c>
      <c r="AR114" s="13">
        <v>3.4527854147041523</v>
      </c>
      <c r="AS114" s="14">
        <v>0.99060240618709072</v>
      </c>
      <c r="AT114" s="14">
        <v>3.4527854147041523</v>
      </c>
      <c r="AU114" s="15">
        <v>-0.20283426635327681</v>
      </c>
      <c r="AV114" s="15">
        <v>0.15101704939150673</v>
      </c>
      <c r="AW114" s="15" t="s">
        <v>61</v>
      </c>
      <c r="AX114" s="16">
        <v>-52.577063951755143</v>
      </c>
      <c r="AY114" s="16">
        <v>0.9841346669974228</v>
      </c>
      <c r="AZ114" s="16">
        <v>-52.577063951755143</v>
      </c>
    </row>
    <row r="115" spans="1:52" x14ac:dyDescent="0.3">
      <c r="A115">
        <v>478</v>
      </c>
      <c r="B115" s="8">
        <v>44761</v>
      </c>
      <c r="C115" t="s">
        <v>302</v>
      </c>
      <c r="E115" t="s">
        <v>54</v>
      </c>
      <c r="F115" t="s">
        <v>89</v>
      </c>
      <c r="G115" t="s">
        <v>56</v>
      </c>
      <c r="H115">
        <v>2022</v>
      </c>
      <c r="I115">
        <v>7</v>
      </c>
      <c r="J115">
        <v>19</v>
      </c>
      <c r="K115" t="s">
        <v>74</v>
      </c>
      <c r="M115">
        <v>3</v>
      </c>
      <c r="N115">
        <v>2</v>
      </c>
      <c r="O115" t="s">
        <v>58</v>
      </c>
      <c r="P115" t="s">
        <v>303</v>
      </c>
      <c r="Q115">
        <v>10</v>
      </c>
      <c r="R115">
        <v>27</v>
      </c>
      <c r="S115">
        <v>0.9</v>
      </c>
      <c r="T115">
        <v>30</v>
      </c>
      <c r="U115">
        <v>29</v>
      </c>
      <c r="V115" t="s">
        <v>59</v>
      </c>
      <c r="W115">
        <v>0.39479166666666665</v>
      </c>
      <c r="X115">
        <v>0</v>
      </c>
      <c r="Y115">
        <v>1.5074999999999998</v>
      </c>
      <c r="Z115">
        <v>94.150650228002021</v>
      </c>
      <c r="AA115">
        <v>0.98580000000000001</v>
      </c>
      <c r="AB115">
        <v>33.5</v>
      </c>
      <c r="AD115">
        <v>306.5</v>
      </c>
      <c r="AE115">
        <v>0.129</v>
      </c>
      <c r="AG115">
        <v>0.72</v>
      </c>
      <c r="AH115">
        <v>9.2880000000000004E-2</v>
      </c>
      <c r="AI115" t="s">
        <v>60</v>
      </c>
      <c r="AJ115">
        <v>477.12534366071134</v>
      </c>
      <c r="AK115">
        <v>556.64623427082984</v>
      </c>
      <c r="AL115">
        <v>0.7192664555685222</v>
      </c>
      <c r="AM115">
        <v>0.51787184800933606</v>
      </c>
      <c r="AN115">
        <v>44.921661345914892</v>
      </c>
      <c r="AO115">
        <v>32.343596169058721</v>
      </c>
      <c r="AP115">
        <v>0.54874185774418405</v>
      </c>
      <c r="AQ115">
        <v>0.39509413757581252</v>
      </c>
      <c r="AR115" s="13">
        <v>8.7758464621438104E-2</v>
      </c>
      <c r="AS115" s="14">
        <v>0.92604498846665106</v>
      </c>
      <c r="AT115" s="14">
        <v>8.7758464621438104E-2</v>
      </c>
      <c r="AU115" s="15">
        <v>-0.24207113977874295</v>
      </c>
      <c r="AV115" s="15">
        <v>9.947964034311936E-2</v>
      </c>
      <c r="AW115" s="15" t="s">
        <v>61</v>
      </c>
      <c r="AX115" s="16">
        <v>-38.72982328124376</v>
      </c>
      <c r="AY115" s="16">
        <v>0.66013262199093592</v>
      </c>
      <c r="AZ115" s="16" t="s">
        <v>61</v>
      </c>
    </row>
    <row r="116" spans="1:52" x14ac:dyDescent="0.3">
      <c r="A116">
        <v>482</v>
      </c>
      <c r="B116" s="8">
        <v>44761</v>
      </c>
      <c r="C116" t="s">
        <v>304</v>
      </c>
      <c r="E116" t="s">
        <v>54</v>
      </c>
      <c r="F116" t="s">
        <v>82</v>
      </c>
      <c r="G116" t="s">
        <v>56</v>
      </c>
      <c r="H116">
        <v>2022</v>
      </c>
      <c r="I116">
        <v>7</v>
      </c>
      <c r="J116">
        <v>19</v>
      </c>
      <c r="K116" t="s">
        <v>67</v>
      </c>
      <c r="M116">
        <v>3</v>
      </c>
      <c r="N116">
        <v>9</v>
      </c>
      <c r="O116" t="s">
        <v>58</v>
      </c>
      <c r="P116" t="s">
        <v>305</v>
      </c>
      <c r="Q116">
        <v>10</v>
      </c>
      <c r="R116">
        <v>28</v>
      </c>
      <c r="S116">
        <v>0.9</v>
      </c>
      <c r="T116">
        <v>29</v>
      </c>
      <c r="U116">
        <v>33</v>
      </c>
      <c r="V116" t="s">
        <v>59</v>
      </c>
      <c r="W116">
        <v>0.4236111111111111</v>
      </c>
      <c r="X116">
        <v>0</v>
      </c>
      <c r="Y116">
        <v>1.5074999999999998</v>
      </c>
      <c r="Z116">
        <v>78.843100827562907</v>
      </c>
      <c r="AA116">
        <v>1.2847200000000001</v>
      </c>
      <c r="AB116">
        <v>29.4</v>
      </c>
      <c r="AD116">
        <v>302.39999999999998</v>
      </c>
      <c r="AE116">
        <v>0.129</v>
      </c>
      <c r="AG116">
        <v>0.72</v>
      </c>
      <c r="AH116">
        <v>9.2880000000000004E-2</v>
      </c>
      <c r="AI116" t="s">
        <v>60</v>
      </c>
      <c r="AJ116">
        <v>483.59430500002662</v>
      </c>
      <c r="AK116">
        <v>564.19335583336442</v>
      </c>
      <c r="AL116">
        <v>0.72901841478754015</v>
      </c>
      <c r="AM116">
        <v>0.52489325864702896</v>
      </c>
      <c r="AN116">
        <v>38.128074548752309</v>
      </c>
      <c r="AO116">
        <v>27.452213675101664</v>
      </c>
      <c r="AP116">
        <v>0.72483048810623996</v>
      </c>
      <c r="AQ116">
        <v>0.52187795143649285</v>
      </c>
      <c r="AR116" s="13">
        <v>3.1286922473374918</v>
      </c>
      <c r="AS116" s="14">
        <v>0.99741656553874902</v>
      </c>
      <c r="AT116" s="14">
        <v>3.1286922473374918</v>
      </c>
      <c r="AU116" s="15">
        <v>-0.20428480848390343</v>
      </c>
      <c r="AV116" s="15">
        <v>0.62008205818276807</v>
      </c>
      <c r="AW116" s="15" t="s">
        <v>61</v>
      </c>
      <c r="AX116" s="16">
        <v>-48.581968761014011</v>
      </c>
      <c r="AY116" s="16">
        <v>0.96360674005853098</v>
      </c>
      <c r="AZ116" s="16">
        <v>-48.581968761014011</v>
      </c>
    </row>
    <row r="117" spans="1:52" x14ac:dyDescent="0.3">
      <c r="A117">
        <v>486</v>
      </c>
      <c r="B117" s="8">
        <v>44761</v>
      </c>
      <c r="C117" t="s">
        <v>306</v>
      </c>
      <c r="E117" t="s">
        <v>54</v>
      </c>
      <c r="F117" t="s">
        <v>70</v>
      </c>
      <c r="G117" t="s">
        <v>56</v>
      </c>
      <c r="H117">
        <v>2022</v>
      </c>
      <c r="I117">
        <v>7</v>
      </c>
      <c r="J117">
        <v>19</v>
      </c>
      <c r="K117" t="s">
        <v>57</v>
      </c>
      <c r="M117">
        <v>3</v>
      </c>
      <c r="N117">
        <v>9</v>
      </c>
      <c r="O117" t="s">
        <v>58</v>
      </c>
      <c r="P117" t="s">
        <v>307</v>
      </c>
      <c r="Q117">
        <v>12</v>
      </c>
      <c r="R117">
        <v>27</v>
      </c>
      <c r="S117">
        <v>0.9</v>
      </c>
      <c r="T117">
        <v>30</v>
      </c>
      <c r="U117">
        <v>29</v>
      </c>
      <c r="V117" t="s">
        <v>59</v>
      </c>
      <c r="W117">
        <v>0.39635416666666662</v>
      </c>
      <c r="X117">
        <v>0</v>
      </c>
      <c r="Y117">
        <v>1.4325000000000001</v>
      </c>
      <c r="Z117">
        <v>100.3289984799865</v>
      </c>
      <c r="AA117">
        <v>1.3546799999999999</v>
      </c>
      <c r="AB117">
        <v>34.200000000000003</v>
      </c>
      <c r="AD117">
        <v>307.2</v>
      </c>
      <c r="AE117">
        <v>0.129</v>
      </c>
      <c r="AG117">
        <v>0.72</v>
      </c>
      <c r="AH117">
        <v>9.2880000000000004E-2</v>
      </c>
      <c r="AI117" t="s">
        <v>60</v>
      </c>
      <c r="AJ117">
        <v>476.03814398440113</v>
      </c>
      <c r="AK117">
        <v>555.37783464846802</v>
      </c>
      <c r="AL117">
        <v>0.68192464125765473</v>
      </c>
      <c r="AM117">
        <v>0.49098574170551135</v>
      </c>
      <c r="AN117">
        <v>47.760430224226575</v>
      </c>
      <c r="AO117">
        <v>34.387509761443134</v>
      </c>
      <c r="AP117">
        <v>0.75235924504158658</v>
      </c>
      <c r="AQ117">
        <v>0.54169865642994242</v>
      </c>
      <c r="AR117" s="13">
        <v>0.28529339526805181</v>
      </c>
      <c r="AS117" s="14">
        <v>0.84736245062678472</v>
      </c>
      <c r="AT117" s="14">
        <v>0.28529339526805181</v>
      </c>
      <c r="AU117" s="15">
        <v>0.37139441785656108</v>
      </c>
      <c r="AV117" s="15">
        <v>0.39963682846216259</v>
      </c>
      <c r="AW117" s="15" t="s">
        <v>61</v>
      </c>
      <c r="AX117" s="16">
        <v>-59.32219983836756</v>
      </c>
      <c r="AY117" s="16">
        <v>0.92805442064525845</v>
      </c>
      <c r="AZ117" s="16">
        <v>-59.32219983836756</v>
      </c>
    </row>
    <row r="118" spans="1:52" x14ac:dyDescent="0.3">
      <c r="A118">
        <v>490</v>
      </c>
      <c r="B118" s="8">
        <v>44763</v>
      </c>
      <c r="C118" t="s">
        <v>308</v>
      </c>
      <c r="E118" t="s">
        <v>54</v>
      </c>
      <c r="F118" t="s">
        <v>63</v>
      </c>
      <c r="G118" t="s">
        <v>56</v>
      </c>
      <c r="H118">
        <v>2022</v>
      </c>
      <c r="I118">
        <v>7</v>
      </c>
      <c r="J118">
        <v>21</v>
      </c>
      <c r="K118" t="s">
        <v>57</v>
      </c>
      <c r="M118">
        <v>1</v>
      </c>
      <c r="N118">
        <v>14</v>
      </c>
      <c r="O118" t="s">
        <v>86</v>
      </c>
      <c r="P118" t="s">
        <v>309</v>
      </c>
      <c r="Q118">
        <v>0.5</v>
      </c>
      <c r="R118">
        <v>27</v>
      </c>
      <c r="S118">
        <v>0.8</v>
      </c>
      <c r="T118">
        <v>29.5</v>
      </c>
      <c r="U118">
        <v>30.5</v>
      </c>
      <c r="V118" t="s">
        <v>59</v>
      </c>
      <c r="W118">
        <v>0.38171296296296298</v>
      </c>
      <c r="X118">
        <v>0</v>
      </c>
      <c r="Y118">
        <v>1.3574999999999999</v>
      </c>
      <c r="Z118">
        <v>105.30856274277993</v>
      </c>
      <c r="AA118">
        <v>0.90948000000000007</v>
      </c>
      <c r="AB118">
        <v>33.4</v>
      </c>
      <c r="AD118">
        <v>306.39999999999998</v>
      </c>
      <c r="AE118">
        <v>0.129</v>
      </c>
      <c r="AG118">
        <v>0.72</v>
      </c>
      <c r="AH118">
        <v>9.2880000000000004E-2</v>
      </c>
      <c r="AI118" t="s">
        <v>60</v>
      </c>
      <c r="AJ118">
        <v>477.28106342039183</v>
      </c>
      <c r="AK118">
        <v>556.82790732379055</v>
      </c>
      <c r="AL118">
        <v>0.64790904359318191</v>
      </c>
      <c r="AM118">
        <v>0.46649451138709097</v>
      </c>
      <c r="AN118">
        <v>50.261782813147057</v>
      </c>
      <c r="AO118">
        <v>36.188483625465878</v>
      </c>
      <c r="AP118">
        <v>0.50642384515284111</v>
      </c>
      <c r="AQ118">
        <v>0.36462516851004556</v>
      </c>
      <c r="AR118" s="13">
        <v>4.6809627531128493E-3</v>
      </c>
      <c r="AS118" s="14">
        <v>6.571054389461665E-3</v>
      </c>
      <c r="AT118" s="14" t="s">
        <v>61</v>
      </c>
      <c r="AU118" s="15">
        <v>-0.13007014623774751</v>
      </c>
      <c r="AV118" s="15">
        <v>4.8917720763408439E-2</v>
      </c>
      <c r="AW118" s="15" t="s">
        <v>61</v>
      </c>
      <c r="AX118" s="16">
        <v>-49.544261634065293</v>
      </c>
      <c r="AY118" s="16">
        <v>0.84946731118053609</v>
      </c>
      <c r="AZ118" s="16">
        <v>-49.544261634065293</v>
      </c>
    </row>
    <row r="119" spans="1:52" x14ac:dyDescent="0.3">
      <c r="A119">
        <v>494</v>
      </c>
      <c r="B119" s="8">
        <v>44763</v>
      </c>
      <c r="C119" t="s">
        <v>310</v>
      </c>
      <c r="E119" t="s">
        <v>54</v>
      </c>
      <c r="F119" t="s">
        <v>55</v>
      </c>
      <c r="G119" t="s">
        <v>56</v>
      </c>
      <c r="H119">
        <v>2022</v>
      </c>
      <c r="I119">
        <v>7</v>
      </c>
      <c r="J119">
        <v>21</v>
      </c>
      <c r="K119" t="s">
        <v>74</v>
      </c>
      <c r="M119">
        <v>1</v>
      </c>
      <c r="N119">
        <v>9</v>
      </c>
      <c r="O119" t="s">
        <v>86</v>
      </c>
      <c r="P119" t="s">
        <v>311</v>
      </c>
      <c r="Q119">
        <v>8</v>
      </c>
      <c r="R119">
        <v>27</v>
      </c>
      <c r="S119">
        <v>0.75</v>
      </c>
      <c r="T119">
        <v>29.5</v>
      </c>
      <c r="U119">
        <v>30.5</v>
      </c>
      <c r="V119" t="s">
        <v>59</v>
      </c>
      <c r="W119">
        <v>0.3835648148148148</v>
      </c>
      <c r="X119">
        <v>0</v>
      </c>
      <c r="Y119">
        <v>1.2825</v>
      </c>
      <c r="Z119">
        <v>103.18763722344198</v>
      </c>
      <c r="AA119">
        <v>0.92855999999999994</v>
      </c>
      <c r="AB119">
        <v>33.299999999999997</v>
      </c>
      <c r="AD119">
        <v>306.3</v>
      </c>
      <c r="AE119">
        <v>0.129</v>
      </c>
      <c r="AG119">
        <v>0.72</v>
      </c>
      <c r="AH119">
        <v>9.2880000000000004E-2</v>
      </c>
      <c r="AI119" t="s">
        <v>60</v>
      </c>
      <c r="AJ119">
        <v>477.43688485800857</v>
      </c>
      <c r="AK119">
        <v>557.00969900100995</v>
      </c>
      <c r="AL119">
        <v>0.61231280483039596</v>
      </c>
      <c r="AM119">
        <v>0.4408652194778851</v>
      </c>
      <c r="AN119">
        <v>49.265584071818424</v>
      </c>
      <c r="AO119">
        <v>35.471220531709264</v>
      </c>
      <c r="AP119">
        <v>0.51721692610437775</v>
      </c>
      <c r="AQ119">
        <v>0.37239618679515196</v>
      </c>
      <c r="AR119" s="13">
        <v>1.5357665132678746</v>
      </c>
      <c r="AS119" s="14">
        <v>0.99935439927824732</v>
      </c>
      <c r="AT119" s="14">
        <v>1.5357665132678746</v>
      </c>
      <c r="AU119" s="15">
        <v>-0.12729817874319821</v>
      </c>
      <c r="AV119" s="15">
        <v>0.99701134789294699</v>
      </c>
      <c r="AW119" s="15">
        <v>-0.12729817874319821</v>
      </c>
      <c r="AX119" s="16">
        <v>-41.450145550028211</v>
      </c>
      <c r="AY119" s="16">
        <v>0.79126921028023434</v>
      </c>
      <c r="AZ119" s="16">
        <v>-41.450145550028211</v>
      </c>
    </row>
    <row r="120" spans="1:52" x14ac:dyDescent="0.3">
      <c r="A120">
        <v>498</v>
      </c>
      <c r="B120" s="8">
        <v>44763</v>
      </c>
      <c r="C120" t="s">
        <v>312</v>
      </c>
      <c r="E120" t="s">
        <v>54</v>
      </c>
      <c r="F120" t="s">
        <v>66</v>
      </c>
      <c r="G120" t="s">
        <v>56</v>
      </c>
      <c r="H120">
        <v>2022</v>
      </c>
      <c r="I120">
        <v>7</v>
      </c>
      <c r="J120">
        <v>21</v>
      </c>
      <c r="K120" t="s">
        <v>67</v>
      </c>
      <c r="M120">
        <v>1</v>
      </c>
      <c r="N120">
        <v>3</v>
      </c>
      <c r="O120" t="s">
        <v>152</v>
      </c>
      <c r="P120" t="s">
        <v>313</v>
      </c>
      <c r="Q120">
        <v>12</v>
      </c>
      <c r="R120">
        <v>27</v>
      </c>
      <c r="S120">
        <v>0.8</v>
      </c>
      <c r="T120">
        <v>29.5</v>
      </c>
      <c r="U120">
        <v>30.5</v>
      </c>
      <c r="V120" t="s">
        <v>59</v>
      </c>
      <c r="W120">
        <v>0.38171296296296298</v>
      </c>
      <c r="X120">
        <v>0</v>
      </c>
      <c r="Y120">
        <v>1.8824999999999998</v>
      </c>
      <c r="Z120">
        <v>122.46039520351293</v>
      </c>
      <c r="AA120">
        <v>0.77591999999999994</v>
      </c>
      <c r="AB120">
        <v>33.200000000000003</v>
      </c>
      <c r="AD120">
        <v>306.2</v>
      </c>
      <c r="AE120">
        <v>0.129</v>
      </c>
      <c r="AG120">
        <v>0.72</v>
      </c>
      <c r="AH120">
        <v>9.2880000000000004E-2</v>
      </c>
      <c r="AI120" t="s">
        <v>60</v>
      </c>
      <c r="AJ120">
        <v>477.59280807318106</v>
      </c>
      <c r="AK120">
        <v>557.19160941871132</v>
      </c>
      <c r="AL120">
        <v>0.89906846119776329</v>
      </c>
      <c r="AM120">
        <v>0.64732929206238954</v>
      </c>
      <c r="AN120">
        <v>58.486204022997256</v>
      </c>
      <c r="AO120">
        <v>42.110066896558024</v>
      </c>
      <c r="AP120">
        <v>0.43233611358016644</v>
      </c>
      <c r="AQ120">
        <v>0.31128200177771986</v>
      </c>
      <c r="AR120" s="13">
        <v>6.3666475140192995</v>
      </c>
      <c r="AS120" s="14">
        <v>0.64937698357632745</v>
      </c>
      <c r="AT120" s="14" t="s">
        <v>61</v>
      </c>
      <c r="AU120" s="15">
        <v>-3.1580671064742938E-2</v>
      </c>
      <c r="AV120" s="15">
        <v>9.5813015928481477E-3</v>
      </c>
      <c r="AW120" s="15" t="s">
        <v>61</v>
      </c>
      <c r="AX120" s="16">
        <v>-76.937914002702044</v>
      </c>
      <c r="AY120" s="16">
        <v>0.89848319602457682</v>
      </c>
      <c r="AZ120" s="16">
        <v>-76.937914002702044</v>
      </c>
    </row>
    <row r="121" spans="1:52" x14ac:dyDescent="0.3">
      <c r="A121">
        <v>502</v>
      </c>
      <c r="B121" s="8">
        <v>44763</v>
      </c>
      <c r="C121" t="s">
        <v>314</v>
      </c>
      <c r="E121" t="s">
        <v>54</v>
      </c>
      <c r="F121" t="s">
        <v>73</v>
      </c>
      <c r="G121" t="s">
        <v>56</v>
      </c>
      <c r="H121">
        <v>2022</v>
      </c>
      <c r="I121">
        <v>7</v>
      </c>
      <c r="J121">
        <v>21</v>
      </c>
      <c r="K121" t="s">
        <v>74</v>
      </c>
      <c r="M121">
        <v>2</v>
      </c>
      <c r="N121">
        <v>19</v>
      </c>
      <c r="O121" t="s">
        <v>86</v>
      </c>
      <c r="P121" t="s">
        <v>315</v>
      </c>
      <c r="S121">
        <v>0.8</v>
      </c>
      <c r="T121">
        <v>30.5</v>
      </c>
      <c r="U121">
        <v>32</v>
      </c>
      <c r="V121" t="s">
        <v>59</v>
      </c>
      <c r="W121">
        <v>0.40937499999999999</v>
      </c>
      <c r="X121">
        <v>0</v>
      </c>
      <c r="Y121">
        <v>1.4325000000000001</v>
      </c>
      <c r="Z121">
        <v>92.121938861678785</v>
      </c>
      <c r="AA121">
        <v>0.73140000000000005</v>
      </c>
      <c r="AB121">
        <v>34</v>
      </c>
      <c r="AD121">
        <v>307</v>
      </c>
      <c r="AE121">
        <v>0.129</v>
      </c>
      <c r="AG121">
        <v>0.72</v>
      </c>
      <c r="AH121">
        <v>9.2880000000000004E-2</v>
      </c>
      <c r="AI121" t="s">
        <v>60</v>
      </c>
      <c r="AJ121">
        <v>476.34826655377213</v>
      </c>
      <c r="AK121">
        <v>555.73964431273407</v>
      </c>
      <c r="AL121">
        <v>0.68236889183827865</v>
      </c>
      <c r="AM121">
        <v>0.49130560212356067</v>
      </c>
      <c r="AN121">
        <v>43.882125888333263</v>
      </c>
      <c r="AO121">
        <v>31.595130639599947</v>
      </c>
      <c r="AP121">
        <v>0.40646797585033373</v>
      </c>
      <c r="AQ121">
        <v>0.29265694261224029</v>
      </c>
      <c r="AR121" s="13">
        <v>0.38651332178100312</v>
      </c>
      <c r="AS121" s="14">
        <v>0.92979197114768419</v>
      </c>
      <c r="AT121" s="14">
        <v>0.38651332178100312</v>
      </c>
      <c r="AU121" s="15">
        <v>-4.2211447991646805E-2</v>
      </c>
      <c r="AV121" s="15">
        <v>0.54308444901675745</v>
      </c>
      <c r="AW121" s="15" t="s">
        <v>61</v>
      </c>
      <c r="AX121" s="16">
        <v>-47.377260571503527</v>
      </c>
      <c r="AY121" s="16">
        <v>0.78326885481823783</v>
      </c>
      <c r="AZ121" s="16">
        <v>-47.377260571503527</v>
      </c>
    </row>
    <row r="122" spans="1:52" x14ac:dyDescent="0.3">
      <c r="A122">
        <v>506</v>
      </c>
      <c r="B122" s="8">
        <v>44763</v>
      </c>
      <c r="C122" t="s">
        <v>316</v>
      </c>
      <c r="E122" t="s">
        <v>54</v>
      </c>
      <c r="F122" t="s">
        <v>85</v>
      </c>
      <c r="G122" t="s">
        <v>56</v>
      </c>
      <c r="H122">
        <v>2022</v>
      </c>
      <c r="I122">
        <v>7</v>
      </c>
      <c r="J122">
        <v>21</v>
      </c>
      <c r="K122" t="s">
        <v>57</v>
      </c>
      <c r="M122">
        <v>2</v>
      </c>
      <c r="N122">
        <v>2</v>
      </c>
      <c r="O122" t="s">
        <v>152</v>
      </c>
      <c r="P122" t="s">
        <v>317</v>
      </c>
      <c r="Q122">
        <v>5</v>
      </c>
      <c r="R122">
        <v>27</v>
      </c>
      <c r="S122">
        <v>0.7</v>
      </c>
      <c r="T122">
        <v>29.5</v>
      </c>
      <c r="U122">
        <v>30.5</v>
      </c>
      <c r="V122" t="s">
        <v>59</v>
      </c>
      <c r="W122">
        <v>0.3835648148148148</v>
      </c>
      <c r="X122">
        <v>0</v>
      </c>
      <c r="Y122">
        <v>1.3574999999999999</v>
      </c>
      <c r="Z122">
        <v>123.29032258064517</v>
      </c>
      <c r="AA122">
        <v>0.84588000000000008</v>
      </c>
      <c r="AB122">
        <v>35.200000000000003</v>
      </c>
      <c r="AD122">
        <v>308.2</v>
      </c>
      <c r="AE122">
        <v>0.129</v>
      </c>
      <c r="AG122">
        <v>0.72</v>
      </c>
      <c r="AH122">
        <v>9.2880000000000004E-2</v>
      </c>
      <c r="AI122" t="s">
        <v>60</v>
      </c>
      <c r="AJ122">
        <v>474.49356856589236</v>
      </c>
      <c r="AK122">
        <v>553.57582999354122</v>
      </c>
      <c r="AL122">
        <v>0.64412501932819888</v>
      </c>
      <c r="AM122">
        <v>0.46377001391630318</v>
      </c>
      <c r="AN122">
        <v>58.500465130930344</v>
      </c>
      <c r="AO122">
        <v>42.120334894269853</v>
      </c>
      <c r="AP122">
        <v>0.46825872307493671</v>
      </c>
      <c r="AQ122">
        <v>0.33714628061395446</v>
      </c>
      <c r="AR122" s="13">
        <v>0.11805301133122054</v>
      </c>
      <c r="AS122" s="14">
        <v>0.81841735906758251</v>
      </c>
      <c r="AT122" s="14">
        <v>0.11805301133122054</v>
      </c>
      <c r="AU122" s="15">
        <v>-1.7693122844316189E-2</v>
      </c>
      <c r="AV122" s="15">
        <v>0.18484616678090018</v>
      </c>
      <c r="AW122" s="15" t="s">
        <v>61</v>
      </c>
      <c r="AX122" s="16">
        <v>-68.409588158085455</v>
      </c>
      <c r="AY122" s="16">
        <v>0.94590437240005321</v>
      </c>
      <c r="AZ122" s="16">
        <v>-68.409588158085455</v>
      </c>
    </row>
    <row r="123" spans="1:52" x14ac:dyDescent="0.3">
      <c r="A123">
        <v>510</v>
      </c>
      <c r="B123" s="8">
        <v>44763</v>
      </c>
      <c r="C123" t="s">
        <v>318</v>
      </c>
      <c r="E123" t="s">
        <v>54</v>
      </c>
      <c r="F123" t="s">
        <v>78</v>
      </c>
      <c r="G123" t="s">
        <v>56</v>
      </c>
      <c r="H123">
        <v>2022</v>
      </c>
      <c r="I123">
        <v>7</v>
      </c>
      <c r="J123">
        <v>21</v>
      </c>
      <c r="K123" t="s">
        <v>67</v>
      </c>
      <c r="M123">
        <v>2</v>
      </c>
      <c r="N123">
        <v>1</v>
      </c>
      <c r="O123" t="s">
        <v>152</v>
      </c>
      <c r="P123" t="s">
        <v>319</v>
      </c>
      <c r="Q123">
        <v>8</v>
      </c>
      <c r="T123">
        <v>30.5</v>
      </c>
      <c r="U123">
        <v>32</v>
      </c>
      <c r="V123" t="s">
        <v>59</v>
      </c>
      <c r="W123">
        <v>0.40937499999999999</v>
      </c>
      <c r="X123">
        <v>0</v>
      </c>
      <c r="Y123">
        <v>1.5825</v>
      </c>
      <c r="Z123">
        <v>113.51562236108767</v>
      </c>
      <c r="AA123">
        <v>0.78227999999999998</v>
      </c>
      <c r="AB123">
        <v>32.9</v>
      </c>
      <c r="AD123">
        <v>305.89999999999998</v>
      </c>
      <c r="AE123">
        <v>0.129</v>
      </c>
      <c r="AG123">
        <v>0.72</v>
      </c>
      <c r="AH123">
        <v>9.2880000000000004E-2</v>
      </c>
      <c r="AI123" t="s">
        <v>60</v>
      </c>
      <c r="AJ123">
        <v>478.0611893821773</v>
      </c>
      <c r="AK123">
        <v>557.73805427920695</v>
      </c>
      <c r="AL123">
        <v>0.75653183219729558</v>
      </c>
      <c r="AM123">
        <v>0.54470291918205282</v>
      </c>
      <c r="AN123">
        <v>54.267413439399647</v>
      </c>
      <c r="AO123">
        <v>39.072537676367745</v>
      </c>
      <c r="AP123">
        <v>0.43630732510153802</v>
      </c>
      <c r="AQ123">
        <v>0.31414127407310738</v>
      </c>
      <c r="AR123" s="13">
        <v>4.1896039926423505</v>
      </c>
      <c r="AS123" s="14">
        <v>0.99728688285195632</v>
      </c>
      <c r="AT123" s="14">
        <v>4.1896039926423505</v>
      </c>
      <c r="AU123" s="15">
        <v>-7.7752625884469628E-3</v>
      </c>
      <c r="AV123" s="15">
        <v>8.8267835431260516E-2</v>
      </c>
      <c r="AW123" s="15" t="s">
        <v>61</v>
      </c>
      <c r="AX123" s="16">
        <v>-61.690440074039905</v>
      </c>
      <c r="AY123" s="16">
        <v>0.72981917581611788</v>
      </c>
      <c r="AZ123" s="16">
        <v>-61.690440074039905</v>
      </c>
    </row>
    <row r="124" spans="1:52" x14ac:dyDescent="0.3">
      <c r="A124">
        <v>514</v>
      </c>
      <c r="B124" s="8">
        <v>44763</v>
      </c>
      <c r="C124" t="s">
        <v>320</v>
      </c>
      <c r="E124" t="s">
        <v>54</v>
      </c>
      <c r="F124" t="s">
        <v>89</v>
      </c>
      <c r="G124" t="s">
        <v>56</v>
      </c>
      <c r="H124">
        <v>2022</v>
      </c>
      <c r="I124">
        <v>7</v>
      </c>
      <c r="J124">
        <v>21</v>
      </c>
      <c r="K124" t="s">
        <v>74</v>
      </c>
      <c r="M124">
        <v>3</v>
      </c>
      <c r="N124">
        <v>11</v>
      </c>
      <c r="O124" t="s">
        <v>58</v>
      </c>
      <c r="P124" t="s">
        <v>321</v>
      </c>
      <c r="Q124">
        <v>10</v>
      </c>
      <c r="R124">
        <v>27</v>
      </c>
      <c r="S124">
        <v>0.9</v>
      </c>
      <c r="T124">
        <v>29.5</v>
      </c>
      <c r="U124">
        <v>30.5</v>
      </c>
      <c r="V124" t="s">
        <v>59</v>
      </c>
      <c r="W124">
        <v>0.38171296296296298</v>
      </c>
      <c r="X124">
        <v>0</v>
      </c>
      <c r="Y124">
        <v>1.3574999999999999</v>
      </c>
      <c r="Z124">
        <v>129.46867083262964</v>
      </c>
      <c r="AA124">
        <v>0.72504000000000013</v>
      </c>
      <c r="AB124">
        <v>31.7</v>
      </c>
      <c r="AD124">
        <v>304.7</v>
      </c>
      <c r="AE124">
        <v>0.129</v>
      </c>
      <c r="AG124">
        <v>0.72</v>
      </c>
      <c r="AH124">
        <v>9.2880000000000004E-2</v>
      </c>
      <c r="AI124" t="s">
        <v>60</v>
      </c>
      <c r="AJ124">
        <v>479.94393774863158</v>
      </c>
      <c r="AK124">
        <v>559.93459404007012</v>
      </c>
      <c r="AL124">
        <v>0.65152389549376732</v>
      </c>
      <c r="AM124">
        <v>0.46909720475551248</v>
      </c>
      <c r="AN124">
        <v>62.13770369449368</v>
      </c>
      <c r="AO124">
        <v>44.739146660035452</v>
      </c>
      <c r="AP124">
        <v>0.40597497806281252</v>
      </c>
      <c r="AQ124">
        <v>0.29230198420522502</v>
      </c>
      <c r="AR124" s="13">
        <v>8.7291175794211875E-2</v>
      </c>
      <c r="AS124" s="14">
        <v>0.88549443964211549</v>
      </c>
      <c r="AT124" s="14">
        <v>8.7291175794211875E-2</v>
      </c>
      <c r="AU124" s="15">
        <v>-2.9534618314838168E-3</v>
      </c>
      <c r="AV124" s="15">
        <v>2.4408961674566186E-3</v>
      </c>
      <c r="AW124" s="15" t="s">
        <v>61</v>
      </c>
      <c r="AX124" s="16">
        <v>-70.685919710961599</v>
      </c>
      <c r="AY124" s="16">
        <v>0.90712696911050383</v>
      </c>
      <c r="AZ124" s="16">
        <v>-70.685919710961599</v>
      </c>
    </row>
    <row r="125" spans="1:52" x14ac:dyDescent="0.3">
      <c r="A125">
        <v>518</v>
      </c>
      <c r="B125" s="8">
        <v>44763</v>
      </c>
      <c r="C125" t="s">
        <v>322</v>
      </c>
      <c r="E125" t="s">
        <v>54</v>
      </c>
      <c r="F125" t="s">
        <v>82</v>
      </c>
      <c r="G125" t="s">
        <v>56</v>
      </c>
      <c r="H125">
        <v>2022</v>
      </c>
      <c r="I125">
        <v>7</v>
      </c>
      <c r="J125">
        <v>21</v>
      </c>
      <c r="K125" t="s">
        <v>67</v>
      </c>
      <c r="M125">
        <v>3</v>
      </c>
      <c r="N125">
        <v>11</v>
      </c>
      <c r="O125" t="s">
        <v>58</v>
      </c>
      <c r="P125" t="s">
        <v>323</v>
      </c>
      <c r="Q125">
        <v>9</v>
      </c>
      <c r="S125">
        <v>0.9</v>
      </c>
      <c r="T125">
        <v>30.5</v>
      </c>
      <c r="U125">
        <v>32</v>
      </c>
      <c r="V125" t="s">
        <v>59</v>
      </c>
      <c r="W125">
        <v>0.40937499999999999</v>
      </c>
      <c r="X125">
        <v>0</v>
      </c>
      <c r="Y125">
        <v>1.5074999999999998</v>
      </c>
      <c r="Z125">
        <v>104.47863536564769</v>
      </c>
      <c r="AA125">
        <v>0.82044000000000006</v>
      </c>
      <c r="AB125">
        <v>33.200000000000003</v>
      </c>
      <c r="AD125">
        <v>306.2</v>
      </c>
      <c r="AE125">
        <v>0.129</v>
      </c>
      <c r="AG125">
        <v>0.72</v>
      </c>
      <c r="AH125">
        <v>9.2880000000000004E-2</v>
      </c>
      <c r="AI125" t="s">
        <v>60</v>
      </c>
      <c r="AJ125">
        <v>477.59280807318106</v>
      </c>
      <c r="AK125">
        <v>557.19160941871132</v>
      </c>
      <c r="AL125">
        <v>0.71997115817032031</v>
      </c>
      <c r="AM125">
        <v>0.51837923388263063</v>
      </c>
      <c r="AN125">
        <v>49.898244847933647</v>
      </c>
      <c r="AO125">
        <v>35.926736290512224</v>
      </c>
      <c r="AP125">
        <v>0.4571422840314876</v>
      </c>
      <c r="AQ125">
        <v>0.32914244450267105</v>
      </c>
      <c r="AR125" s="13">
        <v>3.8516432750223668</v>
      </c>
      <c r="AS125" s="14">
        <v>0.98652602089382557</v>
      </c>
      <c r="AT125" s="14">
        <v>3.8516432750223668</v>
      </c>
      <c r="AU125" s="15">
        <v>0.24154660346222095</v>
      </c>
      <c r="AV125" s="15">
        <v>0.51517334770646273</v>
      </c>
      <c r="AW125" s="15" t="s">
        <v>61</v>
      </c>
      <c r="AX125" s="16">
        <v>-74.403161439452106</v>
      </c>
      <c r="AY125" s="16">
        <v>0.97978739211813548</v>
      </c>
      <c r="AZ125" s="16">
        <v>-74.403161439452106</v>
      </c>
    </row>
    <row r="126" spans="1:52" x14ac:dyDescent="0.3">
      <c r="A126">
        <v>522</v>
      </c>
      <c r="B126" s="8">
        <v>44763</v>
      </c>
      <c r="C126" t="s">
        <v>324</v>
      </c>
      <c r="E126" t="s">
        <v>54</v>
      </c>
      <c r="F126" t="s">
        <v>70</v>
      </c>
      <c r="G126" t="s">
        <v>56</v>
      </c>
      <c r="H126">
        <v>2022</v>
      </c>
      <c r="I126">
        <v>7</v>
      </c>
      <c r="J126">
        <v>21</v>
      </c>
      <c r="K126" t="s">
        <v>57</v>
      </c>
      <c r="M126">
        <v>3</v>
      </c>
      <c r="N126">
        <v>1</v>
      </c>
      <c r="O126" t="s">
        <v>58</v>
      </c>
      <c r="P126" t="s">
        <v>325</v>
      </c>
      <c r="Q126">
        <v>7</v>
      </c>
      <c r="R126">
        <v>27</v>
      </c>
      <c r="S126">
        <v>0.9</v>
      </c>
      <c r="T126">
        <v>29.5</v>
      </c>
      <c r="U126">
        <v>30.5</v>
      </c>
      <c r="V126" t="s">
        <v>59</v>
      </c>
      <c r="W126">
        <v>0.3835648148148148</v>
      </c>
      <c r="X126">
        <v>0</v>
      </c>
      <c r="Y126">
        <v>1.4325000000000001</v>
      </c>
      <c r="Z126">
        <v>94.611720993075494</v>
      </c>
      <c r="AA126">
        <v>1.05576</v>
      </c>
      <c r="AB126">
        <v>33.200000000000003</v>
      </c>
      <c r="AD126">
        <v>306.2</v>
      </c>
      <c r="AE126">
        <v>0.129</v>
      </c>
      <c r="AG126">
        <v>0.72</v>
      </c>
      <c r="AH126">
        <v>9.2880000000000004E-2</v>
      </c>
      <c r="AI126" t="s">
        <v>60</v>
      </c>
      <c r="AJ126">
        <v>477.59280807318106</v>
      </c>
      <c r="AK126">
        <v>557.19160941871132</v>
      </c>
      <c r="AL126">
        <v>0.68415169756483196</v>
      </c>
      <c r="AM126">
        <v>0.49258922224667906</v>
      </c>
      <c r="AN126">
        <v>45.185877505719262</v>
      </c>
      <c r="AO126">
        <v>32.533831804117867</v>
      </c>
      <c r="AP126">
        <v>0.58826061355989878</v>
      </c>
      <c r="AQ126">
        <v>0.42354764176312715</v>
      </c>
      <c r="AR126" s="13">
        <v>0.30150978968668657</v>
      </c>
      <c r="AS126" s="14">
        <v>0.9688047198239923</v>
      </c>
      <c r="AT126" s="14">
        <v>0.30150978968668657</v>
      </c>
      <c r="AU126" s="15">
        <v>3.6394503294228213E-2</v>
      </c>
      <c r="AV126" s="15">
        <v>2.3511767752016784E-3</v>
      </c>
      <c r="AW126" s="15" t="s">
        <v>61</v>
      </c>
      <c r="AX126" s="16">
        <v>-64.061048216740687</v>
      </c>
      <c r="AY126" s="16">
        <v>0.94579495796508595</v>
      </c>
      <c r="AZ126" s="16">
        <v>-64.061048216740687</v>
      </c>
    </row>
    <row r="127" spans="1:52" x14ac:dyDescent="0.3">
      <c r="A127">
        <v>526</v>
      </c>
      <c r="B127" s="8">
        <v>44769</v>
      </c>
      <c r="C127" t="s">
        <v>326</v>
      </c>
      <c r="E127" t="s">
        <v>54</v>
      </c>
      <c r="F127" t="s">
        <v>63</v>
      </c>
      <c r="G127" t="s">
        <v>56</v>
      </c>
      <c r="H127">
        <v>2022</v>
      </c>
      <c r="I127">
        <v>7</v>
      </c>
      <c r="J127">
        <v>27</v>
      </c>
      <c r="K127" t="s">
        <v>57</v>
      </c>
      <c r="M127">
        <v>1</v>
      </c>
      <c r="N127">
        <v>1</v>
      </c>
      <c r="O127" t="s">
        <v>241</v>
      </c>
      <c r="P127" t="s">
        <v>327</v>
      </c>
      <c r="Q127">
        <v>0</v>
      </c>
      <c r="R127">
        <v>24</v>
      </c>
      <c r="S127">
        <v>0.7</v>
      </c>
      <c r="T127">
        <v>28</v>
      </c>
      <c r="U127">
        <v>30</v>
      </c>
      <c r="V127" t="s">
        <v>59</v>
      </c>
      <c r="W127">
        <v>0.43738425925925922</v>
      </c>
      <c r="X127">
        <v>0</v>
      </c>
      <c r="Y127">
        <v>1.4325000000000001</v>
      </c>
      <c r="Z127">
        <v>87.787873669988173</v>
      </c>
      <c r="AA127">
        <v>1.1765999999999999</v>
      </c>
      <c r="AB127">
        <v>28.2</v>
      </c>
      <c r="AD127">
        <v>301.2</v>
      </c>
      <c r="AE127">
        <v>0.129</v>
      </c>
      <c r="AG127">
        <v>0.72</v>
      </c>
      <c r="AH127">
        <v>9.2880000000000004E-2</v>
      </c>
      <c r="AI127" t="s">
        <v>60</v>
      </c>
      <c r="AJ127">
        <v>485.5209755378753</v>
      </c>
      <c r="AK127">
        <v>566.44113812752119</v>
      </c>
      <c r="AL127">
        <v>0.69550879745800642</v>
      </c>
      <c r="AM127">
        <v>0.50076633416976468</v>
      </c>
      <c r="AN127">
        <v>42.622854064648415</v>
      </c>
      <c r="AO127">
        <v>30.688454926546857</v>
      </c>
      <c r="AP127">
        <v>0.66647464312084137</v>
      </c>
      <c r="AQ127">
        <v>0.4798617430470058</v>
      </c>
      <c r="AR127" s="13">
        <v>2.5433154515074885E-2</v>
      </c>
      <c r="AS127" s="14">
        <v>0.2759986442795867</v>
      </c>
      <c r="AT127" s="14" t="s">
        <v>61</v>
      </c>
      <c r="AU127" s="15">
        <v>-0.48756115489348073</v>
      </c>
      <c r="AV127" s="15">
        <v>0.60851295588952437</v>
      </c>
      <c r="AW127" s="15" t="s">
        <v>61</v>
      </c>
      <c r="AX127" s="16">
        <v>-23.125561953820132</v>
      </c>
      <c r="AY127" s="16">
        <v>0.98188007967747704</v>
      </c>
      <c r="AZ127" s="16">
        <v>-23.125561953820132</v>
      </c>
    </row>
    <row r="128" spans="1:52" x14ac:dyDescent="0.3">
      <c r="A128">
        <v>530</v>
      </c>
      <c r="B128" s="8">
        <v>44769</v>
      </c>
      <c r="C128" t="s">
        <v>328</v>
      </c>
      <c r="E128" t="s">
        <v>54</v>
      </c>
      <c r="F128" t="s">
        <v>55</v>
      </c>
      <c r="G128" t="s">
        <v>56</v>
      </c>
      <c r="H128">
        <v>2022</v>
      </c>
      <c r="I128">
        <v>7</v>
      </c>
      <c r="J128">
        <v>27</v>
      </c>
      <c r="K128" t="s">
        <v>74</v>
      </c>
      <c r="M128">
        <v>1</v>
      </c>
      <c r="N128">
        <v>9</v>
      </c>
      <c r="O128" t="s">
        <v>241</v>
      </c>
      <c r="P128" t="s">
        <v>329</v>
      </c>
      <c r="Q128">
        <v>13</v>
      </c>
      <c r="R128">
        <v>26</v>
      </c>
      <c r="S128">
        <v>0.5</v>
      </c>
      <c r="T128">
        <v>28</v>
      </c>
      <c r="U128">
        <v>30</v>
      </c>
      <c r="V128" t="s">
        <v>59</v>
      </c>
      <c r="W128">
        <v>0.44027777777777777</v>
      </c>
      <c r="X128">
        <v>0</v>
      </c>
      <c r="Y128">
        <v>1.6575</v>
      </c>
      <c r="Z128">
        <v>97.101503124472217</v>
      </c>
      <c r="AA128">
        <v>0.70596000000000003</v>
      </c>
      <c r="AB128">
        <v>28.9</v>
      </c>
      <c r="AD128">
        <v>301.89999999999998</v>
      </c>
      <c r="AE128">
        <v>0.129</v>
      </c>
      <c r="AG128">
        <v>0.72</v>
      </c>
      <c r="AH128">
        <v>9.2880000000000004E-2</v>
      </c>
      <c r="AI128" t="s">
        <v>60</v>
      </c>
      <c r="AJ128">
        <v>484.39522302751919</v>
      </c>
      <c r="AK128">
        <v>565.12776019877231</v>
      </c>
      <c r="AL128">
        <v>0.80288508216811305</v>
      </c>
      <c r="AM128">
        <v>0.57807725916104136</v>
      </c>
      <c r="AN128">
        <v>47.035504262286068</v>
      </c>
      <c r="AO128">
        <v>33.865563068845965</v>
      </c>
      <c r="AP128">
        <v>0.39895759358992527</v>
      </c>
      <c r="AQ128">
        <v>0.28724946738474616</v>
      </c>
      <c r="AR128" s="13">
        <v>2.8204238155749892</v>
      </c>
      <c r="AS128" s="14">
        <v>0.99943252160683882</v>
      </c>
      <c r="AT128" s="14">
        <v>2.8204238155749892</v>
      </c>
      <c r="AU128" s="15">
        <v>1.1859405345238693E-2</v>
      </c>
      <c r="AV128" s="15">
        <v>2.2121207372898386E-2</v>
      </c>
      <c r="AW128" s="15" t="s">
        <v>61</v>
      </c>
      <c r="AX128" s="16">
        <v>-67.284189030004853</v>
      </c>
      <c r="AY128" s="16">
        <v>0.94945079596968884</v>
      </c>
      <c r="AZ128" s="16">
        <v>-67.284189030004853</v>
      </c>
    </row>
    <row r="129" spans="1:52" x14ac:dyDescent="0.3">
      <c r="A129">
        <v>534</v>
      </c>
      <c r="B129" s="8">
        <v>44769</v>
      </c>
      <c r="C129" t="s">
        <v>330</v>
      </c>
      <c r="E129" t="s">
        <v>54</v>
      </c>
      <c r="F129" t="s">
        <v>66</v>
      </c>
      <c r="G129" t="s">
        <v>56</v>
      </c>
      <c r="H129">
        <v>2022</v>
      </c>
      <c r="I129">
        <v>7</v>
      </c>
      <c r="J129">
        <v>27</v>
      </c>
      <c r="K129" t="s">
        <v>67</v>
      </c>
      <c r="M129">
        <v>1</v>
      </c>
      <c r="N129">
        <v>2</v>
      </c>
      <c r="O129" t="s">
        <v>331</v>
      </c>
      <c r="P129" t="s">
        <v>332</v>
      </c>
      <c r="Q129">
        <v>11.5</v>
      </c>
      <c r="R129">
        <v>26</v>
      </c>
      <c r="S129">
        <v>0.9</v>
      </c>
      <c r="T129">
        <v>28</v>
      </c>
      <c r="U129">
        <v>30</v>
      </c>
      <c r="V129" t="s">
        <v>59</v>
      </c>
      <c r="W129">
        <v>0.43738425925925922</v>
      </c>
      <c r="X129">
        <v>0</v>
      </c>
      <c r="Y129">
        <v>3.8325000000000005</v>
      </c>
      <c r="Z129">
        <v>86.312447221753089</v>
      </c>
      <c r="AA129">
        <v>0.68688000000000005</v>
      </c>
      <c r="AB129">
        <v>28.8</v>
      </c>
      <c r="AD129">
        <v>301.8</v>
      </c>
      <c r="AE129">
        <v>0.129</v>
      </c>
      <c r="AG129">
        <v>0.72</v>
      </c>
      <c r="AH129">
        <v>9.2880000000000004E-2</v>
      </c>
      <c r="AI129" t="s">
        <v>60</v>
      </c>
      <c r="AJ129">
        <v>484.55572508948984</v>
      </c>
      <c r="AK129">
        <v>565.31501260440473</v>
      </c>
      <c r="AL129">
        <v>1.8570598164054699</v>
      </c>
      <c r="AM129">
        <v>1.3370830678119383</v>
      </c>
      <c r="AN129">
        <v>41.823190447784889</v>
      </c>
      <c r="AO129">
        <v>30.11269712240512</v>
      </c>
      <c r="AP129">
        <v>0.38830357585771358</v>
      </c>
      <c r="AQ129">
        <v>0.27957857461755381</v>
      </c>
      <c r="AR129" s="13">
        <v>7.8948278038977424</v>
      </c>
      <c r="AS129" s="14">
        <v>0.98843059139479061</v>
      </c>
      <c r="AT129" s="14">
        <v>7.8948278038977424</v>
      </c>
      <c r="AU129" s="15">
        <v>4.4464592620965131E-2</v>
      </c>
      <c r="AV129" s="15">
        <v>0.48995834325366316</v>
      </c>
      <c r="AW129" s="15" t="s">
        <v>61</v>
      </c>
      <c r="AX129" s="16">
        <v>-51.216133094889187</v>
      </c>
      <c r="AY129" s="16">
        <v>0.67763116042331273</v>
      </c>
      <c r="AZ129" s="16" t="s">
        <v>61</v>
      </c>
    </row>
    <row r="130" spans="1:52" x14ac:dyDescent="0.3">
      <c r="A130">
        <v>538</v>
      </c>
      <c r="B130" s="8">
        <v>44769</v>
      </c>
      <c r="C130" t="s">
        <v>333</v>
      </c>
      <c r="E130" t="s">
        <v>54</v>
      </c>
      <c r="F130" t="s">
        <v>73</v>
      </c>
      <c r="G130" t="s">
        <v>56</v>
      </c>
      <c r="H130">
        <v>2022</v>
      </c>
      <c r="I130">
        <v>7</v>
      </c>
      <c r="J130">
        <v>27</v>
      </c>
      <c r="K130" t="s">
        <v>74</v>
      </c>
      <c r="M130">
        <v>2</v>
      </c>
      <c r="N130">
        <v>2</v>
      </c>
      <c r="O130" t="s">
        <v>241</v>
      </c>
      <c r="P130" t="s">
        <v>334</v>
      </c>
      <c r="Q130">
        <v>12.6</v>
      </c>
      <c r="R130">
        <v>26</v>
      </c>
      <c r="S130">
        <v>0.8</v>
      </c>
      <c r="T130">
        <v>30</v>
      </c>
      <c r="U130">
        <v>33</v>
      </c>
      <c r="V130" t="s">
        <v>59</v>
      </c>
      <c r="W130">
        <v>0.47129629629629632</v>
      </c>
      <c r="X130">
        <v>0</v>
      </c>
      <c r="Y130">
        <v>1.4325000000000001</v>
      </c>
      <c r="Z130">
        <v>81.517311264989033</v>
      </c>
      <c r="AA130">
        <v>0.64236000000000004</v>
      </c>
      <c r="AB130">
        <v>26.8</v>
      </c>
      <c r="AD130">
        <v>299.8</v>
      </c>
      <c r="AE130">
        <v>0.129</v>
      </c>
      <c r="AG130">
        <v>0.72</v>
      </c>
      <c r="AH130">
        <v>9.2880000000000004E-2</v>
      </c>
      <c r="AI130" t="s">
        <v>60</v>
      </c>
      <c r="AJ130">
        <v>487.78825160776529</v>
      </c>
      <c r="AK130">
        <v>569.08629354239292</v>
      </c>
      <c r="AL130">
        <v>0.69875667042812384</v>
      </c>
      <c r="AM130">
        <v>0.50310480270824909</v>
      </c>
      <c r="AN130">
        <v>39.763186737714989</v>
      </c>
      <c r="AO130">
        <v>28.629494451154791</v>
      </c>
      <c r="AP130">
        <v>0.36555827151989156</v>
      </c>
      <c r="AQ130">
        <v>0.26320195549432196</v>
      </c>
      <c r="AR130" s="13">
        <v>1.0671654297468596</v>
      </c>
      <c r="AS130" s="14">
        <v>0.99749854741182176</v>
      </c>
      <c r="AT130" s="14">
        <v>1.0671654297468596</v>
      </c>
      <c r="AU130" s="15">
        <v>9.9356021110027018E-2</v>
      </c>
      <c r="AV130" s="15">
        <v>0.37891297477389074</v>
      </c>
      <c r="AW130" s="15" t="s">
        <v>61</v>
      </c>
      <c r="AX130" s="16">
        <v>-17.379955439010939</v>
      </c>
      <c r="AY130" s="16">
        <v>0.820047611425613</v>
      </c>
      <c r="AZ130" s="16">
        <v>-17.379955439010939</v>
      </c>
    </row>
    <row r="131" spans="1:52" x14ac:dyDescent="0.3">
      <c r="A131">
        <v>542</v>
      </c>
      <c r="B131" s="8">
        <v>44769</v>
      </c>
      <c r="C131" t="s">
        <v>335</v>
      </c>
      <c r="E131" t="s">
        <v>54</v>
      </c>
      <c r="F131" t="s">
        <v>85</v>
      </c>
      <c r="G131" t="s">
        <v>56</v>
      </c>
      <c r="H131">
        <v>2022</v>
      </c>
      <c r="I131">
        <v>7</v>
      </c>
      <c r="J131">
        <v>27</v>
      </c>
      <c r="K131" t="s">
        <v>57</v>
      </c>
      <c r="M131">
        <v>2</v>
      </c>
      <c r="N131">
        <v>3</v>
      </c>
      <c r="O131" t="s">
        <v>331</v>
      </c>
      <c r="P131" t="s">
        <v>336</v>
      </c>
      <c r="Q131">
        <v>0</v>
      </c>
      <c r="R131">
        <v>26</v>
      </c>
      <c r="S131">
        <v>0.9</v>
      </c>
      <c r="T131">
        <v>28</v>
      </c>
      <c r="U131">
        <v>30</v>
      </c>
      <c r="V131" t="s">
        <v>59</v>
      </c>
      <c r="W131">
        <v>0.48194444444444445</v>
      </c>
      <c r="X131">
        <v>0</v>
      </c>
      <c r="Y131">
        <v>1.4325000000000001</v>
      </c>
      <c r="Z131">
        <v>112.22462421888196</v>
      </c>
      <c r="AA131">
        <v>0.74412000000000011</v>
      </c>
      <c r="AB131">
        <v>27.6</v>
      </c>
      <c r="AD131">
        <v>300.60000000000002</v>
      </c>
      <c r="AE131">
        <v>0.129</v>
      </c>
      <c r="AG131">
        <v>0.72</v>
      </c>
      <c r="AH131">
        <v>9.2880000000000004E-2</v>
      </c>
      <c r="AI131" t="s">
        <v>60</v>
      </c>
      <c r="AJ131">
        <v>486.49007928146386</v>
      </c>
      <c r="AK131">
        <v>567.57175916170775</v>
      </c>
      <c r="AL131">
        <v>0.69689703857069707</v>
      </c>
      <c r="AM131">
        <v>0.50176586777090193</v>
      </c>
      <c r="AN131">
        <v>54.59616633357637</v>
      </c>
      <c r="AO131">
        <v>39.309239760174982</v>
      </c>
      <c r="AP131">
        <v>0.42234149742741006</v>
      </c>
      <c r="AQ131">
        <v>0.30408587814773524</v>
      </c>
      <c r="AR131" s="13">
        <v>3.9294150458976877E-2</v>
      </c>
      <c r="AS131" s="14">
        <v>0.63278192121845822</v>
      </c>
      <c r="AT131" s="14" t="s">
        <v>61</v>
      </c>
      <c r="AU131" s="15">
        <v>-2.8857802190769246E-2</v>
      </c>
      <c r="AV131" s="15">
        <v>0.42290934939637226</v>
      </c>
      <c r="AW131" s="15" t="s">
        <v>61</v>
      </c>
      <c r="AX131" s="16">
        <v>-25.556937462602207</v>
      </c>
      <c r="AY131" s="16">
        <v>0.43013962859759469</v>
      </c>
      <c r="AZ131" s="16" t="s">
        <v>61</v>
      </c>
    </row>
    <row r="132" spans="1:52" x14ac:dyDescent="0.3">
      <c r="A132">
        <v>546</v>
      </c>
      <c r="B132" s="8">
        <v>44769</v>
      </c>
      <c r="C132" t="s">
        <v>337</v>
      </c>
      <c r="E132" t="s">
        <v>54</v>
      </c>
      <c r="F132" t="s">
        <v>78</v>
      </c>
      <c r="G132" t="s">
        <v>56</v>
      </c>
      <c r="H132">
        <v>2022</v>
      </c>
      <c r="I132">
        <v>7</v>
      </c>
      <c r="J132">
        <v>27</v>
      </c>
      <c r="K132" t="s">
        <v>67</v>
      </c>
      <c r="M132">
        <v>2</v>
      </c>
      <c r="N132">
        <v>3</v>
      </c>
      <c r="P132" t="s">
        <v>338</v>
      </c>
      <c r="Q132">
        <v>6</v>
      </c>
      <c r="R132">
        <v>27</v>
      </c>
      <c r="S132">
        <v>0.9</v>
      </c>
      <c r="T132">
        <v>30</v>
      </c>
      <c r="U132">
        <v>33</v>
      </c>
      <c r="V132" t="s">
        <v>59</v>
      </c>
      <c r="W132">
        <v>0.47129629629629632</v>
      </c>
      <c r="X132">
        <v>0</v>
      </c>
      <c r="Y132">
        <v>1.8075000000000001</v>
      </c>
      <c r="Z132">
        <v>93.505151156899174</v>
      </c>
      <c r="AA132">
        <v>0.68052000000000001</v>
      </c>
      <c r="AB132">
        <v>27.6</v>
      </c>
      <c r="AD132">
        <v>300.60000000000002</v>
      </c>
      <c r="AE132">
        <v>0.129</v>
      </c>
      <c r="AG132">
        <v>0.72</v>
      </c>
      <c r="AH132">
        <v>9.2880000000000004E-2</v>
      </c>
      <c r="AI132" t="s">
        <v>60</v>
      </c>
      <c r="AJ132">
        <v>486.49007928146386</v>
      </c>
      <c r="AK132">
        <v>567.57175916170775</v>
      </c>
      <c r="AL132">
        <v>0.87933081830124604</v>
      </c>
      <c r="AM132">
        <v>0.63311818917689711</v>
      </c>
      <c r="AN132">
        <v>45.489328399545144</v>
      </c>
      <c r="AO132">
        <v>32.752316447672499</v>
      </c>
      <c r="AP132">
        <v>0.38624393354472536</v>
      </c>
      <c r="AQ132">
        <v>0.27809563215220223</v>
      </c>
      <c r="AR132" s="13">
        <v>4.3059792867014375</v>
      </c>
      <c r="AS132" s="14">
        <v>0.99582036690760034</v>
      </c>
      <c r="AT132" s="14">
        <v>4.3059792867014375</v>
      </c>
      <c r="AU132" s="15">
        <v>0.47670058782597907</v>
      </c>
      <c r="AV132" s="15">
        <v>0.72807838675524628</v>
      </c>
      <c r="AW132" s="15">
        <v>0.47670058782597907</v>
      </c>
      <c r="AX132" s="16">
        <v>-57.030609445663629</v>
      </c>
      <c r="AY132" s="16">
        <v>0.95834083356950872</v>
      </c>
      <c r="AZ132" s="16">
        <v>-57.030609445663629</v>
      </c>
    </row>
    <row r="133" spans="1:52" x14ac:dyDescent="0.3">
      <c r="A133">
        <v>550</v>
      </c>
      <c r="B133" s="8">
        <v>44769</v>
      </c>
      <c r="C133" t="s">
        <v>339</v>
      </c>
      <c r="E133" t="s">
        <v>54</v>
      </c>
      <c r="F133" t="s">
        <v>89</v>
      </c>
      <c r="G133" t="s">
        <v>56</v>
      </c>
      <c r="H133">
        <v>2022</v>
      </c>
      <c r="I133">
        <v>7</v>
      </c>
      <c r="J133">
        <v>27</v>
      </c>
      <c r="K133" t="s">
        <v>74</v>
      </c>
      <c r="M133">
        <v>3</v>
      </c>
      <c r="N133">
        <v>11</v>
      </c>
      <c r="O133" t="s">
        <v>340</v>
      </c>
      <c r="P133" t="s">
        <v>341</v>
      </c>
      <c r="Q133">
        <v>15</v>
      </c>
      <c r="R133">
        <v>27</v>
      </c>
      <c r="S133">
        <v>0.9</v>
      </c>
      <c r="T133">
        <v>28</v>
      </c>
      <c r="U133">
        <v>30</v>
      </c>
      <c r="V133" t="s">
        <v>59</v>
      </c>
      <c r="W133">
        <v>0.43738425925925922</v>
      </c>
      <c r="X133">
        <v>0</v>
      </c>
      <c r="Y133">
        <v>1.5074999999999998</v>
      </c>
      <c r="Z133">
        <v>72.480324269549072</v>
      </c>
      <c r="AA133">
        <v>1.2847200000000001</v>
      </c>
      <c r="AB133">
        <v>30.7</v>
      </c>
      <c r="AD133">
        <v>303.7</v>
      </c>
      <c r="AE133">
        <v>0.129</v>
      </c>
      <c r="AG133">
        <v>0.72</v>
      </c>
      <c r="AH133">
        <v>9.2880000000000004E-2</v>
      </c>
      <c r="AI133" t="s">
        <v>60</v>
      </c>
      <c r="AJ133">
        <v>481.52426023051709</v>
      </c>
      <c r="AK133">
        <v>561.77830360226994</v>
      </c>
      <c r="AL133">
        <v>0.72589782229750432</v>
      </c>
      <c r="AM133">
        <v>0.52264643205420314</v>
      </c>
      <c r="AN133">
        <v>34.901034525162615</v>
      </c>
      <c r="AO133">
        <v>25.128744858117084</v>
      </c>
      <c r="AP133">
        <v>0.7217278222039083</v>
      </c>
      <c r="AQ133">
        <v>0.51964403198681397</v>
      </c>
      <c r="AR133" s="13">
        <v>4.5776854200673255E-2</v>
      </c>
      <c r="AS133" s="14">
        <v>0.70795563028786546</v>
      </c>
      <c r="AT133" s="14">
        <v>4.5776854200673255E-2</v>
      </c>
      <c r="AU133" s="15">
        <v>-0.46642235209667526</v>
      </c>
      <c r="AV133" s="15">
        <v>0.61597462306425377</v>
      </c>
      <c r="AW133" s="15" t="s">
        <v>61</v>
      </c>
      <c r="AX133" s="16">
        <v>-30.349789687269951</v>
      </c>
      <c r="AY133" s="16">
        <v>0.75229192560432312</v>
      </c>
      <c r="AZ133" s="16">
        <v>-30.349789687269951</v>
      </c>
    </row>
    <row r="134" spans="1:52" x14ac:dyDescent="0.3">
      <c r="A134">
        <v>554</v>
      </c>
      <c r="B134" s="8">
        <v>44769</v>
      </c>
      <c r="C134" t="s">
        <v>342</v>
      </c>
      <c r="E134" t="s">
        <v>54</v>
      </c>
      <c r="F134" t="s">
        <v>82</v>
      </c>
      <c r="G134" t="s">
        <v>56</v>
      </c>
      <c r="H134">
        <v>2022</v>
      </c>
      <c r="I134">
        <v>7</v>
      </c>
      <c r="J134">
        <v>27</v>
      </c>
      <c r="K134" t="s">
        <v>67</v>
      </c>
      <c r="M134">
        <v>3</v>
      </c>
      <c r="N134">
        <v>11</v>
      </c>
      <c r="O134" t="s">
        <v>340</v>
      </c>
      <c r="P134" t="s">
        <v>343</v>
      </c>
      <c r="Q134">
        <v>9</v>
      </c>
      <c r="R134">
        <v>26</v>
      </c>
      <c r="S134">
        <v>0.9</v>
      </c>
      <c r="T134">
        <v>30</v>
      </c>
      <c r="U134">
        <v>33</v>
      </c>
      <c r="V134" t="s">
        <v>59</v>
      </c>
      <c r="W134">
        <v>0.47129629629629632</v>
      </c>
      <c r="X134">
        <v>0</v>
      </c>
      <c r="Y134">
        <v>6.1575000000000006</v>
      </c>
      <c r="Z134">
        <v>83.546022631312269</v>
      </c>
      <c r="AA134">
        <v>0.90948000000000007</v>
      </c>
      <c r="AB134">
        <v>29.1</v>
      </c>
      <c r="AD134">
        <v>302.10000000000002</v>
      </c>
      <c r="AE134">
        <v>0.129</v>
      </c>
      <c r="AG134">
        <v>0.72</v>
      </c>
      <c r="AH134">
        <v>9.2880000000000004E-2</v>
      </c>
      <c r="AI134" t="s">
        <v>60</v>
      </c>
      <c r="AJ134">
        <v>484.07453767629272</v>
      </c>
      <c r="AK134">
        <v>564.75362728900814</v>
      </c>
      <c r="AL134">
        <v>2.980688965741773</v>
      </c>
      <c r="AM134">
        <v>2.1460960553340764</v>
      </c>
      <c r="AN134">
        <v>40.442502279945579</v>
      </c>
      <c r="AO134">
        <v>29.118601641560815</v>
      </c>
      <c r="AP134">
        <v>0.5136321289468071</v>
      </c>
      <c r="AQ134">
        <v>0.36981513284170109</v>
      </c>
      <c r="AR134" s="13">
        <v>4.7716975948545368</v>
      </c>
      <c r="AS134" s="14">
        <v>0.97426113685028271</v>
      </c>
      <c r="AT134" s="14">
        <v>4.7716975948545368</v>
      </c>
      <c r="AU134" s="15">
        <v>-0.19154378565578523</v>
      </c>
      <c r="AV134" s="15">
        <v>0.78464056161903717</v>
      </c>
      <c r="AW134" s="15">
        <v>-0.19154378565578523</v>
      </c>
      <c r="AX134" s="16">
        <v>-30.649549896697959</v>
      </c>
      <c r="AY134" s="16">
        <v>0.89299246160924695</v>
      </c>
      <c r="AZ134" s="16">
        <v>-30.649549896697959</v>
      </c>
    </row>
    <row r="135" spans="1:52" x14ac:dyDescent="0.3">
      <c r="A135">
        <v>558</v>
      </c>
      <c r="B135" s="8">
        <v>44769</v>
      </c>
      <c r="C135" t="s">
        <v>344</v>
      </c>
      <c r="E135" t="s">
        <v>54</v>
      </c>
      <c r="F135" t="s">
        <v>70</v>
      </c>
      <c r="G135" t="s">
        <v>56</v>
      </c>
      <c r="H135">
        <v>2022</v>
      </c>
      <c r="I135">
        <v>7</v>
      </c>
      <c r="J135">
        <v>27</v>
      </c>
      <c r="K135" t="s">
        <v>57</v>
      </c>
      <c r="M135">
        <v>3</v>
      </c>
      <c r="N135">
        <v>14</v>
      </c>
      <c r="O135" t="s">
        <v>340</v>
      </c>
      <c r="P135" t="s">
        <v>345</v>
      </c>
      <c r="Q135">
        <v>0</v>
      </c>
      <c r="R135">
        <v>25</v>
      </c>
      <c r="S135">
        <v>0.9</v>
      </c>
      <c r="T135">
        <v>28</v>
      </c>
      <c r="U135">
        <v>30</v>
      </c>
      <c r="V135" t="s">
        <v>59</v>
      </c>
      <c r="W135">
        <v>0.44027777777777777</v>
      </c>
      <c r="X135">
        <v>0</v>
      </c>
      <c r="Y135">
        <v>1.4325000000000001</v>
      </c>
      <c r="Z135">
        <v>105.76963350785341</v>
      </c>
      <c r="AA135">
        <v>1.00488</v>
      </c>
      <c r="AB135">
        <v>28</v>
      </c>
      <c r="AD135">
        <v>301</v>
      </c>
      <c r="AE135">
        <v>0.129</v>
      </c>
      <c r="AG135">
        <v>0.72</v>
      </c>
      <c r="AH135">
        <v>9.2880000000000004E-2</v>
      </c>
      <c r="AI135" t="s">
        <v>60</v>
      </c>
      <c r="AJ135">
        <v>485.84358083723595</v>
      </c>
      <c r="AK135">
        <v>566.81751097677522</v>
      </c>
      <c r="AL135">
        <v>0.69597092954934059</v>
      </c>
      <c r="AM135">
        <v>0.50109906927552528</v>
      </c>
      <c r="AN135">
        <v>51.387497487297601</v>
      </c>
      <c r="AO135">
        <v>36.998998190854273</v>
      </c>
      <c r="AP135">
        <v>0.56958358043034185</v>
      </c>
      <c r="AQ135">
        <v>0.41010017790984615</v>
      </c>
      <c r="AR135" s="13">
        <v>0.11822644870017202</v>
      </c>
      <c r="AS135" s="14">
        <v>0.77671256359953389</v>
      </c>
      <c r="AT135" s="14">
        <v>0.11822644870017202</v>
      </c>
      <c r="AU135" s="15">
        <v>-0.23296409562755185</v>
      </c>
      <c r="AV135" s="15">
        <v>0.69180416774910913</v>
      </c>
      <c r="AW135" s="15" t="s">
        <v>61</v>
      </c>
      <c r="AX135" s="16">
        <v>-50.796870327812108</v>
      </c>
      <c r="AY135" s="16">
        <v>0.78788169571969968</v>
      </c>
      <c r="AZ135" s="16">
        <v>-50.796870327812108</v>
      </c>
    </row>
    <row r="136" spans="1:52" x14ac:dyDescent="0.3">
      <c r="A136">
        <v>562</v>
      </c>
      <c r="B136" s="8">
        <v>44771</v>
      </c>
      <c r="C136" t="s">
        <v>346</v>
      </c>
      <c r="E136" t="s">
        <v>54</v>
      </c>
      <c r="F136" t="s">
        <v>63</v>
      </c>
      <c r="G136" t="s">
        <v>56</v>
      </c>
      <c r="H136">
        <v>2022</v>
      </c>
      <c r="I136">
        <v>7</v>
      </c>
      <c r="J136">
        <v>29</v>
      </c>
      <c r="K136" t="s">
        <v>57</v>
      </c>
      <c r="M136">
        <v>1</v>
      </c>
      <c r="N136">
        <v>1</v>
      </c>
      <c r="O136" t="s">
        <v>340</v>
      </c>
      <c r="P136" t="s">
        <v>347</v>
      </c>
      <c r="Q136">
        <v>0</v>
      </c>
      <c r="R136">
        <v>28</v>
      </c>
      <c r="S136">
        <v>0.9</v>
      </c>
      <c r="T136">
        <v>29</v>
      </c>
      <c r="U136">
        <v>27</v>
      </c>
      <c r="V136" t="s">
        <v>59</v>
      </c>
      <c r="W136">
        <v>0.40399305555555554</v>
      </c>
      <c r="X136">
        <v>0</v>
      </c>
      <c r="Y136">
        <v>1.4325000000000001</v>
      </c>
      <c r="Z136">
        <v>122.27596689748354</v>
      </c>
      <c r="AA136">
        <v>0.68688000000000005</v>
      </c>
      <c r="AB136">
        <v>31.8</v>
      </c>
      <c r="AD136">
        <v>304.8</v>
      </c>
      <c r="AE136">
        <v>0.129</v>
      </c>
      <c r="AG136">
        <v>0.72</v>
      </c>
      <c r="AH136">
        <v>9.2880000000000004E-2</v>
      </c>
      <c r="AI136" t="s">
        <v>60</v>
      </c>
      <c r="AJ136">
        <v>479.78647582679793</v>
      </c>
      <c r="AK136">
        <v>559.75088846459755</v>
      </c>
      <c r="AL136">
        <v>0.68729412662188805</v>
      </c>
      <c r="AM136">
        <v>0.49485177116775947</v>
      </c>
      <c r="AN136">
        <v>58.666355236057832</v>
      </c>
      <c r="AO136">
        <v>42.239775769961639</v>
      </c>
      <c r="AP136">
        <v>0.38448169026856277</v>
      </c>
      <c r="AQ136">
        <v>0.2768268169933652</v>
      </c>
      <c r="AR136" s="13">
        <v>5.2198869496749171E-2</v>
      </c>
      <c r="AS136" s="14">
        <v>0.64765791366101211</v>
      </c>
      <c r="AT136" s="14" t="s">
        <v>61</v>
      </c>
      <c r="AU136" s="15">
        <v>-1.8720522657835879E-2</v>
      </c>
      <c r="AV136" s="15">
        <v>0.14109160103693724</v>
      </c>
      <c r="AW136" s="15" t="s">
        <v>61</v>
      </c>
      <c r="AX136" s="16">
        <v>-21.812582190079514</v>
      </c>
      <c r="AY136" s="16">
        <v>0.50035924609989302</v>
      </c>
      <c r="AZ136" s="16" t="s">
        <v>61</v>
      </c>
    </row>
    <row r="137" spans="1:52" x14ac:dyDescent="0.3">
      <c r="A137">
        <v>566</v>
      </c>
      <c r="B137" s="8">
        <v>44771</v>
      </c>
      <c r="C137" t="s">
        <v>348</v>
      </c>
      <c r="E137" t="s">
        <v>54</v>
      </c>
      <c r="F137" t="s">
        <v>55</v>
      </c>
      <c r="G137" t="s">
        <v>56</v>
      </c>
      <c r="H137">
        <v>2022</v>
      </c>
      <c r="I137">
        <v>7</v>
      </c>
      <c r="J137">
        <v>29</v>
      </c>
      <c r="K137" t="s">
        <v>74</v>
      </c>
      <c r="M137">
        <v>1</v>
      </c>
      <c r="N137">
        <v>2</v>
      </c>
      <c r="O137" t="s">
        <v>340</v>
      </c>
      <c r="P137" t="s">
        <v>349</v>
      </c>
      <c r="Q137">
        <v>5</v>
      </c>
      <c r="R137">
        <v>26</v>
      </c>
      <c r="S137">
        <v>0.9</v>
      </c>
      <c r="T137">
        <v>29</v>
      </c>
      <c r="U137">
        <v>27</v>
      </c>
      <c r="V137" t="s">
        <v>59</v>
      </c>
      <c r="W137">
        <v>0.40625</v>
      </c>
      <c r="X137">
        <v>0</v>
      </c>
      <c r="Y137">
        <v>1.9575</v>
      </c>
      <c r="Z137">
        <v>135.83144739064349</v>
      </c>
      <c r="AA137">
        <v>0.71232000000000006</v>
      </c>
      <c r="AB137">
        <v>31.9</v>
      </c>
      <c r="AD137">
        <v>304.89999999999998</v>
      </c>
      <c r="AE137">
        <v>0.129</v>
      </c>
      <c r="AG137">
        <v>0.72</v>
      </c>
      <c r="AH137">
        <v>9.2880000000000004E-2</v>
      </c>
      <c r="AI137" t="s">
        <v>60</v>
      </c>
      <c r="AJ137">
        <v>479.62911719254851</v>
      </c>
      <c r="AK137">
        <v>559.56730339130661</v>
      </c>
      <c r="AL137">
        <v>0.93887399690441375</v>
      </c>
      <c r="AM137">
        <v>0.6759892777711779</v>
      </c>
      <c r="AN137">
        <v>65.148717198960426</v>
      </c>
      <c r="AO137">
        <v>46.907076383251507</v>
      </c>
      <c r="AP137">
        <v>0.39859098155169559</v>
      </c>
      <c r="AQ137">
        <v>0.28698550671722084</v>
      </c>
      <c r="AR137" s="13">
        <v>3.3512590994086899</v>
      </c>
      <c r="AS137" s="14">
        <v>0.97429448973920785</v>
      </c>
      <c r="AT137" s="14">
        <v>3.3512590994086899</v>
      </c>
      <c r="AU137" s="15">
        <v>-1.832825486856695E-2</v>
      </c>
      <c r="AV137" s="15">
        <v>0.21402979677465939</v>
      </c>
      <c r="AW137" s="15" t="s">
        <v>61</v>
      </c>
      <c r="AX137" s="16">
        <v>-35.812849849773841</v>
      </c>
      <c r="AY137" s="16">
        <v>0.81209788576539954</v>
      </c>
      <c r="AZ137" s="16">
        <v>-35.812849849773841</v>
      </c>
    </row>
    <row r="138" spans="1:52" x14ac:dyDescent="0.3">
      <c r="A138">
        <v>570</v>
      </c>
      <c r="B138" s="8">
        <v>44771</v>
      </c>
      <c r="C138" t="s">
        <v>350</v>
      </c>
      <c r="E138" t="s">
        <v>54</v>
      </c>
      <c r="F138" t="s">
        <v>66</v>
      </c>
      <c r="G138" t="s">
        <v>56</v>
      </c>
      <c r="H138">
        <v>2022</v>
      </c>
      <c r="I138">
        <v>7</v>
      </c>
      <c r="J138">
        <v>29</v>
      </c>
      <c r="K138" t="s">
        <v>67</v>
      </c>
      <c r="M138">
        <v>1</v>
      </c>
      <c r="N138">
        <v>9</v>
      </c>
      <c r="O138" t="s">
        <v>86</v>
      </c>
      <c r="P138" t="s">
        <v>351</v>
      </c>
      <c r="Q138">
        <v>4</v>
      </c>
      <c r="R138">
        <v>28</v>
      </c>
      <c r="S138">
        <v>1</v>
      </c>
      <c r="T138">
        <v>29</v>
      </c>
      <c r="U138">
        <v>27</v>
      </c>
      <c r="V138" t="s">
        <v>59</v>
      </c>
      <c r="W138">
        <v>0.40399305555555554</v>
      </c>
      <c r="X138">
        <v>0</v>
      </c>
      <c r="Y138">
        <v>6.4575000000000014</v>
      </c>
      <c r="Z138">
        <v>94.611720993075494</v>
      </c>
      <c r="AA138">
        <v>0.67416000000000009</v>
      </c>
      <c r="AB138">
        <v>30.7</v>
      </c>
      <c r="AD138">
        <v>303.7</v>
      </c>
      <c r="AE138">
        <v>0.129</v>
      </c>
      <c r="AG138">
        <v>0.72</v>
      </c>
      <c r="AH138">
        <v>9.2880000000000004E-2</v>
      </c>
      <c r="AI138" t="s">
        <v>60</v>
      </c>
      <c r="AJ138">
        <v>481.52426023051709</v>
      </c>
      <c r="AK138">
        <v>561.77830360226994</v>
      </c>
      <c r="AL138">
        <v>3.109442910438565</v>
      </c>
      <c r="AM138">
        <v>2.2387988955157669</v>
      </c>
      <c r="AN138">
        <v>45.557838960326755</v>
      </c>
      <c r="AO138">
        <v>32.801644051435261</v>
      </c>
      <c r="AP138">
        <v>0.37872846115650632</v>
      </c>
      <c r="AQ138">
        <v>0.27268449203268458</v>
      </c>
      <c r="AR138" s="13">
        <v>10.000058342236924</v>
      </c>
      <c r="AS138" s="14">
        <v>0.98203903161853578</v>
      </c>
      <c r="AT138" s="14">
        <v>10.000058342236924</v>
      </c>
      <c r="AU138" s="15">
        <v>-1.6353952011175642E-2</v>
      </c>
      <c r="AV138" s="15">
        <v>0.46110977317229274</v>
      </c>
      <c r="AW138" s="15" t="s">
        <v>61</v>
      </c>
      <c r="AX138" s="16">
        <v>-4.7410017538452065</v>
      </c>
      <c r="AY138" s="16">
        <v>0.13802697940278541</v>
      </c>
      <c r="AZ138" s="16" t="s">
        <v>61</v>
      </c>
    </row>
    <row r="139" spans="1:52" x14ac:dyDescent="0.3">
      <c r="A139">
        <v>574</v>
      </c>
      <c r="B139" s="8">
        <v>44771</v>
      </c>
      <c r="C139" t="s">
        <v>352</v>
      </c>
      <c r="E139" t="s">
        <v>54</v>
      </c>
      <c r="F139" t="s">
        <v>73</v>
      </c>
      <c r="G139" t="s">
        <v>56</v>
      </c>
      <c r="H139">
        <v>2022</v>
      </c>
      <c r="I139">
        <v>7</v>
      </c>
      <c r="J139">
        <v>29</v>
      </c>
      <c r="K139" t="s">
        <v>74</v>
      </c>
      <c r="M139">
        <v>2</v>
      </c>
      <c r="N139">
        <v>9</v>
      </c>
      <c r="O139" t="s">
        <v>340</v>
      </c>
      <c r="P139" t="s">
        <v>353</v>
      </c>
      <c r="Q139">
        <v>4</v>
      </c>
      <c r="R139">
        <v>27</v>
      </c>
      <c r="S139">
        <v>0.9</v>
      </c>
      <c r="T139">
        <v>28</v>
      </c>
      <c r="U139">
        <v>28</v>
      </c>
      <c r="V139" t="s">
        <v>59</v>
      </c>
      <c r="W139">
        <v>0.4368055555555555</v>
      </c>
      <c r="X139">
        <v>0</v>
      </c>
      <c r="Y139">
        <v>1.6724999999999999</v>
      </c>
      <c r="Z139">
        <v>103.46427968248607</v>
      </c>
      <c r="AA139">
        <v>0.59784000000000015</v>
      </c>
      <c r="AB139">
        <v>28.7</v>
      </c>
      <c r="AD139">
        <v>301.7</v>
      </c>
      <c r="AE139">
        <v>0.129</v>
      </c>
      <c r="AG139">
        <v>0.72</v>
      </c>
      <c r="AH139">
        <v>9.2880000000000004E-2</v>
      </c>
      <c r="AI139" t="s">
        <v>60</v>
      </c>
      <c r="AJ139">
        <v>484.7163335499107</v>
      </c>
      <c r="AK139">
        <v>565.5023891415625</v>
      </c>
      <c r="AL139">
        <v>0.81068806786222558</v>
      </c>
      <c r="AM139">
        <v>0.58369540886080251</v>
      </c>
      <c r="AN139">
        <v>50.15082630107716</v>
      </c>
      <c r="AO139">
        <v>36.108594936775553</v>
      </c>
      <c r="AP139">
        <v>0.33807994832439181</v>
      </c>
      <c r="AQ139">
        <v>0.24341756279356208</v>
      </c>
      <c r="AR139" s="13">
        <v>1.43002980211359</v>
      </c>
      <c r="AS139" s="14">
        <v>0.99520983699791865</v>
      </c>
      <c r="AT139" s="14">
        <v>1.43002980211359</v>
      </c>
      <c r="AU139" s="15">
        <v>2.2649392637914211E-3</v>
      </c>
      <c r="AV139" s="15">
        <v>1.2423195436880476E-2</v>
      </c>
      <c r="AW139" s="15" t="s">
        <v>61</v>
      </c>
      <c r="AX139" s="16">
        <v>-3.0193680278049073</v>
      </c>
      <c r="AY139" s="16">
        <v>0.11588233725301493</v>
      </c>
      <c r="AZ139" s="16" t="s">
        <v>61</v>
      </c>
    </row>
    <row r="140" spans="1:52" x14ac:dyDescent="0.3">
      <c r="A140">
        <v>578</v>
      </c>
      <c r="B140" s="8">
        <v>44771</v>
      </c>
      <c r="C140" t="s">
        <v>354</v>
      </c>
      <c r="E140" t="s">
        <v>54</v>
      </c>
      <c r="F140" t="s">
        <v>85</v>
      </c>
      <c r="G140" t="s">
        <v>56</v>
      </c>
      <c r="H140">
        <v>2022</v>
      </c>
      <c r="I140">
        <v>7</v>
      </c>
      <c r="J140">
        <v>29</v>
      </c>
      <c r="K140" t="s">
        <v>57</v>
      </c>
      <c r="M140">
        <v>2</v>
      </c>
      <c r="N140">
        <v>14</v>
      </c>
      <c r="O140" t="s">
        <v>58</v>
      </c>
      <c r="P140" t="s">
        <v>355</v>
      </c>
      <c r="Q140">
        <v>0</v>
      </c>
      <c r="R140">
        <v>27</v>
      </c>
      <c r="S140">
        <v>0.9</v>
      </c>
      <c r="T140">
        <v>29</v>
      </c>
      <c r="U140">
        <v>27</v>
      </c>
      <c r="V140" t="s">
        <v>59</v>
      </c>
      <c r="W140">
        <v>0.4069444444444445</v>
      </c>
      <c r="X140">
        <v>0</v>
      </c>
      <c r="Y140">
        <v>1.5074999999999998</v>
      </c>
      <c r="Z140">
        <v>101.52778246917751</v>
      </c>
      <c r="AA140">
        <v>0.66144000000000003</v>
      </c>
      <c r="AB140">
        <v>29.2</v>
      </c>
      <c r="AD140">
        <v>302.2</v>
      </c>
      <c r="AE140">
        <v>0.129</v>
      </c>
      <c r="AG140">
        <v>0.72</v>
      </c>
      <c r="AH140">
        <v>9.2880000000000004E-2</v>
      </c>
      <c r="AI140" t="s">
        <v>60</v>
      </c>
      <c r="AJ140">
        <v>483.91435417606897</v>
      </c>
      <c r="AK140">
        <v>564.56674653874711</v>
      </c>
      <c r="AL140">
        <v>0.72950088892042386</v>
      </c>
      <c r="AM140">
        <v>0.52524064002270521</v>
      </c>
      <c r="AN140">
        <v>49.130751284500455</v>
      </c>
      <c r="AO140">
        <v>35.374140924840333</v>
      </c>
      <c r="AP140">
        <v>0.37342702883058887</v>
      </c>
      <c r="AQ140">
        <v>0.26886746075802398</v>
      </c>
      <c r="AR140" s="13">
        <v>-4.9112664310662579E-2</v>
      </c>
      <c r="AS140" s="14">
        <v>0.61455773221291599</v>
      </c>
      <c r="AT140" s="14" t="s">
        <v>61</v>
      </c>
      <c r="AU140" s="15">
        <v>2.8305414259908557E-2</v>
      </c>
      <c r="AV140" s="15">
        <v>0.17002873414539166</v>
      </c>
      <c r="AW140" s="15" t="s">
        <v>61</v>
      </c>
      <c r="AX140" s="16">
        <v>-20.495778431653832</v>
      </c>
      <c r="AY140" s="16">
        <v>0.90852780835342462</v>
      </c>
      <c r="AZ140" s="16">
        <v>-20.495778431653832</v>
      </c>
    </row>
    <row r="141" spans="1:52" x14ac:dyDescent="0.3">
      <c r="A141">
        <v>582</v>
      </c>
      <c r="B141" s="8">
        <v>44771</v>
      </c>
      <c r="C141" t="s">
        <v>356</v>
      </c>
      <c r="E141" t="s">
        <v>54</v>
      </c>
      <c r="F141" t="s">
        <v>78</v>
      </c>
      <c r="G141" t="s">
        <v>56</v>
      </c>
      <c r="H141">
        <v>2022</v>
      </c>
      <c r="I141">
        <v>7</v>
      </c>
      <c r="J141">
        <v>29</v>
      </c>
      <c r="K141" t="s">
        <v>67</v>
      </c>
      <c r="M141">
        <v>2</v>
      </c>
      <c r="N141">
        <v>14</v>
      </c>
      <c r="O141" t="s">
        <v>58</v>
      </c>
      <c r="P141" t="s">
        <v>357</v>
      </c>
      <c r="Q141">
        <v>3</v>
      </c>
      <c r="R141">
        <v>28</v>
      </c>
      <c r="S141">
        <v>0.9</v>
      </c>
      <c r="T141">
        <v>28</v>
      </c>
      <c r="U141">
        <v>28</v>
      </c>
      <c r="V141" t="s">
        <v>59</v>
      </c>
      <c r="W141">
        <v>0.4368055555555555</v>
      </c>
      <c r="X141">
        <v>0</v>
      </c>
      <c r="Y141">
        <v>6.7575000000000012</v>
      </c>
      <c r="Z141">
        <v>118.4951866238811</v>
      </c>
      <c r="AA141">
        <v>0.7186800000000001</v>
      </c>
      <c r="AB141">
        <v>2.6</v>
      </c>
      <c r="AD141">
        <v>275.60000000000002</v>
      </c>
      <c r="AE141">
        <v>0.129</v>
      </c>
      <c r="AG141">
        <v>0.72</v>
      </c>
      <c r="AH141">
        <v>9.2880000000000004E-2</v>
      </c>
      <c r="AI141" t="s">
        <v>60</v>
      </c>
      <c r="AJ141">
        <v>530.62016629901314</v>
      </c>
      <c r="AK141">
        <v>619.05686068218199</v>
      </c>
      <c r="AL141">
        <v>3.5856657737655819</v>
      </c>
      <c r="AM141">
        <v>2.5816793571112191</v>
      </c>
      <c r="AN141">
        <v>62.875935631996384</v>
      </c>
      <c r="AO141">
        <v>45.270673655037399</v>
      </c>
      <c r="AP141">
        <v>0.44490378463507063</v>
      </c>
      <c r="AQ141">
        <v>0.32033072493725084</v>
      </c>
      <c r="AR141" s="13">
        <v>1.532508739578893</v>
      </c>
      <c r="AS141" s="14">
        <v>0.59281695382617328</v>
      </c>
      <c r="AT141" s="14" t="s">
        <v>61</v>
      </c>
      <c r="AU141" s="15">
        <v>-7.85768907335756E-2</v>
      </c>
      <c r="AV141" s="15">
        <v>0.44769323434270109</v>
      </c>
      <c r="AW141" s="15" t="s">
        <v>61</v>
      </c>
      <c r="AX141" s="16">
        <v>-37.860903151951305</v>
      </c>
      <c r="AY141" s="16">
        <v>0.97923885018517065</v>
      </c>
      <c r="AZ141" s="16">
        <v>-37.860903151951305</v>
      </c>
    </row>
    <row r="142" spans="1:52" x14ac:dyDescent="0.3">
      <c r="A142">
        <v>586</v>
      </c>
      <c r="B142" s="8">
        <v>44771</v>
      </c>
      <c r="C142" t="s">
        <v>358</v>
      </c>
      <c r="E142" t="s">
        <v>54</v>
      </c>
      <c r="F142" t="s">
        <v>89</v>
      </c>
      <c r="G142" t="s">
        <v>56</v>
      </c>
      <c r="H142">
        <v>2022</v>
      </c>
      <c r="I142">
        <v>7</v>
      </c>
      <c r="J142">
        <v>29</v>
      </c>
      <c r="K142" t="s">
        <v>74</v>
      </c>
      <c r="M142">
        <v>3</v>
      </c>
      <c r="N142">
        <v>11</v>
      </c>
      <c r="O142" t="s">
        <v>58</v>
      </c>
      <c r="P142" t="s">
        <v>359</v>
      </c>
      <c r="Q142">
        <v>4</v>
      </c>
      <c r="R142">
        <v>27</v>
      </c>
      <c r="S142">
        <v>0.9</v>
      </c>
      <c r="T142">
        <v>29</v>
      </c>
      <c r="U142">
        <v>27</v>
      </c>
      <c r="V142" t="s">
        <v>59</v>
      </c>
      <c r="W142">
        <v>0.40399305555555554</v>
      </c>
      <c r="X142">
        <v>0</v>
      </c>
      <c r="Y142">
        <v>1.4325000000000001</v>
      </c>
      <c r="Z142">
        <v>109.55041378145583</v>
      </c>
      <c r="AA142">
        <v>0.63600000000000001</v>
      </c>
      <c r="AB142">
        <v>31.9</v>
      </c>
      <c r="AD142">
        <v>304.89999999999998</v>
      </c>
      <c r="AE142">
        <v>0.129</v>
      </c>
      <c r="AG142">
        <v>0.72</v>
      </c>
      <c r="AH142">
        <v>9.2880000000000004E-2</v>
      </c>
      <c r="AI142" t="s">
        <v>60</v>
      </c>
      <c r="AJ142">
        <v>479.62911719254851</v>
      </c>
      <c r="AK142">
        <v>559.56730339130661</v>
      </c>
      <c r="AL142">
        <v>0.68706871037832584</v>
      </c>
      <c r="AM142">
        <v>0.49468947147239462</v>
      </c>
      <c r="AN142">
        <v>52.54356825007806</v>
      </c>
      <c r="AO142">
        <v>37.831369140056204</v>
      </c>
      <c r="AP142">
        <v>0.35588480495687097</v>
      </c>
      <c r="AQ142">
        <v>0.2562370595689471</v>
      </c>
      <c r="AR142" s="13">
        <v>0.14721587468912758</v>
      </c>
      <c r="AS142" s="14">
        <v>0.87047528236555416</v>
      </c>
      <c r="AT142" s="14">
        <v>0.14721587468912758</v>
      </c>
      <c r="AU142" s="15">
        <v>-3.6829710993745678E-2</v>
      </c>
      <c r="AV142" s="15">
        <v>0.53962585226596071</v>
      </c>
      <c r="AW142" s="15" t="s">
        <v>61</v>
      </c>
      <c r="AX142" s="16">
        <v>-1.7857594445433747</v>
      </c>
      <c r="AY142" s="16">
        <v>2.2839996342533069E-2</v>
      </c>
      <c r="AZ142" s="16" t="s">
        <v>61</v>
      </c>
    </row>
    <row r="143" spans="1:52" x14ac:dyDescent="0.3">
      <c r="A143">
        <v>590</v>
      </c>
      <c r="B143" s="8">
        <v>44771</v>
      </c>
      <c r="C143" t="s">
        <v>360</v>
      </c>
      <c r="E143" t="s">
        <v>54</v>
      </c>
      <c r="F143" t="s">
        <v>82</v>
      </c>
      <c r="G143" t="s">
        <v>56</v>
      </c>
      <c r="H143">
        <v>2022</v>
      </c>
      <c r="I143">
        <v>7</v>
      </c>
      <c r="J143">
        <v>29</v>
      </c>
      <c r="K143" t="s">
        <v>67</v>
      </c>
      <c r="M143">
        <v>3</v>
      </c>
      <c r="N143">
        <v>11</v>
      </c>
      <c r="O143" t="s">
        <v>58</v>
      </c>
      <c r="P143" t="s">
        <v>361</v>
      </c>
      <c r="Q143">
        <v>4</v>
      </c>
      <c r="R143">
        <v>27</v>
      </c>
      <c r="S143">
        <v>0.9</v>
      </c>
      <c r="T143">
        <v>28</v>
      </c>
      <c r="U143">
        <v>28</v>
      </c>
      <c r="V143" t="s">
        <v>59</v>
      </c>
      <c r="W143">
        <v>0.4368055555555555</v>
      </c>
      <c r="X143">
        <v>0</v>
      </c>
      <c r="Y143">
        <v>5.1825000000000001</v>
      </c>
      <c r="Z143">
        <v>104.47863536564769</v>
      </c>
      <c r="AA143">
        <v>0.63600000000000001</v>
      </c>
      <c r="AB143">
        <v>28.3</v>
      </c>
      <c r="AD143">
        <v>301.3</v>
      </c>
      <c r="AE143">
        <v>0.129</v>
      </c>
      <c r="AG143">
        <v>0.72</v>
      </c>
      <c r="AH143">
        <v>9.2880000000000004E-2</v>
      </c>
      <c r="AI143" t="s">
        <v>60</v>
      </c>
      <c r="AJ143">
        <v>485.35983349488225</v>
      </c>
      <c r="AK143">
        <v>566.25313907736268</v>
      </c>
      <c r="AL143">
        <v>2.5153773370872274</v>
      </c>
      <c r="AM143">
        <v>1.8110716827028037</v>
      </c>
      <c r="AN143">
        <v>50.709733064843277</v>
      </c>
      <c r="AO143">
        <v>36.511007806687161</v>
      </c>
      <c r="AP143">
        <v>0.36013699645320263</v>
      </c>
      <c r="AQ143">
        <v>0.25929863744630594</v>
      </c>
      <c r="AR143" s="13">
        <v>4.3213432145985449</v>
      </c>
      <c r="AS143" s="14">
        <v>0.97807063846834152</v>
      </c>
      <c r="AT143" s="14">
        <v>4.3213432145985449</v>
      </c>
      <c r="AU143" s="15">
        <v>5.595081720082851E-3</v>
      </c>
      <c r="AV143" s="15">
        <v>6.9684970274844549E-2</v>
      </c>
      <c r="AW143" s="15" t="s">
        <v>61</v>
      </c>
      <c r="AX143" s="16">
        <v>-5.63352940130126</v>
      </c>
      <c r="AY143" s="16">
        <v>0.13096938114510606</v>
      </c>
      <c r="AZ143" s="16" t="s">
        <v>61</v>
      </c>
    </row>
    <row r="144" spans="1:52" x14ac:dyDescent="0.3">
      <c r="A144">
        <v>594</v>
      </c>
      <c r="B144" s="8">
        <v>44771</v>
      </c>
      <c r="C144" t="s">
        <v>362</v>
      </c>
      <c r="E144" t="s">
        <v>54</v>
      </c>
      <c r="F144" t="s">
        <v>70</v>
      </c>
      <c r="G144" t="s">
        <v>56</v>
      </c>
      <c r="H144">
        <v>2022</v>
      </c>
      <c r="I144">
        <v>7</v>
      </c>
      <c r="J144">
        <v>29</v>
      </c>
      <c r="K144" t="s">
        <v>57</v>
      </c>
      <c r="M144">
        <v>3</v>
      </c>
      <c r="N144">
        <v>3</v>
      </c>
      <c r="O144" t="s">
        <v>58</v>
      </c>
      <c r="P144" t="s">
        <v>363</v>
      </c>
      <c r="Q144">
        <v>0</v>
      </c>
      <c r="R144">
        <v>27</v>
      </c>
      <c r="S144">
        <v>0.9</v>
      </c>
      <c r="T144">
        <v>29</v>
      </c>
      <c r="U144">
        <v>27</v>
      </c>
      <c r="V144" t="s">
        <v>59</v>
      </c>
      <c r="W144">
        <v>0.4069444444444445</v>
      </c>
      <c r="X144">
        <v>0</v>
      </c>
      <c r="Y144">
        <v>1.6575</v>
      </c>
      <c r="Z144">
        <v>101.25114001013343</v>
      </c>
      <c r="AA144">
        <v>0.66780000000000006</v>
      </c>
      <c r="AB144">
        <v>32.1</v>
      </c>
      <c r="AD144">
        <v>305.10000000000002</v>
      </c>
      <c r="AE144">
        <v>0.129</v>
      </c>
      <c r="AG144">
        <v>0.72</v>
      </c>
      <c r="AH144">
        <v>9.2880000000000004E-2</v>
      </c>
      <c r="AI144" t="s">
        <v>60</v>
      </c>
      <c r="AJ144">
        <v>479.3147093805573</v>
      </c>
      <c r="AK144">
        <v>559.20049427731681</v>
      </c>
      <c r="AL144">
        <v>0.79446413079827372</v>
      </c>
      <c r="AM144">
        <v>0.57201417417475708</v>
      </c>
      <c r="AN144">
        <v>48.531160748407224</v>
      </c>
      <c r="AO144">
        <v>34.942435738853199</v>
      </c>
      <c r="AP144">
        <v>0.37343409007839223</v>
      </c>
      <c r="AQ144">
        <v>0.26887254485644241</v>
      </c>
      <c r="AR144" s="13">
        <v>4.7060020669178984E-2</v>
      </c>
      <c r="AS144" s="14">
        <v>0.60564196783114843</v>
      </c>
      <c r="AT144" s="14" t="s">
        <v>61</v>
      </c>
      <c r="AU144" s="15">
        <v>-8.9967677978066481E-3</v>
      </c>
      <c r="AV144" s="15">
        <v>4.4594935212112802E-2</v>
      </c>
      <c r="AW144" s="15" t="s">
        <v>61</v>
      </c>
      <c r="AX144" s="16">
        <v>-15.77216367768572</v>
      </c>
      <c r="AY144" s="16">
        <v>0.42563882271428249</v>
      </c>
      <c r="AZ144" s="16" t="s">
        <v>61</v>
      </c>
    </row>
    <row r="145" spans="1:52" x14ac:dyDescent="0.3">
      <c r="A145">
        <v>598</v>
      </c>
      <c r="B145" s="8">
        <v>44777</v>
      </c>
      <c r="C145" t="s">
        <v>364</v>
      </c>
      <c r="E145" t="s">
        <v>54</v>
      </c>
      <c r="F145" t="s">
        <v>63</v>
      </c>
      <c r="G145" t="s">
        <v>56</v>
      </c>
      <c r="H145">
        <v>2022</v>
      </c>
      <c r="I145">
        <v>8</v>
      </c>
      <c r="J145">
        <v>4</v>
      </c>
      <c r="K145" t="s">
        <v>57</v>
      </c>
      <c r="M145">
        <v>1</v>
      </c>
      <c r="N145">
        <v>9</v>
      </c>
      <c r="O145" t="s">
        <v>86</v>
      </c>
      <c r="P145" t="s">
        <v>365</v>
      </c>
      <c r="Q145">
        <v>10</v>
      </c>
      <c r="R145">
        <v>28</v>
      </c>
      <c r="S145">
        <v>0.7</v>
      </c>
      <c r="T145">
        <v>29.5</v>
      </c>
      <c r="U145">
        <v>30.5</v>
      </c>
      <c r="V145" t="s">
        <v>59</v>
      </c>
      <c r="W145">
        <v>0.41840277777777773</v>
      </c>
      <c r="X145">
        <v>0</v>
      </c>
      <c r="Y145">
        <v>1.5825</v>
      </c>
      <c r="Z145">
        <v>91.292011484546535</v>
      </c>
      <c r="AA145">
        <v>0.84588000000000008</v>
      </c>
      <c r="AB145">
        <v>35</v>
      </c>
      <c r="AD145">
        <v>308</v>
      </c>
      <c r="AE145">
        <v>0.129</v>
      </c>
      <c r="AG145">
        <v>0.72</v>
      </c>
      <c r="AH145">
        <v>9.2880000000000004E-2</v>
      </c>
      <c r="AI145" t="s">
        <v>60</v>
      </c>
      <c r="AJ145">
        <v>474.80168127275334</v>
      </c>
      <c r="AK145">
        <v>553.93529481821224</v>
      </c>
      <c r="AL145">
        <v>0.75137366061413213</v>
      </c>
      <c r="AM145">
        <v>0.54098903564217515</v>
      </c>
      <c r="AN145">
        <v>43.345600539634198</v>
      </c>
      <c r="AO145">
        <v>31.208832388536621</v>
      </c>
      <c r="AP145">
        <v>0.46856278718082939</v>
      </c>
      <c r="AQ145">
        <v>0.33736520677019716</v>
      </c>
      <c r="AR145" s="13">
        <v>1.2372270648794759E-2</v>
      </c>
      <c r="AS145" s="14">
        <v>5.4902391904013692E-2</v>
      </c>
      <c r="AT145" s="14" t="s">
        <v>61</v>
      </c>
      <c r="AU145" s="15">
        <v>-6.8642307051293872E-2</v>
      </c>
      <c r="AV145" s="15">
        <v>0.40011427562783092</v>
      </c>
      <c r="AW145" s="15" t="s">
        <v>61</v>
      </c>
      <c r="AX145" s="16">
        <v>-41.353139834246257</v>
      </c>
      <c r="AY145" s="16">
        <v>0.89268163727458216</v>
      </c>
      <c r="AZ145" s="16">
        <v>-41.353139834246257</v>
      </c>
    </row>
    <row r="146" spans="1:52" x14ac:dyDescent="0.3">
      <c r="A146">
        <v>602</v>
      </c>
      <c r="B146" s="8">
        <v>44777</v>
      </c>
      <c r="C146" t="s">
        <v>366</v>
      </c>
      <c r="E146" t="s">
        <v>54</v>
      </c>
      <c r="F146" t="s">
        <v>55</v>
      </c>
      <c r="G146" t="s">
        <v>56</v>
      </c>
      <c r="H146">
        <v>2022</v>
      </c>
      <c r="I146">
        <v>8</v>
      </c>
      <c r="J146">
        <v>4</v>
      </c>
      <c r="K146" t="s">
        <v>74</v>
      </c>
      <c r="M146">
        <v>1</v>
      </c>
      <c r="O146" t="s">
        <v>86</v>
      </c>
      <c r="P146" t="s">
        <v>367</v>
      </c>
      <c r="Q146">
        <v>11</v>
      </c>
      <c r="R146">
        <v>27.5</v>
      </c>
      <c r="S146">
        <v>0.6</v>
      </c>
      <c r="T146">
        <v>29.5</v>
      </c>
      <c r="U146">
        <v>30.5</v>
      </c>
      <c r="V146" t="s">
        <v>59</v>
      </c>
      <c r="W146">
        <v>0.42031250000000003</v>
      </c>
      <c r="X146">
        <v>0</v>
      </c>
      <c r="Y146">
        <v>1.5825</v>
      </c>
      <c r="Z146">
        <v>82.900523560209422</v>
      </c>
      <c r="AA146">
        <v>0.73140000000000005</v>
      </c>
      <c r="AB146">
        <v>35.6</v>
      </c>
      <c r="AD146">
        <v>308.60000000000002</v>
      </c>
      <c r="AE146">
        <v>0.129</v>
      </c>
      <c r="AG146">
        <v>0.72</v>
      </c>
      <c r="AH146">
        <v>9.2880000000000004E-2</v>
      </c>
      <c r="AI146" t="s">
        <v>60</v>
      </c>
      <c r="AJ146">
        <v>473.87854125731695</v>
      </c>
      <c r="AK146">
        <v>552.85829813353644</v>
      </c>
      <c r="AL146">
        <v>0.74991279153970414</v>
      </c>
      <c r="AM146">
        <v>0.53993720990858696</v>
      </c>
      <c r="AN146">
        <v>39.284779174179882</v>
      </c>
      <c r="AO146">
        <v>28.285041005409514</v>
      </c>
      <c r="AP146">
        <v>0.40436055925486858</v>
      </c>
      <c r="AQ146">
        <v>0.29113960266350541</v>
      </c>
      <c r="AR146" s="13">
        <v>3.8499791348558263</v>
      </c>
      <c r="AS146" s="14">
        <v>0.99850495607007939</v>
      </c>
      <c r="AT146" s="14">
        <v>3.8499791348558263</v>
      </c>
      <c r="AU146" s="15">
        <v>-7.6195604487802812E-2</v>
      </c>
      <c r="AV146" s="15">
        <v>0.99477066750000087</v>
      </c>
      <c r="AW146" s="15">
        <v>-7.6195604487802812E-2</v>
      </c>
      <c r="AX146" s="16">
        <v>-24.392190669967217</v>
      </c>
      <c r="AY146" s="16">
        <v>0.6779539181583788</v>
      </c>
      <c r="AZ146" s="16" t="s">
        <v>61</v>
      </c>
    </row>
    <row r="147" spans="1:52" x14ac:dyDescent="0.3">
      <c r="A147">
        <v>606</v>
      </c>
      <c r="B147" s="8">
        <v>44777</v>
      </c>
      <c r="C147" t="s">
        <v>368</v>
      </c>
      <c r="E147" t="s">
        <v>54</v>
      </c>
      <c r="F147" t="s">
        <v>66</v>
      </c>
      <c r="G147" t="s">
        <v>56</v>
      </c>
      <c r="H147">
        <v>2022</v>
      </c>
      <c r="I147">
        <v>8</v>
      </c>
      <c r="J147">
        <v>4</v>
      </c>
      <c r="K147" t="s">
        <v>67</v>
      </c>
      <c r="M147">
        <v>1</v>
      </c>
      <c r="N147">
        <v>2</v>
      </c>
      <c r="O147" t="s">
        <v>369</v>
      </c>
      <c r="P147" t="s">
        <v>370</v>
      </c>
      <c r="Q147">
        <v>11.5</v>
      </c>
      <c r="R147">
        <v>27</v>
      </c>
      <c r="S147">
        <v>1</v>
      </c>
      <c r="T147">
        <v>29.5</v>
      </c>
      <c r="U147">
        <v>30.5</v>
      </c>
      <c r="V147" t="s">
        <v>59</v>
      </c>
      <c r="W147">
        <v>0.41840277777777773</v>
      </c>
      <c r="X147">
        <v>0</v>
      </c>
      <c r="Y147">
        <v>10.8825</v>
      </c>
      <c r="Z147">
        <v>81.701739571018408</v>
      </c>
      <c r="AA147">
        <v>0.62963999999999998</v>
      </c>
      <c r="AB147">
        <v>24.8</v>
      </c>
      <c r="AD147">
        <v>297.8</v>
      </c>
      <c r="AE147">
        <v>0.129</v>
      </c>
      <c r="AG147">
        <v>0.72</v>
      </c>
      <c r="AH147">
        <v>9.2880000000000004E-2</v>
      </c>
      <c r="AI147" t="s">
        <v>60</v>
      </c>
      <c r="AJ147">
        <v>491.06419688384165</v>
      </c>
      <c r="AK147">
        <v>572.90822969781516</v>
      </c>
      <c r="AL147">
        <v>5.3440061225884063</v>
      </c>
      <c r="AM147">
        <v>3.8476844082636528</v>
      </c>
      <c r="AN147">
        <v>40.120799126454941</v>
      </c>
      <c r="AO147">
        <v>28.886975371047559</v>
      </c>
      <c r="AP147">
        <v>0.36072593774693235</v>
      </c>
      <c r="AQ147">
        <v>0.2597226751777913</v>
      </c>
      <c r="AR147" s="13">
        <v>5.9150407514310697</v>
      </c>
      <c r="AS147" s="14">
        <v>0.88812822413338155</v>
      </c>
      <c r="AT147" s="14">
        <v>5.9150407514310697</v>
      </c>
      <c r="AU147" s="15">
        <v>2.9914800401981021E-3</v>
      </c>
      <c r="AV147" s="15">
        <v>5.4562057515302959E-3</v>
      </c>
      <c r="AW147" s="15" t="s">
        <v>61</v>
      </c>
      <c r="AX147" s="16">
        <v>-21.889531877035793</v>
      </c>
      <c r="AY147" s="16">
        <v>0.12449519274686209</v>
      </c>
      <c r="AZ147" s="16" t="s">
        <v>61</v>
      </c>
    </row>
    <row r="148" spans="1:52" x14ac:dyDescent="0.3">
      <c r="A148">
        <v>610</v>
      </c>
      <c r="B148" s="8">
        <v>44777</v>
      </c>
      <c r="C148" t="s">
        <v>371</v>
      </c>
      <c r="E148" t="s">
        <v>54</v>
      </c>
      <c r="F148" t="s">
        <v>73</v>
      </c>
      <c r="G148" t="s">
        <v>56</v>
      </c>
      <c r="H148">
        <v>2022</v>
      </c>
      <c r="I148">
        <v>8</v>
      </c>
      <c r="J148">
        <v>4</v>
      </c>
      <c r="K148" t="s">
        <v>74</v>
      </c>
      <c r="M148">
        <v>2</v>
      </c>
      <c r="N148">
        <v>3</v>
      </c>
      <c r="O148" t="s">
        <v>86</v>
      </c>
      <c r="P148" t="s">
        <v>372</v>
      </c>
      <c r="Q148">
        <v>13</v>
      </c>
      <c r="R148">
        <v>28</v>
      </c>
      <c r="S148">
        <v>0.85</v>
      </c>
      <c r="T148">
        <v>30.5</v>
      </c>
      <c r="U148">
        <v>32</v>
      </c>
      <c r="V148" t="s">
        <v>59</v>
      </c>
      <c r="W148">
        <v>0.44716435185185183</v>
      </c>
      <c r="X148">
        <v>0</v>
      </c>
      <c r="Y148">
        <v>1.5074999999999998</v>
      </c>
      <c r="Z148">
        <v>97.101503124472217</v>
      </c>
      <c r="AA148">
        <v>0.62963999999999998</v>
      </c>
      <c r="AB148">
        <v>33</v>
      </c>
      <c r="AD148">
        <v>306</v>
      </c>
      <c r="AE148">
        <v>0.129</v>
      </c>
      <c r="AG148">
        <v>0.72</v>
      </c>
      <c r="AH148">
        <v>9.2880000000000004E-2</v>
      </c>
      <c r="AI148" t="s">
        <v>60</v>
      </c>
      <c r="AJ148">
        <v>477.90496023532035</v>
      </c>
      <c r="AK148">
        <v>557.55578694120709</v>
      </c>
      <c r="AL148">
        <v>0.72044172755474545</v>
      </c>
      <c r="AM148">
        <v>0.51871804383941678</v>
      </c>
      <c r="AN148">
        <v>46.405289989490733</v>
      </c>
      <c r="AO148">
        <v>33.411808792433327</v>
      </c>
      <c r="AP148">
        <v>0.35105942568966164</v>
      </c>
      <c r="AQ148">
        <v>0.25276278649655637</v>
      </c>
      <c r="AR148" s="13">
        <v>1.7914876401448061</v>
      </c>
      <c r="AS148" s="14">
        <v>0.99529006937021347</v>
      </c>
      <c r="AT148" s="14">
        <v>1.7914876401448061</v>
      </c>
      <c r="AU148" s="15">
        <v>-7.7990627800785528E-3</v>
      </c>
      <c r="AV148" s="15">
        <v>0.43659497104677186</v>
      </c>
      <c r="AW148" s="15" t="s">
        <v>61</v>
      </c>
      <c r="AX148" s="16">
        <v>-64.206012276308286</v>
      </c>
      <c r="AY148" s="16">
        <v>0.97310224193690531</v>
      </c>
      <c r="AZ148" s="16">
        <v>-64.206012276308286</v>
      </c>
    </row>
    <row r="149" spans="1:52" x14ac:dyDescent="0.3">
      <c r="A149">
        <v>614</v>
      </c>
      <c r="B149" s="8">
        <v>44777</v>
      </c>
      <c r="C149" t="s">
        <v>373</v>
      </c>
      <c r="E149" t="s">
        <v>54</v>
      </c>
      <c r="F149" t="s">
        <v>85</v>
      </c>
      <c r="G149" t="s">
        <v>56</v>
      </c>
      <c r="H149">
        <v>2022</v>
      </c>
      <c r="I149">
        <v>8</v>
      </c>
      <c r="J149">
        <v>4</v>
      </c>
      <c r="K149" t="s">
        <v>57</v>
      </c>
      <c r="M149">
        <v>2</v>
      </c>
      <c r="N149">
        <v>11</v>
      </c>
      <c r="O149" t="s">
        <v>369</v>
      </c>
      <c r="P149" t="s">
        <v>374</v>
      </c>
      <c r="Q149">
        <v>14.5</v>
      </c>
      <c r="R149">
        <v>28</v>
      </c>
      <c r="S149">
        <v>1</v>
      </c>
      <c r="T149">
        <v>19.5</v>
      </c>
      <c r="U149">
        <v>30.5</v>
      </c>
      <c r="V149" t="s">
        <v>59</v>
      </c>
      <c r="W149">
        <v>0.42031250000000003</v>
      </c>
      <c r="X149">
        <v>0</v>
      </c>
      <c r="Y149">
        <v>1.6575</v>
      </c>
      <c r="Z149">
        <v>108.53605809829421</v>
      </c>
      <c r="AA149">
        <v>0.63600000000000001</v>
      </c>
      <c r="AB149">
        <v>34.1</v>
      </c>
      <c r="AD149">
        <v>307.10000000000002</v>
      </c>
      <c r="AE149">
        <v>0.129</v>
      </c>
      <c r="AG149">
        <v>0.72</v>
      </c>
      <c r="AH149">
        <v>9.2880000000000004E-2</v>
      </c>
      <c r="AI149" t="s">
        <v>60</v>
      </c>
      <c r="AJ149">
        <v>476.19315477697171</v>
      </c>
      <c r="AK149">
        <v>555.55868057313376</v>
      </c>
      <c r="AL149">
        <v>0.78929015404283065</v>
      </c>
      <c r="AM149">
        <v>0.568288910910838</v>
      </c>
      <c r="AN149">
        <v>51.684127912883405</v>
      </c>
      <c r="AO149">
        <v>37.212572097276052</v>
      </c>
      <c r="AP149">
        <v>0.35333532084451308</v>
      </c>
      <c r="AQ149">
        <v>0.25440143100804941</v>
      </c>
      <c r="AR149" s="13">
        <v>9.3458100022408182E-3</v>
      </c>
      <c r="AS149" s="14">
        <v>3.0058975103023938E-2</v>
      </c>
      <c r="AT149" s="14" t="s">
        <v>61</v>
      </c>
      <c r="AU149" s="15">
        <v>6.2903765830636723E-3</v>
      </c>
      <c r="AV149" s="15">
        <v>3.7242453097992373E-2</v>
      </c>
      <c r="AW149" s="15" t="s">
        <v>61</v>
      </c>
      <c r="AX149" s="16">
        <v>-39.237315511270396</v>
      </c>
      <c r="AY149" s="16">
        <v>0.63022099387052533</v>
      </c>
      <c r="AZ149" s="16" t="s">
        <v>61</v>
      </c>
    </row>
    <row r="150" spans="1:52" x14ac:dyDescent="0.3">
      <c r="A150">
        <v>618</v>
      </c>
      <c r="B150" s="8">
        <v>44777</v>
      </c>
      <c r="C150" t="s">
        <v>375</v>
      </c>
      <c r="E150" t="s">
        <v>54</v>
      </c>
      <c r="F150" t="s">
        <v>78</v>
      </c>
      <c r="G150" t="s">
        <v>56</v>
      </c>
      <c r="H150">
        <v>2022</v>
      </c>
      <c r="I150">
        <v>8</v>
      </c>
      <c r="J150">
        <v>4</v>
      </c>
      <c r="K150" t="s">
        <v>67</v>
      </c>
      <c r="M150">
        <v>2</v>
      </c>
      <c r="N150">
        <v>2</v>
      </c>
      <c r="O150" t="s">
        <v>369</v>
      </c>
      <c r="P150" t="s">
        <v>376</v>
      </c>
      <c r="Q150">
        <v>10</v>
      </c>
      <c r="R150">
        <v>28</v>
      </c>
      <c r="S150">
        <v>1</v>
      </c>
      <c r="T150">
        <v>30.5</v>
      </c>
      <c r="U150">
        <v>32</v>
      </c>
      <c r="V150" t="s">
        <v>59</v>
      </c>
      <c r="W150">
        <v>0.44716435185185183</v>
      </c>
      <c r="X150">
        <v>0</v>
      </c>
      <c r="Y150">
        <v>1.5074999999999998</v>
      </c>
      <c r="Z150">
        <v>94.519506840060799</v>
      </c>
      <c r="AA150">
        <v>0.59784000000000015</v>
      </c>
      <c r="AB150">
        <v>31</v>
      </c>
      <c r="AD150">
        <v>304</v>
      </c>
      <c r="AE150">
        <v>0.129</v>
      </c>
      <c r="AG150">
        <v>0.72</v>
      </c>
      <c r="AH150">
        <v>9.2880000000000004E-2</v>
      </c>
      <c r="AI150" t="s">
        <v>60</v>
      </c>
      <c r="AJ150">
        <v>481.04907181581586</v>
      </c>
      <c r="AK150">
        <v>561.22391711845182</v>
      </c>
      <c r="AL150">
        <v>0.72518147576234226</v>
      </c>
      <c r="AM150">
        <v>0.5221306625488864</v>
      </c>
      <c r="AN150">
        <v>45.468521033899911</v>
      </c>
      <c r="AO150">
        <v>32.737335144407936</v>
      </c>
      <c r="AP150">
        <v>0.33552210661009529</v>
      </c>
      <c r="AQ150">
        <v>0.24157591675926859</v>
      </c>
      <c r="AR150" s="13">
        <v>4.8430864362535928</v>
      </c>
      <c r="AS150" s="14">
        <v>0.99716799050830895</v>
      </c>
      <c r="AT150" s="14">
        <v>4.8430864362535928</v>
      </c>
      <c r="AU150" s="15">
        <v>1.24604758384107E-3</v>
      </c>
      <c r="AV150" s="15">
        <v>1.4948073536940742E-3</v>
      </c>
      <c r="AW150" s="15" t="s">
        <v>61</v>
      </c>
      <c r="AX150" s="16">
        <v>-32.141770834341401</v>
      </c>
      <c r="AY150" s="16">
        <v>0.83744295546988856</v>
      </c>
      <c r="AZ150" s="16">
        <v>-32.141770834341401</v>
      </c>
    </row>
    <row r="151" spans="1:52" x14ac:dyDescent="0.3">
      <c r="A151">
        <v>622</v>
      </c>
      <c r="B151" s="8">
        <v>44777</v>
      </c>
      <c r="C151" t="s">
        <v>377</v>
      </c>
      <c r="E151" t="s">
        <v>54</v>
      </c>
      <c r="F151" t="s">
        <v>89</v>
      </c>
      <c r="G151" t="s">
        <v>56</v>
      </c>
      <c r="H151">
        <v>2022</v>
      </c>
      <c r="I151">
        <v>8</v>
      </c>
      <c r="J151">
        <v>4</v>
      </c>
      <c r="K151" t="s">
        <v>74</v>
      </c>
      <c r="M151">
        <v>3</v>
      </c>
      <c r="N151">
        <v>3</v>
      </c>
      <c r="O151" t="s">
        <v>58</v>
      </c>
      <c r="P151" t="s">
        <v>378</v>
      </c>
      <c r="Q151">
        <v>12</v>
      </c>
      <c r="R151">
        <v>28</v>
      </c>
      <c r="S151">
        <v>0.95</v>
      </c>
      <c r="T151">
        <v>29.5</v>
      </c>
      <c r="U151">
        <v>30.5</v>
      </c>
      <c r="V151" t="s">
        <v>59</v>
      </c>
      <c r="W151">
        <v>0.41840277777777773</v>
      </c>
      <c r="X151">
        <v>0</v>
      </c>
      <c r="Y151">
        <v>1.5825</v>
      </c>
      <c r="Z151">
        <v>102.81878061138322</v>
      </c>
      <c r="AA151">
        <v>0.62963999999999998</v>
      </c>
      <c r="AB151">
        <v>33</v>
      </c>
      <c r="AD151">
        <v>306</v>
      </c>
      <c r="AE151">
        <v>0.129</v>
      </c>
      <c r="AG151">
        <v>0.72</v>
      </c>
      <c r="AH151">
        <v>9.2880000000000004E-2</v>
      </c>
      <c r="AI151" t="s">
        <v>60</v>
      </c>
      <c r="AJ151">
        <v>477.90496023532035</v>
      </c>
      <c r="AK151">
        <v>557.55578694120709</v>
      </c>
      <c r="AL151">
        <v>0.75628459957239447</v>
      </c>
      <c r="AM151">
        <v>0.54452491169212403</v>
      </c>
      <c r="AN151">
        <v>49.137605259527227</v>
      </c>
      <c r="AO151">
        <v>35.379075786859602</v>
      </c>
      <c r="AP151">
        <v>0.35105942568966164</v>
      </c>
      <c r="AQ151">
        <v>0.25276278649655637</v>
      </c>
      <c r="AR151" s="13">
        <v>0.22144219702916298</v>
      </c>
      <c r="AS151" s="14">
        <v>0.95935007822853235</v>
      </c>
      <c r="AT151" s="14">
        <v>0.22144219702916298</v>
      </c>
      <c r="AU151" s="15">
        <v>-2.2854205534755891E-2</v>
      </c>
      <c r="AV151" s="15">
        <v>0.37894209908810611</v>
      </c>
      <c r="AW151" s="15" t="s">
        <v>61</v>
      </c>
      <c r="AX151" s="16">
        <v>-71.465591415476268</v>
      </c>
      <c r="AY151" s="16">
        <v>0.93146058616475946</v>
      </c>
      <c r="AZ151" s="16">
        <v>-71.465591415476268</v>
      </c>
    </row>
    <row r="152" spans="1:52" x14ac:dyDescent="0.3">
      <c r="A152">
        <v>626</v>
      </c>
      <c r="B152" s="8">
        <v>44777</v>
      </c>
      <c r="C152" t="s">
        <v>379</v>
      </c>
      <c r="E152" t="s">
        <v>54</v>
      </c>
      <c r="F152" t="s">
        <v>82</v>
      </c>
      <c r="G152" t="s">
        <v>56</v>
      </c>
      <c r="H152">
        <v>2022</v>
      </c>
      <c r="I152">
        <v>8</v>
      </c>
      <c r="J152">
        <v>4</v>
      </c>
      <c r="K152" t="s">
        <v>67</v>
      </c>
      <c r="M152">
        <v>3</v>
      </c>
      <c r="N152">
        <v>14</v>
      </c>
      <c r="O152" t="s">
        <v>58</v>
      </c>
      <c r="P152" t="s">
        <v>380</v>
      </c>
      <c r="Q152">
        <v>10</v>
      </c>
      <c r="R152">
        <v>28</v>
      </c>
      <c r="S152">
        <v>0.95</v>
      </c>
      <c r="T152">
        <v>30.5</v>
      </c>
      <c r="U152">
        <v>32</v>
      </c>
      <c r="V152" t="s">
        <v>59</v>
      </c>
      <c r="W152">
        <v>0.44716435185185183</v>
      </c>
      <c r="X152">
        <v>0</v>
      </c>
      <c r="Y152">
        <v>1.8075000000000001</v>
      </c>
      <c r="Z152">
        <v>102.91099476439791</v>
      </c>
      <c r="AA152">
        <v>0.66144000000000003</v>
      </c>
      <c r="AB152">
        <v>32.6</v>
      </c>
      <c r="AD152">
        <v>305.60000000000002</v>
      </c>
      <c r="AE152">
        <v>0.129</v>
      </c>
      <c r="AG152">
        <v>0.72</v>
      </c>
      <c r="AH152">
        <v>9.2880000000000004E-2</v>
      </c>
      <c r="AI152" t="s">
        <v>60</v>
      </c>
      <c r="AJ152">
        <v>478.53049028798432</v>
      </c>
      <c r="AK152">
        <v>558.28557200264845</v>
      </c>
      <c r="AL152">
        <v>0.86494386119553168</v>
      </c>
      <c r="AM152">
        <v>0.6227595800607828</v>
      </c>
      <c r="AN152">
        <v>49.246048780631519</v>
      </c>
      <c r="AO152">
        <v>35.457155122054694</v>
      </c>
      <c r="AP152">
        <v>0.36927240874543177</v>
      </c>
      <c r="AQ152">
        <v>0.26587613429671086</v>
      </c>
      <c r="AR152" s="13">
        <v>5.1933189187234774</v>
      </c>
      <c r="AS152" s="14">
        <v>0.91788737677065035</v>
      </c>
      <c r="AT152" s="14">
        <v>5.1933189187234774</v>
      </c>
      <c r="AU152" s="15">
        <v>-6.825974125701767E-3</v>
      </c>
      <c r="AV152" s="15">
        <v>1.3765917617634403E-2</v>
      </c>
      <c r="AW152" s="15" t="s">
        <v>61</v>
      </c>
      <c r="AX152" s="16">
        <v>-44.409689385563759</v>
      </c>
      <c r="AY152" s="16">
        <v>0.89016070296756133</v>
      </c>
      <c r="AZ152" s="16">
        <v>-44.409689385563759</v>
      </c>
    </row>
    <row r="153" spans="1:52" x14ac:dyDescent="0.3">
      <c r="A153">
        <v>630</v>
      </c>
      <c r="B153" s="8">
        <v>44777</v>
      </c>
      <c r="C153" t="s">
        <v>381</v>
      </c>
      <c r="E153" t="s">
        <v>54</v>
      </c>
      <c r="F153" t="s">
        <v>70</v>
      </c>
      <c r="G153" t="s">
        <v>56</v>
      </c>
      <c r="H153">
        <v>2022</v>
      </c>
      <c r="I153">
        <v>8</v>
      </c>
      <c r="J153">
        <v>4</v>
      </c>
      <c r="K153" t="s">
        <v>57</v>
      </c>
      <c r="M153">
        <v>3</v>
      </c>
      <c r="N153">
        <v>14</v>
      </c>
      <c r="O153" t="s">
        <v>58</v>
      </c>
      <c r="P153" t="s">
        <v>382</v>
      </c>
      <c r="Q153">
        <v>13</v>
      </c>
      <c r="R153">
        <v>28</v>
      </c>
      <c r="S153">
        <v>0.95</v>
      </c>
      <c r="T153">
        <v>29.5</v>
      </c>
      <c r="U153">
        <v>30.5</v>
      </c>
      <c r="V153" t="s">
        <v>59</v>
      </c>
      <c r="W153">
        <v>0.42031250000000003</v>
      </c>
      <c r="X153">
        <v>0</v>
      </c>
      <c r="Y153">
        <v>1.8824999999999998</v>
      </c>
      <c r="Z153">
        <v>93.781793615943243</v>
      </c>
      <c r="AA153">
        <v>0.67416000000000009</v>
      </c>
      <c r="AB153">
        <v>34</v>
      </c>
      <c r="AD153">
        <v>307</v>
      </c>
      <c r="AE153">
        <v>0.129</v>
      </c>
      <c r="AG153">
        <v>0.72</v>
      </c>
      <c r="AH153">
        <v>9.2880000000000004E-2</v>
      </c>
      <c r="AI153" t="s">
        <v>60</v>
      </c>
      <c r="AJ153">
        <v>476.34826655377213</v>
      </c>
      <c r="AK153">
        <v>555.73964431273407</v>
      </c>
      <c r="AL153">
        <v>0.8967256117874759</v>
      </c>
      <c r="AM153">
        <v>0.64564244048698272</v>
      </c>
      <c r="AN153">
        <v>44.67279482325818</v>
      </c>
      <c r="AO153">
        <v>32.164412272745885</v>
      </c>
      <c r="AP153">
        <v>0.37465743860987283</v>
      </c>
      <c r="AQ153">
        <v>0.26975335579910847</v>
      </c>
      <c r="AR153" s="13">
        <v>0.13691699483175374</v>
      </c>
      <c r="AS153" s="14">
        <v>0.67587074691246363</v>
      </c>
      <c r="AT153" s="14" t="s">
        <v>61</v>
      </c>
      <c r="AU153" s="15">
        <v>-6.620050251492704E-2</v>
      </c>
      <c r="AV153" s="15">
        <v>0.74412666532279748</v>
      </c>
      <c r="AW153" s="15">
        <v>-6.620050251492704E-2</v>
      </c>
      <c r="AX153" s="16">
        <v>-43.444058068673151</v>
      </c>
      <c r="AY153" s="16">
        <v>0.89839244783947647</v>
      </c>
      <c r="AZ153" s="16">
        <v>-43.444058068673151</v>
      </c>
    </row>
    <row r="154" spans="1:52" x14ac:dyDescent="0.3">
      <c r="A154">
        <v>634</v>
      </c>
      <c r="B154" s="8">
        <v>44784</v>
      </c>
      <c r="C154" t="s">
        <v>383</v>
      </c>
      <c r="E154" t="s">
        <v>54</v>
      </c>
      <c r="F154" t="s">
        <v>63</v>
      </c>
      <c r="G154" t="s">
        <v>56</v>
      </c>
      <c r="H154">
        <v>2022</v>
      </c>
      <c r="I154">
        <v>8</v>
      </c>
      <c r="J154">
        <v>11</v>
      </c>
      <c r="K154" t="s">
        <v>57</v>
      </c>
      <c r="M154">
        <v>1</v>
      </c>
      <c r="N154">
        <v>9</v>
      </c>
      <c r="O154" t="s">
        <v>331</v>
      </c>
      <c r="P154" t="s">
        <v>384</v>
      </c>
      <c r="Q154">
        <v>3.5</v>
      </c>
      <c r="R154">
        <v>27</v>
      </c>
      <c r="S154">
        <v>0.9</v>
      </c>
      <c r="T154">
        <v>25.5</v>
      </c>
      <c r="U154">
        <v>28.5</v>
      </c>
      <c r="V154" t="s">
        <v>59</v>
      </c>
      <c r="W154">
        <v>0.38611111111111113</v>
      </c>
      <c r="X154">
        <v>0</v>
      </c>
      <c r="Y154">
        <v>1.7324999999999999</v>
      </c>
      <c r="Z154">
        <v>92.675223779766938</v>
      </c>
      <c r="AA154">
        <v>0.65508</v>
      </c>
      <c r="AB154">
        <v>29.8</v>
      </c>
      <c r="AD154">
        <v>302.8</v>
      </c>
      <c r="AE154">
        <v>0.129</v>
      </c>
      <c r="AG154">
        <v>0.72</v>
      </c>
      <c r="AH154">
        <v>9.2880000000000004E-2</v>
      </c>
      <c r="AI154" t="s">
        <v>60</v>
      </c>
      <c r="AJ154">
        <v>482.95547500663156</v>
      </c>
      <c r="AK154">
        <v>563.44805417440352</v>
      </c>
      <c r="AL154">
        <v>0.83672036044898912</v>
      </c>
      <c r="AM154">
        <v>0.60243865952327214</v>
      </c>
      <c r="AN154">
        <v>44.758006721903222</v>
      </c>
      <c r="AO154">
        <v>32.225764839770321</v>
      </c>
      <c r="AP154">
        <v>0.36910355132856826</v>
      </c>
      <c r="AQ154">
        <v>0.26575455695656913</v>
      </c>
      <c r="AR154" s="13">
        <v>1.0458679300081221E-2</v>
      </c>
      <c r="AS154" s="14">
        <v>5.6439090158001325E-2</v>
      </c>
      <c r="AT154" s="14" t="s">
        <v>61</v>
      </c>
      <c r="AU154" s="15">
        <v>-4.5501904574217003E-2</v>
      </c>
      <c r="AV154" s="15">
        <v>0.65296960028242668</v>
      </c>
      <c r="AW154" s="15" t="s">
        <v>61</v>
      </c>
      <c r="AX154" s="16">
        <v>-46.697527334196081</v>
      </c>
      <c r="AY154" s="16">
        <v>0.92698821040978685</v>
      </c>
      <c r="AZ154" s="16">
        <v>-46.697527334196081</v>
      </c>
    </row>
    <row r="155" spans="1:52" x14ac:dyDescent="0.3">
      <c r="A155">
        <v>638</v>
      </c>
      <c r="B155" s="8">
        <v>44784</v>
      </c>
      <c r="C155" t="s">
        <v>385</v>
      </c>
      <c r="E155" t="s">
        <v>54</v>
      </c>
      <c r="F155" t="s">
        <v>55</v>
      </c>
      <c r="G155" t="s">
        <v>56</v>
      </c>
      <c r="H155">
        <v>2022</v>
      </c>
      <c r="I155">
        <v>8</v>
      </c>
      <c r="J155">
        <v>11</v>
      </c>
      <c r="K155" t="s">
        <v>74</v>
      </c>
      <c r="M155">
        <v>1</v>
      </c>
      <c r="N155">
        <v>11</v>
      </c>
      <c r="O155" t="s">
        <v>331</v>
      </c>
      <c r="P155" t="s">
        <v>386</v>
      </c>
      <c r="Q155">
        <v>5.5</v>
      </c>
      <c r="R155">
        <v>27</v>
      </c>
      <c r="S155">
        <v>0.9</v>
      </c>
      <c r="T155">
        <v>25.5</v>
      </c>
      <c r="U155">
        <v>28.5</v>
      </c>
      <c r="V155" t="s">
        <v>59</v>
      </c>
      <c r="W155">
        <v>0.38842592592592595</v>
      </c>
      <c r="X155">
        <v>0</v>
      </c>
      <c r="Y155">
        <v>2.5575000000000001</v>
      </c>
      <c r="Z155">
        <v>98.48471541969262</v>
      </c>
      <c r="AA155">
        <v>0.61692000000000002</v>
      </c>
      <c r="AB155">
        <v>29.8</v>
      </c>
      <c r="AD155">
        <v>302.8</v>
      </c>
      <c r="AE155">
        <v>0.129</v>
      </c>
      <c r="AG155">
        <v>0.72</v>
      </c>
      <c r="AH155">
        <v>9.2880000000000004E-2</v>
      </c>
      <c r="AI155" t="s">
        <v>60</v>
      </c>
      <c r="AJ155">
        <v>482.95547500663156</v>
      </c>
      <c r="AK155">
        <v>563.44805417440352</v>
      </c>
      <c r="AL155">
        <v>1.2351586273294601</v>
      </c>
      <c r="AM155">
        <v>0.88931421167721125</v>
      </c>
      <c r="AN155">
        <v>47.563732516410582</v>
      </c>
      <c r="AO155">
        <v>34.245887411815616</v>
      </c>
      <c r="AP155">
        <v>0.34760237358127299</v>
      </c>
      <c r="AQ155">
        <v>0.25027370897851653</v>
      </c>
      <c r="AR155" s="13">
        <v>3.8861247950291515</v>
      </c>
      <c r="AS155" s="14">
        <v>0.97919035597822379</v>
      </c>
      <c r="AT155" s="14">
        <v>3.8861247950291515</v>
      </c>
      <c r="AU155" s="15">
        <v>-9.0471439036232341E-3</v>
      </c>
      <c r="AV155" s="15">
        <v>0.62652750543242486</v>
      </c>
      <c r="AW155" s="15" t="s">
        <v>61</v>
      </c>
      <c r="AX155" s="16">
        <v>-42.134969025772932</v>
      </c>
      <c r="AY155" s="16">
        <v>0.97076678304897823</v>
      </c>
      <c r="AZ155" s="16">
        <v>-42.134969025772932</v>
      </c>
    </row>
    <row r="156" spans="1:52" x14ac:dyDescent="0.3">
      <c r="A156">
        <v>642</v>
      </c>
      <c r="B156" s="8">
        <v>44784</v>
      </c>
      <c r="C156" t="s">
        <v>387</v>
      </c>
      <c r="E156" t="s">
        <v>54</v>
      </c>
      <c r="F156" t="s">
        <v>66</v>
      </c>
      <c r="G156" t="s">
        <v>56</v>
      </c>
      <c r="H156">
        <v>2022</v>
      </c>
      <c r="I156">
        <v>8</v>
      </c>
      <c r="J156">
        <v>11</v>
      </c>
      <c r="K156" t="s">
        <v>67</v>
      </c>
      <c r="M156">
        <v>1</v>
      </c>
      <c r="N156">
        <v>3</v>
      </c>
      <c r="O156" t="s">
        <v>152</v>
      </c>
      <c r="P156" t="s">
        <v>388</v>
      </c>
      <c r="Q156">
        <v>7</v>
      </c>
      <c r="R156">
        <v>27</v>
      </c>
      <c r="S156">
        <v>0.9</v>
      </c>
      <c r="T156">
        <v>25.5</v>
      </c>
      <c r="U156">
        <v>28.5</v>
      </c>
      <c r="V156" t="s">
        <v>59</v>
      </c>
      <c r="W156">
        <v>0.38611111111111113</v>
      </c>
      <c r="X156">
        <v>0</v>
      </c>
      <c r="Y156">
        <v>29.3325</v>
      </c>
      <c r="Z156">
        <v>132.51173788211452</v>
      </c>
      <c r="AA156">
        <v>0.59148000000000012</v>
      </c>
      <c r="AB156">
        <v>30</v>
      </c>
      <c r="AD156">
        <v>303</v>
      </c>
      <c r="AE156">
        <v>0.129</v>
      </c>
      <c r="AG156">
        <v>0.72</v>
      </c>
      <c r="AH156">
        <v>9.2880000000000004E-2</v>
      </c>
      <c r="AI156" t="s">
        <v>60</v>
      </c>
      <c r="AJ156">
        <v>482.63669251487801</v>
      </c>
      <c r="AK156">
        <v>563.07614126735768</v>
      </c>
      <c r="AL156">
        <v>14.156940783192658</v>
      </c>
      <c r="AM156">
        <v>10.192997363898714</v>
      </c>
      <c r="AN156">
        <v>63.955026890822211</v>
      </c>
      <c r="AO156">
        <v>46.047619361391988</v>
      </c>
      <c r="AP156">
        <v>0.3330482760368168</v>
      </c>
      <c r="AQ156">
        <v>0.2397947587465081</v>
      </c>
      <c r="AR156" s="13">
        <v>3.1866537623078934</v>
      </c>
      <c r="AS156" s="14">
        <v>0.31137009417482431</v>
      </c>
      <c r="AT156" s="14" t="s">
        <v>61</v>
      </c>
      <c r="AU156" s="15">
        <v>-3.1228473755604723E-3</v>
      </c>
      <c r="AV156" s="15">
        <v>1.096709060017674E-2</v>
      </c>
      <c r="AW156" s="15" t="s">
        <v>61</v>
      </c>
      <c r="AX156" s="16">
        <v>-55.077518210745978</v>
      </c>
      <c r="AY156" s="16">
        <v>0.98828086088221845</v>
      </c>
      <c r="AZ156" s="16">
        <v>-55.077518210745978</v>
      </c>
    </row>
    <row r="157" spans="1:52" x14ac:dyDescent="0.3">
      <c r="A157">
        <v>646</v>
      </c>
      <c r="B157" s="8">
        <v>44784</v>
      </c>
      <c r="C157" t="s">
        <v>389</v>
      </c>
      <c r="E157" t="s">
        <v>54</v>
      </c>
      <c r="F157" t="s">
        <v>73</v>
      </c>
      <c r="G157" t="s">
        <v>56</v>
      </c>
      <c r="H157">
        <v>2022</v>
      </c>
      <c r="I157">
        <v>8</v>
      </c>
      <c r="J157">
        <v>11</v>
      </c>
      <c r="K157" t="s">
        <v>74</v>
      </c>
      <c r="M157">
        <v>2</v>
      </c>
      <c r="N157">
        <v>11</v>
      </c>
      <c r="O157" t="s">
        <v>331</v>
      </c>
      <c r="P157" t="s">
        <v>390</v>
      </c>
      <c r="Q157">
        <v>4</v>
      </c>
      <c r="R157">
        <v>27</v>
      </c>
      <c r="S157">
        <v>0.85</v>
      </c>
      <c r="T157">
        <v>29</v>
      </c>
      <c r="U157">
        <v>31.5</v>
      </c>
      <c r="V157" t="s">
        <v>59</v>
      </c>
      <c r="W157">
        <v>0.41516203703703702</v>
      </c>
      <c r="X157">
        <v>0</v>
      </c>
      <c r="Y157">
        <v>1.5825</v>
      </c>
      <c r="Z157">
        <v>116.37426110454315</v>
      </c>
      <c r="AA157">
        <v>0.60419999999999996</v>
      </c>
      <c r="AB157">
        <v>34.299999999999997</v>
      </c>
      <c r="AD157">
        <v>307.3</v>
      </c>
      <c r="AE157">
        <v>0.129</v>
      </c>
      <c r="AG157">
        <v>0.72</v>
      </c>
      <c r="AH157">
        <v>9.2880000000000004E-2</v>
      </c>
      <c r="AI157" t="s">
        <v>60</v>
      </c>
      <c r="AJ157">
        <v>475.88323407747487</v>
      </c>
      <c r="AK157">
        <v>555.1971064237207</v>
      </c>
      <c r="AL157">
        <v>0.75308521792760397</v>
      </c>
      <c r="AM157">
        <v>0.54222135690787487</v>
      </c>
      <c r="AN157">
        <v>55.380559737806486</v>
      </c>
      <c r="AO157">
        <v>39.874003011220665</v>
      </c>
      <c r="AP157">
        <v>0.33545009170121204</v>
      </c>
      <c r="AQ157">
        <v>0.24152406602487267</v>
      </c>
      <c r="AR157" s="13">
        <v>2.2247315946610282</v>
      </c>
      <c r="AS157" s="14">
        <v>0.99996564144523725</v>
      </c>
      <c r="AT157" s="14">
        <v>2.2247315946610282</v>
      </c>
      <c r="AU157" s="15">
        <v>-3.8775437012319489E-2</v>
      </c>
      <c r="AV157" s="15">
        <v>0.48054745038558272</v>
      </c>
      <c r="AW157" s="15" t="s">
        <v>61</v>
      </c>
      <c r="AX157" s="16">
        <v>-50.801724705707066</v>
      </c>
      <c r="AY157" s="16">
        <v>0.80112917241233084</v>
      </c>
      <c r="AZ157" s="16">
        <v>-50.801724705707066</v>
      </c>
    </row>
    <row r="158" spans="1:52" x14ac:dyDescent="0.3">
      <c r="A158">
        <v>650</v>
      </c>
      <c r="B158" s="8">
        <v>44784</v>
      </c>
      <c r="C158" t="s">
        <v>391</v>
      </c>
      <c r="E158" t="s">
        <v>54</v>
      </c>
      <c r="F158" t="s">
        <v>85</v>
      </c>
      <c r="G158" t="s">
        <v>56</v>
      </c>
      <c r="H158">
        <v>2022</v>
      </c>
      <c r="I158">
        <v>8</v>
      </c>
      <c r="J158">
        <v>11</v>
      </c>
      <c r="K158" t="s">
        <v>57</v>
      </c>
      <c r="M158">
        <v>2</v>
      </c>
      <c r="N158">
        <v>14</v>
      </c>
      <c r="O158" t="s">
        <v>152</v>
      </c>
      <c r="P158" t="s">
        <v>392</v>
      </c>
      <c r="Q158">
        <v>6</v>
      </c>
      <c r="R158">
        <v>26</v>
      </c>
      <c r="S158">
        <v>0.9</v>
      </c>
      <c r="T158">
        <v>25.5</v>
      </c>
      <c r="U158">
        <v>26.5</v>
      </c>
      <c r="V158" t="s">
        <v>59</v>
      </c>
      <c r="W158">
        <v>0.38842592592592595</v>
      </c>
      <c r="X158">
        <v>0</v>
      </c>
      <c r="Y158">
        <v>1.7324999999999999</v>
      </c>
      <c r="Z158">
        <v>89.263300118223285</v>
      </c>
      <c r="AA158">
        <v>0.59148000000000012</v>
      </c>
      <c r="AB158">
        <v>29.9</v>
      </c>
      <c r="AD158">
        <v>302.89999999999998</v>
      </c>
      <c r="AE158">
        <v>0.129</v>
      </c>
      <c r="AG158">
        <v>0.72</v>
      </c>
      <c r="AH158">
        <v>9.2880000000000004E-2</v>
      </c>
      <c r="AI158" t="s">
        <v>60</v>
      </c>
      <c r="AJ158">
        <v>482.79603113901635</v>
      </c>
      <c r="AK158">
        <v>563.26203632885245</v>
      </c>
      <c r="AL158">
        <v>0.83644412394834577</v>
      </c>
      <c r="AM158">
        <v>0.60223976924280898</v>
      </c>
      <c r="AN158">
        <v>43.095967023449091</v>
      </c>
      <c r="AO158">
        <v>31.029096256883349</v>
      </c>
      <c r="AP158">
        <v>0.33315822924778976</v>
      </c>
      <c r="AQ158">
        <v>0.23987392505840863</v>
      </c>
      <c r="AR158" s="13">
        <v>5.7830841591274031E-2</v>
      </c>
      <c r="AS158" s="14">
        <v>0.54306703527335676</v>
      </c>
      <c r="AT158" s="14" t="s">
        <v>61</v>
      </c>
      <c r="AU158" s="15">
        <v>-1.1572446199086484E-2</v>
      </c>
      <c r="AV158" s="15">
        <v>9.4329191733627957E-2</v>
      </c>
      <c r="AW158" s="15" t="s">
        <v>61</v>
      </c>
      <c r="AX158" s="16">
        <v>-36.483537342794875</v>
      </c>
      <c r="AY158" s="16">
        <v>0.83360171074381462</v>
      </c>
      <c r="AZ158" s="16">
        <v>-36.483537342794875</v>
      </c>
    </row>
    <row r="159" spans="1:52" x14ac:dyDescent="0.3">
      <c r="A159">
        <v>654</v>
      </c>
      <c r="B159" s="8">
        <v>44784</v>
      </c>
      <c r="C159" t="s">
        <v>393</v>
      </c>
      <c r="E159" t="s">
        <v>54</v>
      </c>
      <c r="F159" t="s">
        <v>78</v>
      </c>
      <c r="G159" t="s">
        <v>56</v>
      </c>
      <c r="H159">
        <v>2022</v>
      </c>
      <c r="I159">
        <v>8</v>
      </c>
      <c r="J159">
        <v>11</v>
      </c>
      <c r="K159" t="s">
        <v>67</v>
      </c>
      <c r="M159">
        <v>2</v>
      </c>
      <c r="N159">
        <v>2</v>
      </c>
      <c r="O159" t="s">
        <v>152</v>
      </c>
      <c r="P159" t="s">
        <v>394</v>
      </c>
      <c r="Q159">
        <v>3</v>
      </c>
      <c r="R159">
        <v>26</v>
      </c>
      <c r="S159">
        <v>0.8</v>
      </c>
      <c r="T159">
        <v>29</v>
      </c>
      <c r="U159">
        <v>31.5</v>
      </c>
      <c r="V159" t="s">
        <v>59</v>
      </c>
      <c r="W159">
        <v>0.41516203703703702</v>
      </c>
      <c r="X159">
        <v>0</v>
      </c>
      <c r="Y159">
        <v>3.6825000000000001</v>
      </c>
      <c r="Z159">
        <v>110.65698361763216</v>
      </c>
      <c r="AA159">
        <v>0.57240000000000013</v>
      </c>
      <c r="AB159">
        <v>31.5</v>
      </c>
      <c r="AD159">
        <v>304.5</v>
      </c>
      <c r="AE159">
        <v>0.129</v>
      </c>
      <c r="AG159">
        <v>0.72</v>
      </c>
      <c r="AH159">
        <v>9.2880000000000004E-2</v>
      </c>
      <c r="AI159" t="s">
        <v>60</v>
      </c>
      <c r="AJ159">
        <v>480.2591718620954</v>
      </c>
      <c r="AK159">
        <v>560.30236717244463</v>
      </c>
      <c r="AL159">
        <v>1.7685544003821663</v>
      </c>
      <c r="AM159">
        <v>1.2733591682751597</v>
      </c>
      <c r="AN159">
        <v>53.144031312961481</v>
      </c>
      <c r="AO159">
        <v>38.263702545332265</v>
      </c>
      <c r="AP159">
        <v>0.32071707496950741</v>
      </c>
      <c r="AQ159">
        <v>0.23091629397804533</v>
      </c>
      <c r="AR159" s="13">
        <v>6.5954091282447243</v>
      </c>
      <c r="AS159" s="14">
        <v>0.90716782134822027</v>
      </c>
      <c r="AT159" s="14">
        <v>6.5954091282447243</v>
      </c>
      <c r="AU159" s="15">
        <v>1.8116874886492346E-2</v>
      </c>
      <c r="AV159" s="15">
        <v>0.32456139824655417</v>
      </c>
      <c r="AW159" s="15" t="s">
        <v>61</v>
      </c>
      <c r="AX159" s="16">
        <v>-45.49112502999354</v>
      </c>
      <c r="AY159" s="16">
        <v>0.91500217964263486</v>
      </c>
      <c r="AZ159" s="16">
        <v>-45.49112502999354</v>
      </c>
    </row>
    <row r="160" spans="1:52" x14ac:dyDescent="0.3">
      <c r="A160">
        <v>658</v>
      </c>
      <c r="B160" s="8">
        <v>44784</v>
      </c>
      <c r="C160" t="s">
        <v>395</v>
      </c>
      <c r="E160" t="s">
        <v>54</v>
      </c>
      <c r="F160" t="s">
        <v>89</v>
      </c>
      <c r="G160" t="s">
        <v>56</v>
      </c>
      <c r="H160">
        <v>2022</v>
      </c>
      <c r="I160">
        <v>8</v>
      </c>
      <c r="J160">
        <v>11</v>
      </c>
      <c r="K160" t="s">
        <v>74</v>
      </c>
      <c r="M160">
        <v>3</v>
      </c>
      <c r="N160">
        <v>1</v>
      </c>
      <c r="O160" t="s">
        <v>58</v>
      </c>
      <c r="P160" t="s">
        <v>396</v>
      </c>
      <c r="Q160">
        <v>8</v>
      </c>
      <c r="R160">
        <v>27</v>
      </c>
      <c r="S160">
        <v>0.9</v>
      </c>
      <c r="T160">
        <v>25.5</v>
      </c>
      <c r="U160">
        <v>28.5</v>
      </c>
      <c r="V160" t="s">
        <v>59</v>
      </c>
      <c r="W160">
        <v>0.38611111111111113</v>
      </c>
      <c r="X160">
        <v>0</v>
      </c>
      <c r="Y160">
        <v>1.7324999999999999</v>
      </c>
      <c r="Z160">
        <v>103.18763722344198</v>
      </c>
      <c r="AA160">
        <v>0.62327999999999995</v>
      </c>
      <c r="AB160">
        <v>27.5</v>
      </c>
      <c r="AD160">
        <v>300.5</v>
      </c>
      <c r="AE160">
        <v>0.129</v>
      </c>
      <c r="AG160">
        <v>0.72</v>
      </c>
      <c r="AH160">
        <v>9.2880000000000004E-2</v>
      </c>
      <c r="AI160" t="s">
        <v>60</v>
      </c>
      <c r="AJ160">
        <v>486.65197281866233</v>
      </c>
      <c r="AK160">
        <v>567.76063495510607</v>
      </c>
      <c r="AL160">
        <v>0.8431245429083325</v>
      </c>
      <c r="AM160">
        <v>0.60704967089399942</v>
      </c>
      <c r="AN160">
        <v>50.216467225284475</v>
      </c>
      <c r="AO160">
        <v>36.155856402204826</v>
      </c>
      <c r="AP160">
        <v>0.35387384855481852</v>
      </c>
      <c r="AQ160">
        <v>0.25478917095946935</v>
      </c>
      <c r="AR160" s="13">
        <v>0.89675683668288275</v>
      </c>
      <c r="AS160" s="14">
        <v>0.98349795608125323</v>
      </c>
      <c r="AT160" s="14">
        <v>0.89675683668288275</v>
      </c>
      <c r="AU160" s="15">
        <v>-4.9654754809600632E-2</v>
      </c>
      <c r="AV160" s="15">
        <v>0.53633373731405243</v>
      </c>
      <c r="AW160" s="15" t="s">
        <v>61</v>
      </c>
      <c r="AX160" s="16">
        <v>-47.952412499687142</v>
      </c>
      <c r="AY160" s="16">
        <v>0.92453526968779121</v>
      </c>
      <c r="AZ160" s="16">
        <v>-47.952412499687142</v>
      </c>
    </row>
    <row r="161" spans="1:52" x14ac:dyDescent="0.3">
      <c r="A161">
        <v>662</v>
      </c>
      <c r="B161" s="8">
        <v>44784</v>
      </c>
      <c r="C161" t="s">
        <v>397</v>
      </c>
      <c r="E161" t="s">
        <v>54</v>
      </c>
      <c r="F161" t="s">
        <v>82</v>
      </c>
      <c r="G161" t="s">
        <v>56</v>
      </c>
      <c r="H161">
        <v>2022</v>
      </c>
      <c r="I161">
        <v>8</v>
      </c>
      <c r="J161">
        <v>11</v>
      </c>
      <c r="K161" t="s">
        <v>67</v>
      </c>
      <c r="M161">
        <v>3</v>
      </c>
      <c r="N161">
        <v>1</v>
      </c>
      <c r="O161" t="s">
        <v>58</v>
      </c>
      <c r="P161" t="s">
        <v>398</v>
      </c>
      <c r="Q161">
        <v>8</v>
      </c>
      <c r="R161">
        <v>27</v>
      </c>
      <c r="S161">
        <v>0.9</v>
      </c>
      <c r="T161">
        <v>29</v>
      </c>
      <c r="U161">
        <v>31.5</v>
      </c>
      <c r="V161" t="s">
        <v>59</v>
      </c>
      <c r="W161">
        <v>0.41516203703703702</v>
      </c>
      <c r="X161">
        <v>0</v>
      </c>
      <c r="Y161">
        <v>3.2324999999999999</v>
      </c>
      <c r="Z161">
        <v>102.26549569329505</v>
      </c>
      <c r="AA161">
        <v>0.59784000000000015</v>
      </c>
      <c r="AB161">
        <v>31.3</v>
      </c>
      <c r="AD161">
        <v>304.3</v>
      </c>
      <c r="AE161">
        <v>0.129</v>
      </c>
      <c r="AG161">
        <v>0.72</v>
      </c>
      <c r="AH161">
        <v>9.2880000000000004E-2</v>
      </c>
      <c r="AI161" t="s">
        <v>60</v>
      </c>
      <c r="AJ161">
        <v>480.57482034836681</v>
      </c>
      <c r="AK161">
        <v>560.67062373976137</v>
      </c>
      <c r="AL161">
        <v>1.5534581067760957</v>
      </c>
      <c r="AM161">
        <v>1.118489836878789</v>
      </c>
      <c r="AN161">
        <v>49.146222220641945</v>
      </c>
      <c r="AO161">
        <v>35.385279998862195</v>
      </c>
      <c r="AP161">
        <v>0.33519132569657906</v>
      </c>
      <c r="AQ161">
        <v>0.24133775450153694</v>
      </c>
      <c r="AR161" s="13">
        <v>4.7638871466307577</v>
      </c>
      <c r="AS161" s="14">
        <v>0.98431869400353356</v>
      </c>
      <c r="AT161" s="14">
        <v>4.7638871466307577</v>
      </c>
      <c r="AU161" s="15">
        <v>-2.1145556295463299E-2</v>
      </c>
      <c r="AV161" s="15">
        <v>0.86770339007416808</v>
      </c>
      <c r="AW161" s="15">
        <v>-2.1145556295463299E-2</v>
      </c>
      <c r="AX161" s="16">
        <v>-48.211105119819877</v>
      </c>
      <c r="AY161" s="16">
        <v>0.99779017087735045</v>
      </c>
      <c r="AZ161" s="16">
        <v>-48.211105119819877</v>
      </c>
    </row>
    <row r="162" spans="1:52" x14ac:dyDescent="0.3">
      <c r="A162">
        <v>666</v>
      </c>
      <c r="B162" s="8">
        <v>44784</v>
      </c>
      <c r="C162" t="s">
        <v>399</v>
      </c>
      <c r="E162" t="s">
        <v>54</v>
      </c>
      <c r="F162" t="s">
        <v>70</v>
      </c>
      <c r="G162" t="s">
        <v>56</v>
      </c>
      <c r="H162">
        <v>2022</v>
      </c>
      <c r="I162">
        <v>8</v>
      </c>
      <c r="J162">
        <v>11</v>
      </c>
      <c r="K162" t="s">
        <v>57</v>
      </c>
      <c r="M162">
        <v>3</v>
      </c>
      <c r="N162">
        <v>2</v>
      </c>
      <c r="O162" t="s">
        <v>58</v>
      </c>
      <c r="P162" t="s">
        <v>400</v>
      </c>
      <c r="Q162">
        <v>8</v>
      </c>
      <c r="R162">
        <v>27</v>
      </c>
      <c r="S162">
        <v>0.9</v>
      </c>
      <c r="T162">
        <v>25.5</v>
      </c>
      <c r="U162">
        <v>28.5</v>
      </c>
      <c r="V162" t="s">
        <v>59</v>
      </c>
      <c r="W162">
        <v>0.38842592592592595</v>
      </c>
      <c r="X162">
        <v>0</v>
      </c>
      <c r="Y162">
        <v>3.0825000000000005</v>
      </c>
      <c r="Z162">
        <v>89.908799189326118</v>
      </c>
      <c r="AA162">
        <v>0.5660400000000001</v>
      </c>
      <c r="AB162">
        <v>28.6</v>
      </c>
      <c r="AD162">
        <v>301.60000000000002</v>
      </c>
      <c r="AE162">
        <v>0.129</v>
      </c>
      <c r="AG162">
        <v>0.72</v>
      </c>
      <c r="AH162">
        <v>9.2880000000000004E-2</v>
      </c>
      <c r="AI162" t="s">
        <v>60</v>
      </c>
      <c r="AJ162">
        <v>484.87704851461541</v>
      </c>
      <c r="AK162">
        <v>565.68988993371806</v>
      </c>
      <c r="AL162">
        <v>1.4946335020463022</v>
      </c>
      <c r="AM162">
        <v>1.0761361214733376</v>
      </c>
      <c r="AN162">
        <v>43.594713186413699</v>
      </c>
      <c r="AO162">
        <v>31.388193494217862</v>
      </c>
      <c r="AP162">
        <v>0.32020310529808182</v>
      </c>
      <c r="AQ162">
        <v>0.23054623581461892</v>
      </c>
      <c r="AR162" s="13">
        <v>0.95888751685020501</v>
      </c>
      <c r="AS162" s="14">
        <v>0.95944798641058027</v>
      </c>
      <c r="AT162" s="14">
        <v>0.95888751685020501</v>
      </c>
      <c r="AU162" s="15">
        <v>-1.8893716074308284E-3</v>
      </c>
      <c r="AV162" s="15">
        <v>7.2181312013502191E-4</v>
      </c>
      <c r="AW162" s="15" t="s">
        <v>61</v>
      </c>
      <c r="AX162" s="16">
        <v>-41.007233368651072</v>
      </c>
      <c r="AY162" s="16">
        <v>0.89279587893403833</v>
      </c>
      <c r="AZ162" s="16">
        <v>-41.007233368651072</v>
      </c>
    </row>
    <row r="163" spans="1:52" x14ac:dyDescent="0.3">
      <c r="A163">
        <v>670</v>
      </c>
      <c r="B163" s="8">
        <v>44797</v>
      </c>
      <c r="C163" t="s">
        <v>401</v>
      </c>
      <c r="E163" t="s">
        <v>54</v>
      </c>
      <c r="F163" t="s">
        <v>63</v>
      </c>
      <c r="G163" t="s">
        <v>56</v>
      </c>
      <c r="H163">
        <v>2022</v>
      </c>
      <c r="I163">
        <v>8</v>
      </c>
      <c r="J163">
        <v>24</v>
      </c>
      <c r="K163" t="s">
        <v>57</v>
      </c>
      <c r="M163">
        <v>1</v>
      </c>
      <c r="N163">
        <v>9</v>
      </c>
      <c r="O163" t="s">
        <v>86</v>
      </c>
      <c r="P163" t="s">
        <v>402</v>
      </c>
      <c r="Q163">
        <v>13</v>
      </c>
      <c r="R163">
        <v>28</v>
      </c>
      <c r="S163">
        <v>0.8</v>
      </c>
      <c r="T163">
        <v>28</v>
      </c>
      <c r="U163">
        <v>30</v>
      </c>
      <c r="V163" t="s">
        <v>59</v>
      </c>
      <c r="W163">
        <v>0.39409722222222227</v>
      </c>
      <c r="X163">
        <v>0</v>
      </c>
      <c r="Y163">
        <v>1.5825</v>
      </c>
      <c r="Z163">
        <v>86.312447221753089</v>
      </c>
      <c r="AA163">
        <v>0.62327999999999995</v>
      </c>
      <c r="AB163">
        <v>33.299999999999997</v>
      </c>
      <c r="AD163">
        <v>306.3</v>
      </c>
      <c r="AE163">
        <v>0.129</v>
      </c>
      <c r="AG163">
        <v>0.72</v>
      </c>
      <c r="AH163">
        <v>9.2880000000000004E-2</v>
      </c>
      <c r="AI163" t="s">
        <v>60</v>
      </c>
      <c r="AJ163">
        <v>477.43688485800857</v>
      </c>
      <c r="AK163">
        <v>557.00969900100995</v>
      </c>
      <c r="AL163">
        <v>0.75554387028779857</v>
      </c>
      <c r="AM163">
        <v>0.54399158660721503</v>
      </c>
      <c r="AN163">
        <v>41.208745926025067</v>
      </c>
      <c r="AO163">
        <v>29.670297066738048</v>
      </c>
      <c r="AP163">
        <v>0.34717300519334948</v>
      </c>
      <c r="AQ163">
        <v>0.24996456373921166</v>
      </c>
      <c r="AR163" s="13">
        <v>-4.7822681632522235E-3</v>
      </c>
      <c r="AS163" s="14">
        <v>2.2399658387829212E-3</v>
      </c>
      <c r="AT163" s="14" t="s">
        <v>61</v>
      </c>
      <c r="AU163" s="15">
        <v>-5.2984286427413693E-2</v>
      </c>
      <c r="AV163" s="15">
        <v>0.6610532393037214</v>
      </c>
      <c r="AW163" s="15" t="s">
        <v>61</v>
      </c>
      <c r="AX163" s="16">
        <v>-27.501701217493839</v>
      </c>
      <c r="AY163" s="16">
        <v>0.8623788401185547</v>
      </c>
      <c r="AZ163" s="16">
        <v>-27.501701217493839</v>
      </c>
    </row>
    <row r="164" spans="1:52" x14ac:dyDescent="0.3">
      <c r="A164">
        <v>674</v>
      </c>
      <c r="B164" s="8">
        <v>44797</v>
      </c>
      <c r="C164" t="s">
        <v>403</v>
      </c>
      <c r="E164" t="s">
        <v>54</v>
      </c>
      <c r="F164" t="s">
        <v>55</v>
      </c>
      <c r="G164" t="s">
        <v>56</v>
      </c>
      <c r="H164">
        <v>2022</v>
      </c>
      <c r="I164">
        <v>8</v>
      </c>
      <c r="J164">
        <v>24</v>
      </c>
      <c r="K164" t="s">
        <v>74</v>
      </c>
      <c r="M164">
        <v>1</v>
      </c>
      <c r="N164">
        <v>14</v>
      </c>
      <c r="O164" t="s">
        <v>86</v>
      </c>
      <c r="P164" t="s">
        <v>404</v>
      </c>
      <c r="Q164">
        <v>14</v>
      </c>
      <c r="R164">
        <v>26</v>
      </c>
      <c r="S164">
        <v>0.6</v>
      </c>
      <c r="T164">
        <v>28</v>
      </c>
      <c r="U164">
        <v>30</v>
      </c>
      <c r="V164" t="s">
        <v>62</v>
      </c>
      <c r="W164">
        <v>0.39641203703703703</v>
      </c>
      <c r="X164">
        <v>0</v>
      </c>
      <c r="Y164">
        <v>4.2075000000000005</v>
      </c>
      <c r="Z164">
        <v>53.391994595507519</v>
      </c>
      <c r="AA164">
        <v>0.61055999999999999</v>
      </c>
      <c r="AB164">
        <v>32.799999999999997</v>
      </c>
      <c r="AD164">
        <v>305.8</v>
      </c>
      <c r="AE164">
        <v>0.129</v>
      </c>
      <c r="AG164">
        <v>0.72</v>
      </c>
      <c r="AH164">
        <v>9.2880000000000004E-2</v>
      </c>
      <c r="AI164" t="s">
        <v>60</v>
      </c>
      <c r="AJ164">
        <v>478.21752070637024</v>
      </c>
      <c r="AK164">
        <v>557.92044082409859</v>
      </c>
      <c r="AL164">
        <v>2.0121002183720531</v>
      </c>
      <c r="AM164">
        <v>1.4487121572278783</v>
      </c>
      <c r="AN164">
        <v>25.532987281031524</v>
      </c>
      <c r="AO164">
        <v>18.3837508423427</v>
      </c>
      <c r="AP164">
        <v>0.34064390434956165</v>
      </c>
      <c r="AQ164">
        <v>0.24526361113168443</v>
      </c>
      <c r="AR164" s="13">
        <v>0.17562610225075667</v>
      </c>
      <c r="AS164" s="14">
        <v>1.4099030446467792E-2</v>
      </c>
      <c r="AT164" s="14" t="s">
        <v>61</v>
      </c>
      <c r="AU164" s="15">
        <v>-8.2458173037980639E-3</v>
      </c>
      <c r="AV164" s="15">
        <v>1.5009717124290447E-2</v>
      </c>
      <c r="AW164" s="15" t="s">
        <v>61</v>
      </c>
      <c r="AX164" s="16">
        <v>-1.0769558296284742E-2</v>
      </c>
      <c r="AY164" s="16">
        <v>5.6176794138834272E-7</v>
      </c>
      <c r="AZ164" s="16" t="s">
        <v>61</v>
      </c>
    </row>
    <row r="165" spans="1:52" x14ac:dyDescent="0.3">
      <c r="A165">
        <v>678</v>
      </c>
      <c r="B165" s="8">
        <v>44797</v>
      </c>
      <c r="C165" t="s">
        <v>405</v>
      </c>
      <c r="E165" t="s">
        <v>54</v>
      </c>
      <c r="F165" t="s">
        <v>66</v>
      </c>
      <c r="G165" t="s">
        <v>56</v>
      </c>
      <c r="H165">
        <v>2022</v>
      </c>
      <c r="I165">
        <v>8</v>
      </c>
      <c r="J165">
        <v>24</v>
      </c>
      <c r="K165" t="s">
        <v>67</v>
      </c>
      <c r="M165">
        <v>1</v>
      </c>
      <c r="N165">
        <v>3</v>
      </c>
      <c r="O165" t="s">
        <v>152</v>
      </c>
      <c r="P165" t="s">
        <v>406</v>
      </c>
      <c r="Q165">
        <v>12</v>
      </c>
      <c r="S165">
        <v>0.9</v>
      </c>
      <c r="T165">
        <v>28</v>
      </c>
      <c r="U165">
        <v>30</v>
      </c>
      <c r="V165" t="s">
        <v>59</v>
      </c>
      <c r="W165">
        <v>0.39409722222222227</v>
      </c>
      <c r="X165">
        <v>0</v>
      </c>
      <c r="Y165">
        <v>12.0075</v>
      </c>
      <c r="Z165">
        <v>87.880087823002881</v>
      </c>
      <c r="AA165">
        <v>0.59784000000000015</v>
      </c>
      <c r="AB165">
        <v>30.8</v>
      </c>
      <c r="AD165">
        <v>303.8</v>
      </c>
      <c r="AE165">
        <v>0.129</v>
      </c>
      <c r="AG165">
        <v>0.72</v>
      </c>
      <c r="AH165">
        <v>9.2880000000000004E-2</v>
      </c>
      <c r="AI165" t="s">
        <v>60</v>
      </c>
      <c r="AJ165">
        <v>481.36575981569467</v>
      </c>
      <c r="AK165">
        <v>561.59338645164382</v>
      </c>
      <c r="AL165">
        <v>5.7799993609869542</v>
      </c>
      <c r="AM165">
        <v>4.1615995399106076</v>
      </c>
      <c r="AN165">
        <v>42.302465247589758</v>
      </c>
      <c r="AO165">
        <v>30.457774978264627</v>
      </c>
      <c r="AP165">
        <v>0.33574299015625081</v>
      </c>
      <c r="AQ165">
        <v>0.24173495291250058</v>
      </c>
      <c r="AR165" s="13">
        <v>1.9565614650994312</v>
      </c>
      <c r="AS165" s="14">
        <v>0.65959226686611416</v>
      </c>
      <c r="AT165" s="14" t="s">
        <v>61</v>
      </c>
      <c r="AU165" s="15">
        <v>-7.6317618644183684E-3</v>
      </c>
      <c r="AV165" s="15">
        <v>2.3298644088737348E-2</v>
      </c>
      <c r="AW165" s="15" t="s">
        <v>61</v>
      </c>
      <c r="AX165" s="16">
        <v>-43.595686396787805</v>
      </c>
      <c r="AY165" s="16">
        <v>0.95854283734787393</v>
      </c>
      <c r="AZ165" s="16">
        <v>-43.595686396787805</v>
      </c>
    </row>
    <row r="166" spans="1:52" x14ac:dyDescent="0.3">
      <c r="A166">
        <v>682</v>
      </c>
      <c r="B166" s="8">
        <v>44797</v>
      </c>
      <c r="C166" t="s">
        <v>407</v>
      </c>
      <c r="E166" t="s">
        <v>54</v>
      </c>
      <c r="F166" t="s">
        <v>73</v>
      </c>
      <c r="G166" t="s">
        <v>56</v>
      </c>
      <c r="H166">
        <v>2022</v>
      </c>
      <c r="I166">
        <v>8</v>
      </c>
      <c r="J166">
        <v>24</v>
      </c>
      <c r="K166" t="s">
        <v>74</v>
      </c>
      <c r="M166">
        <v>2</v>
      </c>
      <c r="N166">
        <v>14</v>
      </c>
      <c r="P166" t="s">
        <v>408</v>
      </c>
      <c r="Q166">
        <v>13</v>
      </c>
      <c r="R166">
        <v>27</v>
      </c>
      <c r="S166">
        <v>0.9</v>
      </c>
      <c r="T166">
        <v>31</v>
      </c>
      <c r="V166" t="s">
        <v>59</v>
      </c>
      <c r="W166">
        <v>0.42326388888888888</v>
      </c>
      <c r="X166">
        <v>0</v>
      </c>
      <c r="Y166">
        <v>1.8824999999999998</v>
      </c>
      <c r="Z166">
        <v>89.078871812193881</v>
      </c>
      <c r="AA166">
        <v>0.55332000000000003</v>
      </c>
      <c r="AB166">
        <v>33.9</v>
      </c>
      <c r="AD166">
        <v>306.89999999999998</v>
      </c>
      <c r="AE166">
        <v>0.129</v>
      </c>
      <c r="AG166">
        <v>0.72</v>
      </c>
      <c r="AH166">
        <v>9.2880000000000004E-2</v>
      </c>
      <c r="AI166" t="s">
        <v>60</v>
      </c>
      <c r="AJ166">
        <v>476.50347941351595</v>
      </c>
      <c r="AK166">
        <v>555.92072598243533</v>
      </c>
      <c r="AL166">
        <v>0.89701779999594378</v>
      </c>
      <c r="AM166">
        <v>0.64585281599707944</v>
      </c>
      <c r="AN166">
        <v>42.446392360740951</v>
      </c>
      <c r="AO166">
        <v>30.561402499733486</v>
      </c>
      <c r="AP166">
        <v>0.30760205610060115</v>
      </c>
      <c r="AQ166">
        <v>0.22147348039243284</v>
      </c>
      <c r="AR166" s="13">
        <v>0.99940949435379811</v>
      </c>
      <c r="AS166" s="14">
        <v>0.99701256231312851</v>
      </c>
      <c r="AT166" s="14">
        <v>0.99940949435379811</v>
      </c>
      <c r="AU166" s="15">
        <v>2.5253281544474156E-2</v>
      </c>
      <c r="AV166" s="15">
        <v>0.30132817875943013</v>
      </c>
      <c r="AW166" s="15" t="s">
        <v>61</v>
      </c>
      <c r="AX166" s="16">
        <v>-42.239048237633888</v>
      </c>
      <c r="AY166" s="16">
        <v>0.95342931843104417</v>
      </c>
      <c r="AZ166" s="16">
        <v>-42.239048237633888</v>
      </c>
    </row>
    <row r="167" spans="1:52" x14ac:dyDescent="0.3">
      <c r="A167">
        <v>686</v>
      </c>
      <c r="B167" s="8">
        <v>44797</v>
      </c>
      <c r="C167" t="s">
        <v>409</v>
      </c>
      <c r="E167" t="s">
        <v>54</v>
      </c>
      <c r="F167" t="s">
        <v>85</v>
      </c>
      <c r="G167" t="s">
        <v>56</v>
      </c>
      <c r="H167">
        <v>2022</v>
      </c>
      <c r="I167">
        <v>8</v>
      </c>
      <c r="J167">
        <v>24</v>
      </c>
      <c r="K167" t="s">
        <v>57</v>
      </c>
      <c r="M167">
        <v>2</v>
      </c>
      <c r="N167">
        <v>2</v>
      </c>
      <c r="O167" t="s">
        <v>152</v>
      </c>
      <c r="P167" t="s">
        <v>410</v>
      </c>
      <c r="Q167">
        <v>13</v>
      </c>
      <c r="R167">
        <v>27</v>
      </c>
      <c r="S167">
        <v>1</v>
      </c>
      <c r="T167">
        <v>28</v>
      </c>
      <c r="U167">
        <v>30</v>
      </c>
      <c r="V167" t="s">
        <v>59</v>
      </c>
      <c r="W167">
        <v>0.39641203703703703</v>
      </c>
      <c r="X167">
        <v>0</v>
      </c>
      <c r="Y167">
        <v>1.5074999999999998</v>
      </c>
      <c r="Z167">
        <v>103.74092214153015</v>
      </c>
      <c r="AA167">
        <v>0.62963999999999998</v>
      </c>
      <c r="AB167">
        <v>34.6</v>
      </c>
      <c r="AD167">
        <v>307.60000000000002</v>
      </c>
      <c r="AE167">
        <v>0.129</v>
      </c>
      <c r="AG167">
        <v>0.72</v>
      </c>
      <c r="AH167">
        <v>9.2880000000000004E-2</v>
      </c>
      <c r="AI167" t="s">
        <v>60</v>
      </c>
      <c r="AJ167">
        <v>475.41910868663211</v>
      </c>
      <c r="AK167">
        <v>554.65562680107075</v>
      </c>
      <c r="AL167">
        <v>0.7166943063450979</v>
      </c>
      <c r="AM167">
        <v>0.51601990056847058</v>
      </c>
      <c r="AN167">
        <v>49.320416738855563</v>
      </c>
      <c r="AO167">
        <v>35.510700051976002</v>
      </c>
      <c r="AP167">
        <v>0.34923336885902623</v>
      </c>
      <c r="AQ167">
        <v>0.25144802557849888</v>
      </c>
      <c r="AR167" s="13">
        <v>0.17324521746357457</v>
      </c>
      <c r="AS167" s="14">
        <v>0.94924778367370233</v>
      </c>
      <c r="AT167" s="14">
        <v>0.17324521746357457</v>
      </c>
      <c r="AU167" s="15">
        <v>-3.4543342649000282E-2</v>
      </c>
      <c r="AV167" s="15">
        <v>0.70169181382208778</v>
      </c>
      <c r="AW167" s="15">
        <v>-3.4543342649000282E-2</v>
      </c>
      <c r="AX167" s="16">
        <v>-58.053165631685076</v>
      </c>
      <c r="AY167" s="16">
        <v>0.99704156137929811</v>
      </c>
      <c r="AZ167" s="16">
        <v>-58.053165631685076</v>
      </c>
    </row>
    <row r="168" spans="1:52" x14ac:dyDescent="0.3">
      <c r="A168">
        <v>690</v>
      </c>
      <c r="B168" s="8">
        <v>44797</v>
      </c>
      <c r="C168" t="s">
        <v>411</v>
      </c>
      <c r="E168" t="s">
        <v>54</v>
      </c>
      <c r="F168" t="s">
        <v>78</v>
      </c>
      <c r="G168" t="s">
        <v>56</v>
      </c>
      <c r="H168">
        <v>2022</v>
      </c>
      <c r="I168">
        <v>8</v>
      </c>
      <c r="J168">
        <v>24</v>
      </c>
      <c r="K168" t="s">
        <v>67</v>
      </c>
      <c r="M168">
        <v>2</v>
      </c>
      <c r="N168">
        <v>11</v>
      </c>
      <c r="O168" t="s">
        <v>152</v>
      </c>
      <c r="P168" t="s">
        <v>412</v>
      </c>
      <c r="Q168">
        <v>10</v>
      </c>
      <c r="R168">
        <v>27</v>
      </c>
      <c r="S168">
        <v>0.9</v>
      </c>
      <c r="T168">
        <v>31</v>
      </c>
      <c r="V168" t="s">
        <v>59</v>
      </c>
      <c r="W168">
        <v>0.42457175925925927</v>
      </c>
      <c r="X168">
        <v>0</v>
      </c>
      <c r="Y168">
        <v>1.7324999999999999</v>
      </c>
      <c r="Z168">
        <v>94.703935146090203</v>
      </c>
      <c r="AA168">
        <v>0.5660400000000001</v>
      </c>
      <c r="AB168">
        <v>33.200000000000003</v>
      </c>
      <c r="AD168">
        <v>306.2</v>
      </c>
      <c r="AE168">
        <v>0.129</v>
      </c>
      <c r="AG168">
        <v>0.72</v>
      </c>
      <c r="AH168">
        <v>9.2880000000000004E-2</v>
      </c>
      <c r="AI168" t="s">
        <v>60</v>
      </c>
      <c r="AJ168">
        <v>477.59280807318106</v>
      </c>
      <c r="AK168">
        <v>557.19160941871132</v>
      </c>
      <c r="AL168">
        <v>0.82742953998678614</v>
      </c>
      <c r="AM168">
        <v>0.59574926879048606</v>
      </c>
      <c r="AN168">
        <v>45.229918322001645</v>
      </c>
      <c r="AO168">
        <v>32.565541191841184</v>
      </c>
      <c r="AP168">
        <v>0.31539273859536743</v>
      </c>
      <c r="AQ168">
        <v>0.22708277178866454</v>
      </c>
      <c r="AR168" s="13">
        <v>2.3173623849275398</v>
      </c>
      <c r="AS168" s="14">
        <v>0.99720365868870753</v>
      </c>
      <c r="AT168" s="14">
        <v>2.3173623849275398</v>
      </c>
      <c r="AU168" s="15">
        <v>1.1475367969874223E-2</v>
      </c>
      <c r="AV168" s="15">
        <v>0.31472437742752568</v>
      </c>
      <c r="AW168" s="15" t="s">
        <v>61</v>
      </c>
      <c r="AX168" s="16">
        <v>-52.878957058480928</v>
      </c>
      <c r="AY168" s="16">
        <v>0.98361988462045136</v>
      </c>
      <c r="AZ168" s="16">
        <v>-52.878957058480928</v>
      </c>
    </row>
    <row r="169" spans="1:52" x14ac:dyDescent="0.3">
      <c r="A169">
        <v>694</v>
      </c>
      <c r="B169" s="8">
        <v>44797</v>
      </c>
      <c r="C169" t="s">
        <v>413</v>
      </c>
      <c r="E169" t="s">
        <v>54</v>
      </c>
      <c r="F169" t="s">
        <v>89</v>
      </c>
      <c r="G169" t="s">
        <v>56</v>
      </c>
      <c r="H169">
        <v>2022</v>
      </c>
      <c r="I169">
        <v>8</v>
      </c>
      <c r="J169">
        <v>24</v>
      </c>
      <c r="K169" t="s">
        <v>74</v>
      </c>
      <c r="M169">
        <v>3</v>
      </c>
      <c r="N169">
        <v>1</v>
      </c>
      <c r="O169" t="s">
        <v>58</v>
      </c>
      <c r="P169" t="s">
        <v>414</v>
      </c>
      <c r="Q169">
        <v>11</v>
      </c>
      <c r="R169">
        <v>26</v>
      </c>
      <c r="S169">
        <v>0.9</v>
      </c>
      <c r="T169">
        <v>28</v>
      </c>
      <c r="U169">
        <v>30</v>
      </c>
      <c r="V169" t="s">
        <v>59</v>
      </c>
      <c r="W169">
        <v>0.39409722222222227</v>
      </c>
      <c r="X169">
        <v>0</v>
      </c>
      <c r="Y169">
        <v>1.5825</v>
      </c>
      <c r="Z169">
        <v>110.84141192366154</v>
      </c>
      <c r="AA169">
        <v>0.54696000000000011</v>
      </c>
      <c r="AB169">
        <v>31.5</v>
      </c>
      <c r="AD169">
        <v>304.5</v>
      </c>
      <c r="AE169">
        <v>0.129</v>
      </c>
      <c r="AG169">
        <v>0.72</v>
      </c>
      <c r="AH169">
        <v>9.2880000000000004E-2</v>
      </c>
      <c r="AI169" t="s">
        <v>60</v>
      </c>
      <c r="AJ169">
        <v>480.2591718620954</v>
      </c>
      <c r="AK169">
        <v>560.30236717244463</v>
      </c>
      <c r="AL169">
        <v>0.76001013947176599</v>
      </c>
      <c r="AM169">
        <v>0.54720730041967147</v>
      </c>
      <c r="AN169">
        <v>53.232604698483073</v>
      </c>
      <c r="AO169">
        <v>38.327475382907814</v>
      </c>
      <c r="AP169">
        <v>0.30646298274864042</v>
      </c>
      <c r="AQ169">
        <v>0.22065334757902111</v>
      </c>
      <c r="AR169" s="13">
        <v>0.5021314359407596</v>
      </c>
      <c r="AS169" s="14">
        <v>0.99650550812779293</v>
      </c>
      <c r="AT169" s="14">
        <v>0.5021314359407596</v>
      </c>
      <c r="AU169" s="15">
        <v>-6.4735013940437737E-3</v>
      </c>
      <c r="AV169" s="15">
        <v>2.6335091532265351E-2</v>
      </c>
      <c r="AW169" s="15" t="s">
        <v>61</v>
      </c>
      <c r="AX169" s="16">
        <v>-56.134382353226769</v>
      </c>
      <c r="AY169" s="16">
        <v>0.88552680023312957</v>
      </c>
      <c r="AZ169" s="16">
        <v>-56.134382353226769</v>
      </c>
    </row>
    <row r="170" spans="1:52" x14ac:dyDescent="0.3">
      <c r="A170">
        <v>698</v>
      </c>
      <c r="B170" s="8">
        <v>44797</v>
      </c>
      <c r="C170" t="s">
        <v>415</v>
      </c>
      <c r="E170" t="s">
        <v>54</v>
      </c>
      <c r="F170" t="s">
        <v>82</v>
      </c>
      <c r="G170" t="s">
        <v>56</v>
      </c>
      <c r="H170">
        <v>2022</v>
      </c>
      <c r="I170">
        <v>8</v>
      </c>
      <c r="J170">
        <v>24</v>
      </c>
      <c r="K170" t="s">
        <v>67</v>
      </c>
      <c r="M170">
        <v>3</v>
      </c>
      <c r="N170">
        <v>1</v>
      </c>
      <c r="O170" t="s">
        <v>58</v>
      </c>
      <c r="P170" t="s">
        <v>416</v>
      </c>
      <c r="Q170">
        <v>11</v>
      </c>
      <c r="R170">
        <v>27</v>
      </c>
      <c r="S170">
        <v>0.9</v>
      </c>
      <c r="T170">
        <v>31</v>
      </c>
      <c r="V170" t="s">
        <v>59</v>
      </c>
      <c r="W170">
        <v>0.42326388888888888</v>
      </c>
      <c r="X170">
        <v>0</v>
      </c>
      <c r="Y170">
        <v>1.7324999999999999</v>
      </c>
      <c r="Z170">
        <v>108.90491471035298</v>
      </c>
      <c r="AA170">
        <v>0.59148000000000012</v>
      </c>
      <c r="AB170">
        <v>34.1</v>
      </c>
      <c r="AD170">
        <v>307.10000000000002</v>
      </c>
      <c r="AE170">
        <v>0.129</v>
      </c>
      <c r="AG170">
        <v>0.72</v>
      </c>
      <c r="AH170">
        <v>9.2880000000000004E-2</v>
      </c>
      <c r="AI170" t="s">
        <v>60</v>
      </c>
      <c r="AJ170">
        <v>476.19315477697171</v>
      </c>
      <c r="AK170">
        <v>555.55868057313376</v>
      </c>
      <c r="AL170">
        <v>0.82500464065110346</v>
      </c>
      <c r="AM170">
        <v>0.5940033412687945</v>
      </c>
      <c r="AN170">
        <v>51.85977490664002</v>
      </c>
      <c r="AO170">
        <v>37.339037932780812</v>
      </c>
      <c r="AP170">
        <v>0.32860184838539719</v>
      </c>
      <c r="AQ170">
        <v>0.23659333083748599</v>
      </c>
      <c r="AR170" s="13">
        <v>1.236635817770058</v>
      </c>
      <c r="AS170" s="14">
        <v>0.98373011524871146</v>
      </c>
      <c r="AT170" s="14">
        <v>1.236635817770058</v>
      </c>
      <c r="AU170" s="15">
        <v>-6.3853444130501094E-4</v>
      </c>
      <c r="AV170" s="15">
        <v>5.7880278622143636E-3</v>
      </c>
      <c r="AW170" s="15" t="s">
        <v>61</v>
      </c>
      <c r="AX170" s="16">
        <v>-45.957910838648189</v>
      </c>
      <c r="AY170" s="16">
        <v>0.99750422729327615</v>
      </c>
      <c r="AZ170" s="16">
        <v>-45.957910838648189</v>
      </c>
    </row>
    <row r="171" spans="1:52" x14ac:dyDescent="0.3">
      <c r="A171">
        <v>702</v>
      </c>
      <c r="B171" s="8">
        <v>44797</v>
      </c>
      <c r="C171" t="s">
        <v>417</v>
      </c>
      <c r="E171" t="s">
        <v>54</v>
      </c>
      <c r="F171" t="s">
        <v>70</v>
      </c>
      <c r="G171" t="s">
        <v>56</v>
      </c>
      <c r="H171">
        <v>2022</v>
      </c>
      <c r="I171">
        <v>8</v>
      </c>
      <c r="J171">
        <v>24</v>
      </c>
      <c r="K171" t="s">
        <v>57</v>
      </c>
      <c r="M171">
        <v>3</v>
      </c>
      <c r="N171">
        <v>11</v>
      </c>
      <c r="O171" t="s">
        <v>58</v>
      </c>
      <c r="P171" t="s">
        <v>418</v>
      </c>
      <c r="Q171">
        <v>13</v>
      </c>
      <c r="R171">
        <v>26</v>
      </c>
      <c r="S171">
        <v>0.9</v>
      </c>
      <c r="T171">
        <v>28</v>
      </c>
      <c r="V171" t="s">
        <v>59</v>
      </c>
      <c r="W171">
        <v>0.39641203703703703</v>
      </c>
      <c r="X171">
        <v>0</v>
      </c>
      <c r="Y171">
        <v>2.3325</v>
      </c>
      <c r="Z171">
        <v>95.257220064178355</v>
      </c>
      <c r="AA171">
        <v>0.62327999999999995</v>
      </c>
      <c r="AB171">
        <v>36</v>
      </c>
      <c r="AD171">
        <v>309</v>
      </c>
      <c r="AE171">
        <v>0.129</v>
      </c>
      <c r="AG171">
        <v>0.72</v>
      </c>
      <c r="AH171">
        <v>9.2880000000000004E-2</v>
      </c>
      <c r="AI171" t="s">
        <v>60</v>
      </c>
      <c r="AJ171">
        <v>473.26510625245317</v>
      </c>
      <c r="AK171">
        <v>552.14262396119534</v>
      </c>
      <c r="AL171">
        <v>1.1038908603338471</v>
      </c>
      <c r="AM171">
        <v>0.79480141944036997</v>
      </c>
      <c r="AN171">
        <v>45.081918374986685</v>
      </c>
      <c r="AO171">
        <v>32.458981229990414</v>
      </c>
      <c r="AP171">
        <v>0.34413945466253382</v>
      </c>
      <c r="AQ171">
        <v>0.24778040735702433</v>
      </c>
      <c r="AR171" s="13">
        <v>1.0336010958496422</v>
      </c>
      <c r="AS171" s="14">
        <v>0.88945878743739126</v>
      </c>
      <c r="AT171" s="14">
        <v>1.0336010958496422</v>
      </c>
      <c r="AU171" s="15">
        <v>-1.7927837214104694E-2</v>
      </c>
      <c r="AV171" s="15">
        <v>0.21537554365942055</v>
      </c>
      <c r="AW171" s="15" t="s">
        <v>61</v>
      </c>
      <c r="AX171" s="16">
        <v>-53.941640337155128</v>
      </c>
      <c r="AY171" s="16">
        <v>0.85860970748886345</v>
      </c>
      <c r="AZ171" s="16">
        <v>-53.941640337155128</v>
      </c>
    </row>
    <row r="172" spans="1:52" x14ac:dyDescent="0.3">
      <c r="A172">
        <v>706</v>
      </c>
      <c r="B172" s="8">
        <v>44805</v>
      </c>
      <c r="C172" t="s">
        <v>419</v>
      </c>
      <c r="E172" t="s">
        <v>54</v>
      </c>
      <c r="F172" t="s">
        <v>63</v>
      </c>
      <c r="G172" t="s">
        <v>56</v>
      </c>
      <c r="H172">
        <v>2022</v>
      </c>
      <c r="I172">
        <v>9</v>
      </c>
      <c r="J172">
        <v>1</v>
      </c>
      <c r="K172" t="s">
        <v>57</v>
      </c>
      <c r="M172">
        <v>1</v>
      </c>
      <c r="N172">
        <v>1</v>
      </c>
      <c r="O172" t="s">
        <v>420</v>
      </c>
      <c r="P172" t="s">
        <v>421</v>
      </c>
      <c r="Q172">
        <v>12</v>
      </c>
      <c r="R172">
        <v>27</v>
      </c>
      <c r="S172">
        <v>0.95</v>
      </c>
      <c r="T172">
        <v>27</v>
      </c>
      <c r="U172">
        <v>29.5</v>
      </c>
      <c r="V172" t="s">
        <v>59</v>
      </c>
      <c r="W172">
        <v>0.42460648148148145</v>
      </c>
      <c r="X172">
        <v>0</v>
      </c>
      <c r="Y172">
        <v>1.4325000000000001</v>
      </c>
      <c r="Z172">
        <v>100.79006924505997</v>
      </c>
      <c r="AA172">
        <v>0.58512000000000008</v>
      </c>
      <c r="AB172">
        <v>34.1</v>
      </c>
      <c r="AD172">
        <v>307.10000000000002</v>
      </c>
      <c r="AE172">
        <v>0.129</v>
      </c>
      <c r="AG172">
        <v>0.72</v>
      </c>
      <c r="AH172">
        <v>9.2880000000000004E-2</v>
      </c>
      <c r="AI172" t="s">
        <v>60</v>
      </c>
      <c r="AJ172">
        <v>476.19315477697171</v>
      </c>
      <c r="AK172">
        <v>555.55868057313376</v>
      </c>
      <c r="AL172">
        <v>0.682146694218012</v>
      </c>
      <c r="AM172">
        <v>0.49114561983696869</v>
      </c>
      <c r="AN172">
        <v>47.995541043994542</v>
      </c>
      <c r="AO172">
        <v>34.556789551676076</v>
      </c>
      <c r="AP172">
        <v>0.32506849517695208</v>
      </c>
      <c r="AQ172">
        <v>0.23404931652740549</v>
      </c>
      <c r="AR172" s="13">
        <v>-2.8359548018168111E-2</v>
      </c>
      <c r="AS172" s="14">
        <v>0.15437853025912759</v>
      </c>
      <c r="AT172" s="14" t="s">
        <v>61</v>
      </c>
      <c r="AU172" s="15">
        <v>1.4611920069721623E-2</v>
      </c>
      <c r="AV172" s="15">
        <v>0.83400223162854803</v>
      </c>
      <c r="AW172" s="15">
        <v>1.4611920069721623E-2</v>
      </c>
      <c r="AX172" s="16">
        <v>-44.018023762992023</v>
      </c>
      <c r="AY172" s="16">
        <v>0.92917018785540162</v>
      </c>
      <c r="AZ172" s="16">
        <v>-44.018023762992023</v>
      </c>
    </row>
    <row r="173" spans="1:52" x14ac:dyDescent="0.3">
      <c r="A173">
        <v>710</v>
      </c>
      <c r="B173" s="8">
        <v>44805</v>
      </c>
      <c r="C173" t="s">
        <v>422</v>
      </c>
      <c r="E173" t="s">
        <v>54</v>
      </c>
      <c r="F173" t="s">
        <v>55</v>
      </c>
      <c r="G173" t="s">
        <v>56</v>
      </c>
      <c r="H173">
        <v>2022</v>
      </c>
      <c r="I173">
        <v>9</v>
      </c>
      <c r="J173">
        <v>1</v>
      </c>
      <c r="K173" t="s">
        <v>74</v>
      </c>
      <c r="M173">
        <v>1</v>
      </c>
      <c r="N173">
        <v>9</v>
      </c>
      <c r="O173" t="s">
        <v>420</v>
      </c>
      <c r="P173" t="s">
        <v>423</v>
      </c>
      <c r="Q173">
        <v>13</v>
      </c>
      <c r="R173">
        <v>26</v>
      </c>
      <c r="S173">
        <v>0.95</v>
      </c>
      <c r="T173">
        <v>27</v>
      </c>
      <c r="U173">
        <v>29.5</v>
      </c>
      <c r="V173" t="s">
        <v>59</v>
      </c>
      <c r="W173">
        <v>0.42810185185185184</v>
      </c>
      <c r="X173">
        <v>0</v>
      </c>
      <c r="Y173">
        <v>1.4325000000000001</v>
      </c>
      <c r="Z173">
        <v>103.46427968248607</v>
      </c>
      <c r="AA173">
        <v>0.54060000000000008</v>
      </c>
      <c r="AB173">
        <v>32.5</v>
      </c>
      <c r="AD173">
        <v>305.5</v>
      </c>
      <c r="AE173">
        <v>0.129</v>
      </c>
      <c r="AG173">
        <v>0.72</v>
      </c>
      <c r="AH173">
        <v>9.2880000000000004E-2</v>
      </c>
      <c r="AI173" t="s">
        <v>60</v>
      </c>
      <c r="AJ173">
        <v>478.68712874634383</v>
      </c>
      <c r="AK173">
        <v>558.4683168707345</v>
      </c>
      <c r="AL173">
        <v>0.6857193119291376</v>
      </c>
      <c r="AM173">
        <v>0.49371790458897907</v>
      </c>
      <c r="AN173">
        <v>49.527018969017931</v>
      </c>
      <c r="AO173">
        <v>35.659453657692914</v>
      </c>
      <c r="AP173">
        <v>0.30190797210031911</v>
      </c>
      <c r="AQ173">
        <v>0.21737373991222975</v>
      </c>
      <c r="AR173" s="13">
        <v>1.388753059251842</v>
      </c>
      <c r="AS173" s="14">
        <v>0.9982820570314811</v>
      </c>
      <c r="AT173" s="14">
        <v>1.388753059251842</v>
      </c>
      <c r="AU173" s="15">
        <v>9.7707476318639897E-3</v>
      </c>
      <c r="AV173" s="15">
        <v>0.13405997407559114</v>
      </c>
      <c r="AW173" s="15" t="s">
        <v>61</v>
      </c>
      <c r="AX173" s="16">
        <v>-45.540031927778244</v>
      </c>
      <c r="AY173" s="16">
        <v>0.99379268908932317</v>
      </c>
      <c r="AZ173" s="16">
        <v>-45.540031927778244</v>
      </c>
    </row>
    <row r="174" spans="1:52" x14ac:dyDescent="0.3">
      <c r="A174">
        <v>714</v>
      </c>
      <c r="B174" s="8">
        <v>44805</v>
      </c>
      <c r="C174" t="s">
        <v>424</v>
      </c>
      <c r="E174" t="s">
        <v>54</v>
      </c>
      <c r="F174" t="s">
        <v>66</v>
      </c>
      <c r="G174" t="s">
        <v>56</v>
      </c>
      <c r="H174">
        <v>2022</v>
      </c>
      <c r="I174">
        <v>9</v>
      </c>
      <c r="J174">
        <v>1</v>
      </c>
      <c r="K174" t="s">
        <v>67</v>
      </c>
      <c r="M174">
        <v>1</v>
      </c>
      <c r="N174">
        <v>14</v>
      </c>
      <c r="O174" t="s">
        <v>369</v>
      </c>
      <c r="P174" t="s">
        <v>425</v>
      </c>
      <c r="Q174">
        <v>9</v>
      </c>
      <c r="R174">
        <v>25</v>
      </c>
      <c r="S174">
        <v>1</v>
      </c>
      <c r="T174">
        <v>27</v>
      </c>
      <c r="U174">
        <v>29.5</v>
      </c>
      <c r="V174" t="s">
        <v>59</v>
      </c>
      <c r="W174">
        <v>0.42460648148148145</v>
      </c>
      <c r="X174">
        <v>0</v>
      </c>
      <c r="Y174">
        <v>10.657500000000001</v>
      </c>
      <c r="Z174">
        <v>91.568653943590604</v>
      </c>
      <c r="AA174">
        <v>0.54696000000000011</v>
      </c>
      <c r="AB174">
        <v>33.299999999999997</v>
      </c>
      <c r="AD174">
        <v>306.3</v>
      </c>
      <c r="AE174">
        <v>0.129</v>
      </c>
      <c r="AG174">
        <v>0.72</v>
      </c>
      <c r="AH174">
        <v>9.2880000000000004E-2</v>
      </c>
      <c r="AI174" t="s">
        <v>60</v>
      </c>
      <c r="AJ174">
        <v>477.43688485800857</v>
      </c>
      <c r="AK174">
        <v>557.00969900100995</v>
      </c>
      <c r="AL174">
        <v>5.0882836003742264</v>
      </c>
      <c r="AM174">
        <v>3.6635641922694431</v>
      </c>
      <c r="AN174">
        <v>43.7182528894689</v>
      </c>
      <c r="AO174">
        <v>31.477142080417607</v>
      </c>
      <c r="AP174">
        <v>0.30466202496559247</v>
      </c>
      <c r="AQ174">
        <v>0.21935665797522658</v>
      </c>
      <c r="AR174" s="13">
        <v>2.375102221539251</v>
      </c>
      <c r="AS174" s="14">
        <v>0.81262167767479998</v>
      </c>
      <c r="AT174" s="14">
        <v>2.375102221539251</v>
      </c>
      <c r="AU174" s="15">
        <v>2.4020726319643082E-2</v>
      </c>
      <c r="AV174" s="15">
        <v>0.3560555920261263</v>
      </c>
      <c r="AW174" s="15" t="s">
        <v>61</v>
      </c>
      <c r="AX174" s="16">
        <v>-45.700575546028809</v>
      </c>
      <c r="AY174" s="16">
        <v>0.94932813416507777</v>
      </c>
      <c r="AZ174" s="16">
        <v>-45.700575546028809</v>
      </c>
    </row>
    <row r="175" spans="1:52" x14ac:dyDescent="0.3">
      <c r="A175">
        <v>718</v>
      </c>
      <c r="B175" s="8">
        <v>44805</v>
      </c>
      <c r="C175" t="s">
        <v>426</v>
      </c>
      <c r="E175" t="s">
        <v>54</v>
      </c>
      <c r="F175" t="s">
        <v>73</v>
      </c>
      <c r="G175" t="s">
        <v>56</v>
      </c>
      <c r="H175">
        <v>2022</v>
      </c>
      <c r="I175">
        <v>9</v>
      </c>
      <c r="J175">
        <v>1</v>
      </c>
      <c r="K175" t="s">
        <v>74</v>
      </c>
      <c r="M175">
        <v>2</v>
      </c>
      <c r="N175">
        <v>9</v>
      </c>
      <c r="O175" t="s">
        <v>369</v>
      </c>
      <c r="P175" t="s">
        <v>427</v>
      </c>
      <c r="Q175">
        <v>11</v>
      </c>
      <c r="R175">
        <v>26</v>
      </c>
      <c r="S175">
        <v>0.95</v>
      </c>
      <c r="T175">
        <v>30</v>
      </c>
      <c r="U175">
        <v>32</v>
      </c>
      <c r="V175" t="s">
        <v>59</v>
      </c>
      <c r="W175">
        <v>0.45516203703703706</v>
      </c>
      <c r="X175">
        <v>0</v>
      </c>
      <c r="Y175">
        <v>1.4325000000000001</v>
      </c>
      <c r="Z175">
        <v>118.58740077689579</v>
      </c>
      <c r="AA175">
        <v>0.58512000000000008</v>
      </c>
      <c r="AB175">
        <v>32.9</v>
      </c>
      <c r="AD175">
        <v>305.89999999999998</v>
      </c>
      <c r="AE175">
        <v>0.129</v>
      </c>
      <c r="AG175">
        <v>0.72</v>
      </c>
      <c r="AH175">
        <v>9.2880000000000004E-2</v>
      </c>
      <c r="AI175" t="s">
        <v>60</v>
      </c>
      <c r="AJ175">
        <v>478.0611893821773</v>
      </c>
      <c r="AK175">
        <v>557.73805427920695</v>
      </c>
      <c r="AL175">
        <v>0.68482265378996909</v>
      </c>
      <c r="AM175">
        <v>0.49307231072877772</v>
      </c>
      <c r="AN175">
        <v>56.692033861143742</v>
      </c>
      <c r="AO175">
        <v>40.8182643800235</v>
      </c>
      <c r="AP175">
        <v>0.32634369031984961</v>
      </c>
      <c r="AQ175">
        <v>0.23496745703029173</v>
      </c>
      <c r="AR175" s="13">
        <v>0.81473193286243084</v>
      </c>
      <c r="AS175" s="14">
        <v>0.98635894397573753</v>
      </c>
      <c r="AT175" s="14">
        <v>0.81473193286243084</v>
      </c>
      <c r="AU175" s="15">
        <v>-7.5405973745237328E-3</v>
      </c>
      <c r="AV175" s="15">
        <v>1.3903415882977346E-2</v>
      </c>
      <c r="AW175" s="15" t="s">
        <v>61</v>
      </c>
      <c r="AX175" s="16">
        <v>-54.908646534309803</v>
      </c>
      <c r="AY175" s="16">
        <v>0.9337835117781792</v>
      </c>
      <c r="AZ175" s="16">
        <v>-54.908646534309803</v>
      </c>
    </row>
    <row r="176" spans="1:52" x14ac:dyDescent="0.3">
      <c r="A176">
        <v>722</v>
      </c>
      <c r="B176" s="8">
        <v>44805</v>
      </c>
      <c r="C176" t="s">
        <v>428</v>
      </c>
      <c r="E176" t="s">
        <v>54</v>
      </c>
      <c r="F176" t="s">
        <v>85</v>
      </c>
      <c r="G176" t="s">
        <v>56</v>
      </c>
      <c r="H176">
        <v>2022</v>
      </c>
      <c r="I176">
        <v>9</v>
      </c>
      <c r="J176">
        <v>1</v>
      </c>
      <c r="K176" t="s">
        <v>57</v>
      </c>
      <c r="M176">
        <v>2</v>
      </c>
      <c r="N176">
        <v>3</v>
      </c>
      <c r="O176" t="s">
        <v>369</v>
      </c>
      <c r="P176" t="s">
        <v>429</v>
      </c>
      <c r="Q176">
        <v>14</v>
      </c>
      <c r="R176">
        <v>26</v>
      </c>
      <c r="S176">
        <v>1</v>
      </c>
      <c r="T176">
        <v>27</v>
      </c>
      <c r="U176">
        <v>29.5</v>
      </c>
      <c r="V176" t="s">
        <v>59</v>
      </c>
      <c r="W176">
        <v>0.42810185185185184</v>
      </c>
      <c r="X176">
        <v>0</v>
      </c>
      <c r="Y176">
        <v>1.3574999999999999</v>
      </c>
      <c r="Z176">
        <v>111.21026853572032</v>
      </c>
      <c r="AA176">
        <v>0.61692000000000002</v>
      </c>
      <c r="AB176">
        <v>34.700000000000003</v>
      </c>
      <c r="AD176">
        <v>307.7</v>
      </c>
      <c r="AE176">
        <v>0.129</v>
      </c>
      <c r="AG176">
        <v>0.72</v>
      </c>
      <c r="AH176">
        <v>9.2880000000000004E-2</v>
      </c>
      <c r="AI176" t="s">
        <v>60</v>
      </c>
      <c r="AJ176">
        <v>475.26460133899269</v>
      </c>
      <c r="AK176">
        <v>554.47536822882478</v>
      </c>
      <c r="AL176">
        <v>0.64517169631768256</v>
      </c>
      <c r="AM176">
        <v>0.46452362134873143</v>
      </c>
      <c r="AN176">
        <v>52.854303940431443</v>
      </c>
      <c r="AO176">
        <v>38.055098837110641</v>
      </c>
      <c r="AP176">
        <v>0.34206694416772659</v>
      </c>
      <c r="AQ176">
        <v>0.24628819980076316</v>
      </c>
      <c r="AR176" s="13">
        <v>0.26038987600479468</v>
      </c>
      <c r="AS176" s="14">
        <v>0.99657629756879063</v>
      </c>
      <c r="AT176" s="14">
        <v>0.26038987600479468</v>
      </c>
      <c r="AU176" s="15">
        <v>-6.6874405298227246E-2</v>
      </c>
      <c r="AV176" s="15">
        <v>0.8987224736081354</v>
      </c>
      <c r="AW176" s="15">
        <v>-6.6874405298227246E-2</v>
      </c>
      <c r="AX176" s="16">
        <v>-63.193154749205441</v>
      </c>
      <c r="AY176" s="16">
        <v>0.99524821607958713</v>
      </c>
      <c r="AZ176" s="16">
        <v>-63.193154749205441</v>
      </c>
    </row>
    <row r="177" spans="1:52" x14ac:dyDescent="0.3">
      <c r="A177">
        <v>726</v>
      </c>
      <c r="B177" s="8">
        <v>44805</v>
      </c>
      <c r="C177" t="s">
        <v>430</v>
      </c>
      <c r="E177" t="s">
        <v>54</v>
      </c>
      <c r="F177" t="s">
        <v>78</v>
      </c>
      <c r="G177" t="s">
        <v>56</v>
      </c>
      <c r="H177">
        <v>2022</v>
      </c>
      <c r="I177">
        <v>9</v>
      </c>
      <c r="J177">
        <v>1</v>
      </c>
      <c r="K177" t="s">
        <v>67</v>
      </c>
      <c r="M177">
        <v>2</v>
      </c>
      <c r="N177">
        <v>14</v>
      </c>
      <c r="O177" t="s">
        <v>369</v>
      </c>
      <c r="P177" t="s">
        <v>431</v>
      </c>
      <c r="Q177">
        <v>10</v>
      </c>
      <c r="R177">
        <v>26</v>
      </c>
      <c r="S177">
        <v>1</v>
      </c>
      <c r="T177">
        <v>30</v>
      </c>
      <c r="U177">
        <v>32</v>
      </c>
      <c r="V177" t="s">
        <v>59</v>
      </c>
      <c r="W177">
        <v>0.45516203703703706</v>
      </c>
      <c r="X177">
        <v>0</v>
      </c>
      <c r="Y177">
        <v>1.4325000000000001</v>
      </c>
      <c r="Z177">
        <v>107.79834487417666</v>
      </c>
      <c r="AA177">
        <v>0.59784000000000015</v>
      </c>
      <c r="AB177">
        <v>33.700000000000003</v>
      </c>
      <c r="AD177">
        <v>306.7</v>
      </c>
      <c r="AE177">
        <v>0.129</v>
      </c>
      <c r="AG177">
        <v>0.72</v>
      </c>
      <c r="AH177">
        <v>9.2880000000000004E-2</v>
      </c>
      <c r="AI177" t="s">
        <v>60</v>
      </c>
      <c r="AJ177">
        <v>476.81420877733302</v>
      </c>
      <c r="AK177">
        <v>556.28324357355518</v>
      </c>
      <c r="AL177">
        <v>0.68303635407352969</v>
      </c>
      <c r="AM177">
        <v>0.49178617493294136</v>
      </c>
      <c r="AN177">
        <v>51.399782518686621</v>
      </c>
      <c r="AO177">
        <v>37.007843413454367</v>
      </c>
      <c r="AP177">
        <v>0.33256837433801434</v>
      </c>
      <c r="AQ177">
        <v>0.2394492295233703</v>
      </c>
      <c r="AR177" s="13">
        <v>1.0621032863136592</v>
      </c>
      <c r="AS177" s="14">
        <v>0.99692675167238098</v>
      </c>
      <c r="AT177" s="14">
        <v>1.0621032863136592</v>
      </c>
      <c r="AU177" s="15">
        <v>7.4293694518045728E-3</v>
      </c>
      <c r="AV177" s="15">
        <v>9.2154265980150321E-3</v>
      </c>
      <c r="AW177" s="15" t="s">
        <v>61</v>
      </c>
      <c r="AX177" s="16">
        <v>-52.553278016358014</v>
      </c>
      <c r="AY177" s="16">
        <v>0.95126379617723356</v>
      </c>
      <c r="AZ177" s="16">
        <v>-52.553278016358014</v>
      </c>
    </row>
    <row r="178" spans="1:52" x14ac:dyDescent="0.3">
      <c r="A178">
        <v>730</v>
      </c>
      <c r="B178" s="8">
        <v>44805</v>
      </c>
      <c r="C178" t="s">
        <v>432</v>
      </c>
      <c r="E178" t="s">
        <v>54</v>
      </c>
      <c r="F178" t="s">
        <v>89</v>
      </c>
      <c r="G178" t="s">
        <v>56</v>
      </c>
      <c r="H178">
        <v>2022</v>
      </c>
      <c r="I178">
        <v>9</v>
      </c>
      <c r="J178">
        <v>1</v>
      </c>
      <c r="K178" t="s">
        <v>74</v>
      </c>
      <c r="M178">
        <v>3</v>
      </c>
      <c r="N178">
        <v>11</v>
      </c>
      <c r="O178" t="s">
        <v>58</v>
      </c>
      <c r="P178" t="s">
        <v>433</v>
      </c>
      <c r="Q178">
        <v>11</v>
      </c>
      <c r="R178">
        <v>26</v>
      </c>
      <c r="S178">
        <v>0.9</v>
      </c>
      <c r="T178">
        <v>27</v>
      </c>
      <c r="U178">
        <v>29.5</v>
      </c>
      <c r="V178" t="s">
        <v>59</v>
      </c>
      <c r="W178">
        <v>0.42460648148148145</v>
      </c>
      <c r="X178">
        <v>0</v>
      </c>
      <c r="Y178">
        <v>1.3574999999999999</v>
      </c>
      <c r="Z178">
        <v>94.335078534031425</v>
      </c>
      <c r="AA178">
        <v>0.55332000000000003</v>
      </c>
      <c r="AB178">
        <v>31.8</v>
      </c>
      <c r="AD178">
        <v>304.8</v>
      </c>
      <c r="AE178">
        <v>0.129</v>
      </c>
      <c r="AG178">
        <v>0.72</v>
      </c>
      <c r="AH178">
        <v>9.2880000000000004E-2</v>
      </c>
      <c r="AI178" t="s">
        <v>60</v>
      </c>
      <c r="AJ178">
        <v>479.78647582679793</v>
      </c>
      <c r="AK178">
        <v>559.75088846459755</v>
      </c>
      <c r="AL178">
        <v>0.65131014093487816</v>
      </c>
      <c r="AM178">
        <v>0.46894330147311225</v>
      </c>
      <c r="AN178">
        <v>45.260694876687147</v>
      </c>
      <c r="AO178">
        <v>32.587700311214746</v>
      </c>
      <c r="AP178">
        <v>0.30972136160523117</v>
      </c>
      <c r="AQ178">
        <v>0.22299938035576644</v>
      </c>
      <c r="AR178" s="13">
        <v>0.52366917142868008</v>
      </c>
      <c r="AS178" s="14">
        <v>0.98807129737250832</v>
      </c>
      <c r="AT178" s="14">
        <v>0.52366917142868008</v>
      </c>
      <c r="AU178" s="15">
        <v>2.1163876629718453E-2</v>
      </c>
      <c r="AV178" s="15">
        <v>9.2450287188445654E-2</v>
      </c>
      <c r="AW178" s="15" t="s">
        <v>61</v>
      </c>
      <c r="AX178" s="16">
        <v>-46.332323732660434</v>
      </c>
      <c r="AY178" s="16">
        <v>0.94046935834616607</v>
      </c>
      <c r="AZ178" s="16">
        <v>-46.332323732660434</v>
      </c>
    </row>
    <row r="179" spans="1:52" x14ac:dyDescent="0.3">
      <c r="A179">
        <v>734</v>
      </c>
      <c r="B179" s="8">
        <v>44805</v>
      </c>
      <c r="C179" t="s">
        <v>434</v>
      </c>
      <c r="E179" t="s">
        <v>54</v>
      </c>
      <c r="F179" t="s">
        <v>82</v>
      </c>
      <c r="G179" t="s">
        <v>56</v>
      </c>
      <c r="H179">
        <v>2022</v>
      </c>
      <c r="I179">
        <v>9</v>
      </c>
      <c r="J179">
        <v>1</v>
      </c>
      <c r="K179" t="s">
        <v>67</v>
      </c>
      <c r="M179">
        <v>3</v>
      </c>
      <c r="N179">
        <v>11</v>
      </c>
      <c r="O179" t="s">
        <v>58</v>
      </c>
      <c r="P179" t="s">
        <v>435</v>
      </c>
      <c r="Q179">
        <v>11</v>
      </c>
      <c r="R179">
        <v>26</v>
      </c>
      <c r="S179">
        <v>0.9</v>
      </c>
      <c r="T179">
        <v>30</v>
      </c>
      <c r="U179">
        <v>32</v>
      </c>
      <c r="V179" t="s">
        <v>59</v>
      </c>
      <c r="W179">
        <v>0.45516203703703706</v>
      </c>
      <c r="X179">
        <v>0</v>
      </c>
      <c r="Y179">
        <v>1.3574999999999999</v>
      </c>
      <c r="Z179">
        <v>95.810504982266508</v>
      </c>
      <c r="AA179">
        <v>0.59784000000000015</v>
      </c>
      <c r="AB179">
        <v>33.6</v>
      </c>
      <c r="AD179">
        <v>306.60000000000002</v>
      </c>
      <c r="AE179">
        <v>0.129</v>
      </c>
      <c r="AG179">
        <v>0.72</v>
      </c>
      <c r="AH179">
        <v>9.2880000000000004E-2</v>
      </c>
      <c r="AI179" t="s">
        <v>60</v>
      </c>
      <c r="AJ179">
        <v>476.96972547947826</v>
      </c>
      <c r="AK179">
        <v>556.46467972605785</v>
      </c>
      <c r="AL179">
        <v>0.64748640233839172</v>
      </c>
      <c r="AM179">
        <v>0.46619020968364205</v>
      </c>
      <c r="AN179">
        <v>45.698710259441839</v>
      </c>
      <c r="AO179">
        <v>32.903071386798125</v>
      </c>
      <c r="AP179">
        <v>0.33267684412742654</v>
      </c>
      <c r="AQ179">
        <v>0.23952732777174712</v>
      </c>
      <c r="AR179" s="13">
        <v>0.73677892396845168</v>
      </c>
      <c r="AS179" s="14">
        <v>0.99982483819004797</v>
      </c>
      <c r="AT179" s="14">
        <v>0.73677892396845168</v>
      </c>
      <c r="AU179" s="15">
        <v>-3.241676133692159E-2</v>
      </c>
      <c r="AV179" s="15">
        <v>0.64798653009853546</v>
      </c>
      <c r="AW179" s="15" t="s">
        <v>61</v>
      </c>
      <c r="AX179" s="16">
        <v>-45.992042789302594</v>
      </c>
      <c r="AY179" s="16">
        <v>0.94005290527396157</v>
      </c>
      <c r="AZ179" s="16">
        <v>-45.992042789302594</v>
      </c>
    </row>
    <row r="180" spans="1:52" x14ac:dyDescent="0.3">
      <c r="A180">
        <v>738</v>
      </c>
      <c r="B180" s="8">
        <v>44805</v>
      </c>
      <c r="C180" t="s">
        <v>436</v>
      </c>
      <c r="E180" t="s">
        <v>54</v>
      </c>
      <c r="F180" t="s">
        <v>70</v>
      </c>
      <c r="G180" t="s">
        <v>56</v>
      </c>
      <c r="H180">
        <v>2022</v>
      </c>
      <c r="I180">
        <v>9</v>
      </c>
      <c r="J180">
        <v>1</v>
      </c>
      <c r="K180" t="s">
        <v>57</v>
      </c>
      <c r="M180">
        <v>3</v>
      </c>
      <c r="N180">
        <v>2</v>
      </c>
      <c r="O180" t="s">
        <v>58</v>
      </c>
      <c r="P180" t="s">
        <v>437</v>
      </c>
      <c r="Q180">
        <v>13</v>
      </c>
      <c r="R180">
        <v>26</v>
      </c>
      <c r="S180">
        <v>0.9</v>
      </c>
      <c r="T180">
        <v>27</v>
      </c>
      <c r="U180">
        <v>29.5</v>
      </c>
      <c r="V180" t="s">
        <v>59</v>
      </c>
      <c r="W180">
        <v>0.42810185185185184</v>
      </c>
      <c r="X180">
        <v>0</v>
      </c>
      <c r="Y180">
        <v>3.4575000000000005</v>
      </c>
      <c r="Z180">
        <v>114.16112143219051</v>
      </c>
      <c r="AA180">
        <v>0.61692000000000002</v>
      </c>
      <c r="AB180">
        <v>32.299999999999997</v>
      </c>
      <c r="AD180">
        <v>305.3</v>
      </c>
      <c r="AE180">
        <v>0.129</v>
      </c>
      <c r="AG180">
        <v>0.72</v>
      </c>
      <c r="AH180">
        <v>9.2880000000000004E-2</v>
      </c>
      <c r="AI180" t="s">
        <v>60</v>
      </c>
      <c r="AJ180">
        <v>479.00071350150029</v>
      </c>
      <c r="AK180">
        <v>558.83416575175033</v>
      </c>
      <c r="AL180">
        <v>1.6561449669314374</v>
      </c>
      <c r="AM180">
        <v>1.1924243761906348</v>
      </c>
      <c r="AN180">
        <v>54.683258620150674</v>
      </c>
      <c r="AO180">
        <v>39.371946206508483</v>
      </c>
      <c r="AP180">
        <v>0.3447559735355698</v>
      </c>
      <c r="AQ180">
        <v>0.24822430094561027</v>
      </c>
      <c r="AR180" s="13">
        <v>0.66525167726974421</v>
      </c>
      <c r="AS180" s="14">
        <v>0.98130075410464757</v>
      </c>
      <c r="AT180" s="14">
        <v>0.66525167726974421</v>
      </c>
      <c r="AU180" s="15">
        <v>-5.6998611052704741E-2</v>
      </c>
      <c r="AV180" s="15">
        <v>0.94924670613580653</v>
      </c>
      <c r="AW180" s="15">
        <v>-5.6998611052704741E-2</v>
      </c>
      <c r="AX180" s="16">
        <v>-55.476558199314589</v>
      </c>
      <c r="AY180" s="16">
        <v>0.95437034025489575</v>
      </c>
      <c r="AZ180" s="16">
        <v>-55.476558199314589</v>
      </c>
    </row>
    <row r="181" spans="1:52" x14ac:dyDescent="0.3">
      <c r="A181">
        <v>742</v>
      </c>
      <c r="B181" s="8">
        <v>44813</v>
      </c>
      <c r="C181" t="s">
        <v>438</v>
      </c>
      <c r="E181" t="s">
        <v>54</v>
      </c>
      <c r="F181" t="s">
        <v>63</v>
      </c>
      <c r="G181" t="s">
        <v>56</v>
      </c>
      <c r="H181">
        <v>2022</v>
      </c>
      <c r="I181">
        <v>9</v>
      </c>
      <c r="J181">
        <v>9</v>
      </c>
      <c r="K181" t="s">
        <v>57</v>
      </c>
      <c r="M181">
        <v>1</v>
      </c>
      <c r="N181">
        <v>11</v>
      </c>
      <c r="O181" t="s">
        <v>369</v>
      </c>
      <c r="P181" t="s">
        <v>439</v>
      </c>
      <c r="Q181">
        <v>10</v>
      </c>
      <c r="R181">
        <v>25</v>
      </c>
      <c r="S181">
        <v>1</v>
      </c>
      <c r="T181">
        <v>27.2</v>
      </c>
      <c r="U181">
        <v>28</v>
      </c>
      <c r="V181" t="s">
        <v>59</v>
      </c>
      <c r="W181">
        <v>0.38923611111111112</v>
      </c>
      <c r="X181">
        <v>0</v>
      </c>
      <c r="Y181">
        <v>8.2575000000000003</v>
      </c>
      <c r="Z181">
        <v>113.23897990204358</v>
      </c>
      <c r="AA181">
        <v>0.62327999999999995</v>
      </c>
      <c r="AB181">
        <v>32.299999999999997</v>
      </c>
      <c r="AD181">
        <v>305.3</v>
      </c>
      <c r="AE181">
        <v>0.129</v>
      </c>
      <c r="AG181">
        <v>0.72</v>
      </c>
      <c r="AH181">
        <v>9.2880000000000004E-2</v>
      </c>
      <c r="AI181" t="s">
        <v>60</v>
      </c>
      <c r="AJ181">
        <v>479.00071350150029</v>
      </c>
      <c r="AK181">
        <v>558.83416575175033</v>
      </c>
      <c r="AL181">
        <v>3.9553483917386387</v>
      </c>
      <c r="AM181">
        <v>2.84785084205182</v>
      </c>
      <c r="AN181">
        <v>54.241552169260927</v>
      </c>
      <c r="AO181">
        <v>39.05391756186787</v>
      </c>
      <c r="AP181">
        <v>0.34831015882975092</v>
      </c>
      <c r="AQ181">
        <v>0.25078331435742063</v>
      </c>
      <c r="AR181" s="13">
        <v>-0.14477125692572787</v>
      </c>
      <c r="AS181" s="14">
        <v>0.28750743659617284</v>
      </c>
      <c r="AT181" s="14" t="s">
        <v>61</v>
      </c>
      <c r="AU181" s="15">
        <v>-6.5824541332257278E-2</v>
      </c>
      <c r="AV181" s="15">
        <v>0.62958069126062488</v>
      </c>
      <c r="AW181" s="15" t="s">
        <v>61</v>
      </c>
      <c r="AX181" s="16">
        <v>-54.138775927964396</v>
      </c>
      <c r="AY181" s="16">
        <v>0.97969934558074367</v>
      </c>
      <c r="AZ181" s="16">
        <v>-54.138775927964396</v>
      </c>
    </row>
    <row r="182" spans="1:52" x14ac:dyDescent="0.3">
      <c r="A182">
        <v>746</v>
      </c>
      <c r="B182" s="8">
        <v>44813</v>
      </c>
      <c r="C182" t="s">
        <v>440</v>
      </c>
      <c r="E182" t="s">
        <v>54</v>
      </c>
      <c r="F182" t="s">
        <v>55</v>
      </c>
      <c r="G182" t="s">
        <v>56</v>
      </c>
      <c r="H182">
        <v>2022</v>
      </c>
      <c r="I182">
        <v>9</v>
      </c>
      <c r="J182">
        <v>9</v>
      </c>
      <c r="K182" t="s">
        <v>74</v>
      </c>
      <c r="M182">
        <v>1</v>
      </c>
      <c r="N182">
        <v>1</v>
      </c>
      <c r="O182" t="s">
        <v>369</v>
      </c>
      <c r="P182" t="s">
        <v>441</v>
      </c>
      <c r="Q182">
        <v>12</v>
      </c>
      <c r="R182">
        <v>25</v>
      </c>
      <c r="S182">
        <v>1</v>
      </c>
      <c r="T182">
        <v>27.2</v>
      </c>
      <c r="U182">
        <v>28</v>
      </c>
      <c r="V182" t="s">
        <v>59</v>
      </c>
      <c r="W182">
        <v>0.3923611111111111</v>
      </c>
      <c r="X182">
        <v>0</v>
      </c>
      <c r="Y182">
        <v>4.9575000000000005</v>
      </c>
      <c r="Z182">
        <v>98.761357878736703</v>
      </c>
      <c r="AA182">
        <v>0.87132000000000009</v>
      </c>
      <c r="AB182">
        <v>31.1</v>
      </c>
      <c r="AD182">
        <v>304.10000000000002</v>
      </c>
      <c r="AE182">
        <v>0.129</v>
      </c>
      <c r="AG182">
        <v>0.72</v>
      </c>
      <c r="AH182">
        <v>9.2880000000000004E-2</v>
      </c>
      <c r="AI182" t="s">
        <v>60</v>
      </c>
      <c r="AJ182">
        <v>480.89088402501818</v>
      </c>
      <c r="AK182">
        <v>561.03936469585449</v>
      </c>
      <c r="AL182">
        <v>2.3840165575540277</v>
      </c>
      <c r="AM182">
        <v>1.7164919214388998</v>
      </c>
      <c r="AN182">
        <v>47.49343669781689</v>
      </c>
      <c r="AO182">
        <v>34.195274422428163</v>
      </c>
      <c r="AP182">
        <v>0.48884481924679196</v>
      </c>
      <c r="AQ182">
        <v>0.3519682698576902</v>
      </c>
      <c r="AR182" s="13">
        <v>0.49588927962019713</v>
      </c>
      <c r="AS182" s="14">
        <v>0.89471135334262486</v>
      </c>
      <c r="AT182" s="14">
        <v>0.49588927962019713</v>
      </c>
      <c r="AU182" s="15">
        <v>-0.25030357823432831</v>
      </c>
      <c r="AV182" s="15">
        <v>0.69119341088548258</v>
      </c>
      <c r="AW182" s="15" t="s">
        <v>61</v>
      </c>
      <c r="AX182" s="16">
        <v>-46.662042804152428</v>
      </c>
      <c r="AY182" s="16">
        <v>0.95659350010024491</v>
      </c>
      <c r="AZ182" s="16">
        <v>-46.662042804152428</v>
      </c>
    </row>
    <row r="183" spans="1:52" x14ac:dyDescent="0.3">
      <c r="A183">
        <v>750</v>
      </c>
      <c r="B183" s="8">
        <v>44813</v>
      </c>
      <c r="C183" t="s">
        <v>442</v>
      </c>
      <c r="E183" t="s">
        <v>54</v>
      </c>
      <c r="F183" t="s">
        <v>66</v>
      </c>
      <c r="G183" t="s">
        <v>56</v>
      </c>
      <c r="H183">
        <v>2022</v>
      </c>
      <c r="I183">
        <v>9</v>
      </c>
      <c r="J183">
        <v>9</v>
      </c>
      <c r="K183" t="s">
        <v>67</v>
      </c>
      <c r="M183">
        <v>1</v>
      </c>
      <c r="N183">
        <v>3</v>
      </c>
      <c r="O183" t="s">
        <v>443</v>
      </c>
      <c r="P183" t="s">
        <v>444</v>
      </c>
      <c r="Q183">
        <v>6</v>
      </c>
      <c r="R183">
        <v>24.5</v>
      </c>
      <c r="S183">
        <v>0.9</v>
      </c>
      <c r="T183">
        <v>27</v>
      </c>
      <c r="U183">
        <v>28</v>
      </c>
      <c r="V183" t="s">
        <v>59</v>
      </c>
      <c r="W183">
        <v>0.38923611111111112</v>
      </c>
      <c r="X183">
        <v>0</v>
      </c>
      <c r="Y183">
        <v>3.9074999999999998</v>
      </c>
      <c r="Z183">
        <v>107.06063165005912</v>
      </c>
      <c r="AA183">
        <v>0.55968000000000007</v>
      </c>
      <c r="AB183">
        <v>30.8</v>
      </c>
      <c r="AD183">
        <v>303.8</v>
      </c>
      <c r="AE183">
        <v>0.129</v>
      </c>
      <c r="AG183">
        <v>0.72</v>
      </c>
      <c r="AH183">
        <v>9.2880000000000004E-2</v>
      </c>
      <c r="AI183" t="s">
        <v>60</v>
      </c>
      <c r="AJ183">
        <v>481.36575981569467</v>
      </c>
      <c r="AK183">
        <v>561.59338645164382</v>
      </c>
      <c r="AL183">
        <v>1.8809367064798268</v>
      </c>
      <c r="AM183">
        <v>1.3542744286654753</v>
      </c>
      <c r="AN183">
        <v>51.535322300578919</v>
      </c>
      <c r="AO183">
        <v>37.105432056416824</v>
      </c>
      <c r="AP183">
        <v>0.31431258652925609</v>
      </c>
      <c r="AQ183">
        <v>0.22630506230106437</v>
      </c>
      <c r="AR183" s="13">
        <v>2.1539262188377335</v>
      </c>
      <c r="AS183" s="14">
        <v>0.99903021526905256</v>
      </c>
      <c r="AT183" s="14">
        <v>2.1539262188377335</v>
      </c>
      <c r="AU183" s="15">
        <v>-4.1241979411206463E-2</v>
      </c>
      <c r="AV183" s="15">
        <v>0.95117759091945053</v>
      </c>
      <c r="AW183" s="15">
        <v>-4.1241979411206463E-2</v>
      </c>
      <c r="AX183" s="16">
        <v>-40.096504217316856</v>
      </c>
      <c r="AY183" s="16">
        <v>0.96028299000580852</v>
      </c>
      <c r="AZ183" s="16">
        <v>-40.096504217316856</v>
      </c>
    </row>
    <row r="184" spans="1:52" x14ac:dyDescent="0.3">
      <c r="A184">
        <v>754</v>
      </c>
      <c r="B184" s="8">
        <v>44813</v>
      </c>
      <c r="C184" t="s">
        <v>445</v>
      </c>
      <c r="E184" t="s">
        <v>54</v>
      </c>
      <c r="F184" t="s">
        <v>73</v>
      </c>
      <c r="G184" t="s">
        <v>56</v>
      </c>
      <c r="H184">
        <v>2022</v>
      </c>
      <c r="I184">
        <v>9</v>
      </c>
      <c r="J184">
        <v>9</v>
      </c>
      <c r="K184" t="s">
        <v>74</v>
      </c>
      <c r="M184">
        <v>2</v>
      </c>
      <c r="N184">
        <v>11</v>
      </c>
      <c r="O184" t="s">
        <v>443</v>
      </c>
      <c r="P184" t="s">
        <v>446</v>
      </c>
      <c r="Q184">
        <v>4</v>
      </c>
      <c r="R184">
        <v>24</v>
      </c>
      <c r="S184">
        <v>0.9</v>
      </c>
      <c r="T184">
        <v>28</v>
      </c>
      <c r="U184">
        <v>29</v>
      </c>
      <c r="V184" t="s">
        <v>59</v>
      </c>
      <c r="W184">
        <v>0.4201388888888889</v>
      </c>
      <c r="X184">
        <v>0</v>
      </c>
      <c r="Y184">
        <v>1.4325000000000001</v>
      </c>
      <c r="Z184">
        <v>111.94798175983787</v>
      </c>
      <c r="AA184">
        <v>0.60419999999999996</v>
      </c>
      <c r="AB184">
        <v>34.6</v>
      </c>
      <c r="AD184">
        <v>307.60000000000002</v>
      </c>
      <c r="AE184">
        <v>0.129</v>
      </c>
      <c r="AG184">
        <v>0.72</v>
      </c>
      <c r="AH184">
        <v>9.2880000000000004E-2</v>
      </c>
      <c r="AI184" t="s">
        <v>60</v>
      </c>
      <c r="AJ184">
        <v>475.41910868663211</v>
      </c>
      <c r="AK184">
        <v>554.65562680107075</v>
      </c>
      <c r="AL184">
        <v>0.68103787319360065</v>
      </c>
      <c r="AM184">
        <v>0.49034726869939244</v>
      </c>
      <c r="AN184">
        <v>53.222209707529473</v>
      </c>
      <c r="AO184">
        <v>38.319990989421221</v>
      </c>
      <c r="AP184">
        <v>0.33512292971320695</v>
      </c>
      <c r="AQ184">
        <v>0.24128850939350902</v>
      </c>
      <c r="AR184" s="13">
        <v>0.35996799931512946</v>
      </c>
      <c r="AS184" s="14">
        <v>0.98049298120841566</v>
      </c>
      <c r="AT184" s="14">
        <v>0.35996799931512946</v>
      </c>
      <c r="AU184" s="15">
        <v>-3.446755459584628E-2</v>
      </c>
      <c r="AV184" s="15">
        <v>0.29785669909009427</v>
      </c>
      <c r="AW184" s="15" t="s">
        <v>61</v>
      </c>
      <c r="AX184" s="16">
        <v>-34.056060234353843</v>
      </c>
      <c r="AY184" s="16">
        <v>0.98491247993285524</v>
      </c>
      <c r="AZ184" s="16">
        <v>-34.056060234353843</v>
      </c>
    </row>
    <row r="185" spans="1:52" x14ac:dyDescent="0.3">
      <c r="A185">
        <v>758</v>
      </c>
      <c r="B185" s="8">
        <v>44813</v>
      </c>
      <c r="C185" t="s">
        <v>447</v>
      </c>
      <c r="E185" t="s">
        <v>54</v>
      </c>
      <c r="F185" t="s">
        <v>85</v>
      </c>
      <c r="G185" t="s">
        <v>56</v>
      </c>
      <c r="H185">
        <v>2022</v>
      </c>
      <c r="I185">
        <v>9</v>
      </c>
      <c r="J185">
        <v>9</v>
      </c>
      <c r="K185" t="s">
        <v>57</v>
      </c>
      <c r="M185">
        <v>2</v>
      </c>
      <c r="N185">
        <v>9</v>
      </c>
      <c r="O185" t="s">
        <v>443</v>
      </c>
      <c r="P185" t="s">
        <v>448</v>
      </c>
      <c r="Q185">
        <v>11</v>
      </c>
      <c r="R185">
        <v>25.5</v>
      </c>
      <c r="S185">
        <v>0.9</v>
      </c>
      <c r="T185">
        <v>27</v>
      </c>
      <c r="U185">
        <v>28</v>
      </c>
      <c r="V185" t="s">
        <v>59</v>
      </c>
      <c r="W185">
        <v>0.3923611111111111</v>
      </c>
      <c r="X185">
        <v>0</v>
      </c>
      <c r="Y185">
        <v>2.1825000000000001</v>
      </c>
      <c r="Z185">
        <v>104.66306367167709</v>
      </c>
      <c r="AA185">
        <v>0.58512000000000008</v>
      </c>
      <c r="AB185">
        <v>31.8</v>
      </c>
      <c r="AD185">
        <v>304.8</v>
      </c>
      <c r="AE185">
        <v>0.129</v>
      </c>
      <c r="AG185">
        <v>0.72</v>
      </c>
      <c r="AH185">
        <v>9.2880000000000004E-2</v>
      </c>
      <c r="AI185" t="s">
        <v>60</v>
      </c>
      <c r="AJ185">
        <v>479.78647582679793</v>
      </c>
      <c r="AK185">
        <v>559.75088846459755</v>
      </c>
      <c r="AL185">
        <v>1.0471339834919866</v>
      </c>
      <c r="AM185">
        <v>0.75393646811423032</v>
      </c>
      <c r="AN185">
        <v>50.215922468269717</v>
      </c>
      <c r="AO185">
        <v>36.155464177154201</v>
      </c>
      <c r="AP185">
        <v>0.32752143985840537</v>
      </c>
      <c r="AQ185">
        <v>0.23581543669805186</v>
      </c>
      <c r="AR185" s="13">
        <v>0.17886905993246019</v>
      </c>
      <c r="AS185" s="14">
        <v>0.9276217544144848</v>
      </c>
      <c r="AT185" s="14">
        <v>0.17886905993246019</v>
      </c>
      <c r="AU185" s="15">
        <v>-2.0974923452849188E-2</v>
      </c>
      <c r="AV185" s="15">
        <v>0.7722521370523312</v>
      </c>
      <c r="AW185" s="15">
        <v>-2.0974923452849188E-2</v>
      </c>
      <c r="AX185" s="16">
        <v>-57.730697970724229</v>
      </c>
      <c r="AY185" s="16">
        <v>0.92266159833360595</v>
      </c>
      <c r="AZ185" s="16">
        <v>-57.730697970724229</v>
      </c>
    </row>
    <row r="186" spans="1:52" x14ac:dyDescent="0.3">
      <c r="A186">
        <v>762</v>
      </c>
      <c r="B186" s="8">
        <v>44813</v>
      </c>
      <c r="C186" t="s">
        <v>449</v>
      </c>
      <c r="E186" t="s">
        <v>54</v>
      </c>
      <c r="F186" t="s">
        <v>78</v>
      </c>
      <c r="G186" t="s">
        <v>56</v>
      </c>
      <c r="H186">
        <v>2022</v>
      </c>
      <c r="I186">
        <v>9</v>
      </c>
      <c r="J186">
        <v>9</v>
      </c>
      <c r="K186" t="s">
        <v>67</v>
      </c>
      <c r="M186">
        <v>2</v>
      </c>
      <c r="N186">
        <v>3</v>
      </c>
      <c r="O186" t="s">
        <v>58</v>
      </c>
      <c r="P186" t="s">
        <v>450</v>
      </c>
      <c r="Q186">
        <v>6</v>
      </c>
      <c r="R186">
        <v>25</v>
      </c>
      <c r="S186">
        <v>0.9</v>
      </c>
      <c r="T186">
        <v>28</v>
      </c>
      <c r="U186">
        <v>29</v>
      </c>
      <c r="V186" t="s">
        <v>59</v>
      </c>
      <c r="W186">
        <v>0.4201388888888889</v>
      </c>
      <c r="X186">
        <v>0</v>
      </c>
      <c r="Y186">
        <v>1.4325000000000001</v>
      </c>
      <c r="Z186">
        <v>106.13849011991218</v>
      </c>
      <c r="AA186">
        <v>0.63600000000000001</v>
      </c>
      <c r="AB186">
        <v>30.9</v>
      </c>
      <c r="AD186">
        <v>303.89999999999998</v>
      </c>
      <c r="AE186">
        <v>0.129</v>
      </c>
      <c r="AG186">
        <v>0.72</v>
      </c>
      <c r="AH186">
        <v>9.2880000000000004E-2</v>
      </c>
      <c r="AI186" t="s">
        <v>60</v>
      </c>
      <c r="AJ186">
        <v>481.20736371177378</v>
      </c>
      <c r="AK186">
        <v>561.40859099706938</v>
      </c>
      <c r="AL186">
        <v>0.68932954851711603</v>
      </c>
      <c r="AM186">
        <v>0.49631727493232353</v>
      </c>
      <c r="AN186">
        <v>51.074623018951087</v>
      </c>
      <c r="AO186">
        <v>36.773728573644782</v>
      </c>
      <c r="AP186">
        <v>0.35705586387413613</v>
      </c>
      <c r="AQ186">
        <v>0.25708022198937802</v>
      </c>
      <c r="AR186" s="13">
        <v>0.16420587749021684</v>
      </c>
      <c r="AS186" s="14">
        <v>0.92947805518116999</v>
      </c>
      <c r="AT186" s="14">
        <v>0.16420587749021684</v>
      </c>
      <c r="AU186" s="15">
        <v>-5.366769770995574E-2</v>
      </c>
      <c r="AV186" s="15">
        <v>0.42128699544615356</v>
      </c>
      <c r="AW186" s="15" t="s">
        <v>61</v>
      </c>
      <c r="AX186" s="16">
        <v>-53.851010432819692</v>
      </c>
      <c r="AY186" s="16">
        <v>0.89525474107006242</v>
      </c>
      <c r="AZ186" s="16">
        <v>-53.851010432819692</v>
      </c>
    </row>
    <row r="187" spans="1:52" x14ac:dyDescent="0.3">
      <c r="A187">
        <v>766</v>
      </c>
      <c r="B187" s="8">
        <v>44813</v>
      </c>
      <c r="C187" t="s">
        <v>451</v>
      </c>
      <c r="E187" t="s">
        <v>54</v>
      </c>
      <c r="F187" t="s">
        <v>89</v>
      </c>
      <c r="G187" t="s">
        <v>56</v>
      </c>
      <c r="H187">
        <v>2022</v>
      </c>
      <c r="I187">
        <v>9</v>
      </c>
      <c r="J187">
        <v>9</v>
      </c>
      <c r="K187" t="s">
        <v>74</v>
      </c>
      <c r="M187">
        <v>3</v>
      </c>
      <c r="N187">
        <v>14</v>
      </c>
      <c r="O187" t="s">
        <v>58</v>
      </c>
      <c r="P187" t="s">
        <v>452</v>
      </c>
      <c r="Q187">
        <v>11</v>
      </c>
      <c r="R187">
        <v>25</v>
      </c>
      <c r="S187">
        <v>0.9</v>
      </c>
      <c r="T187">
        <v>27</v>
      </c>
      <c r="U187">
        <v>28</v>
      </c>
      <c r="V187" t="s">
        <v>59</v>
      </c>
      <c r="W187">
        <v>0.38923611111111112</v>
      </c>
      <c r="X187">
        <v>0</v>
      </c>
      <c r="Y187">
        <v>1.8824999999999998</v>
      </c>
      <c r="Z187">
        <v>113.42340820807296</v>
      </c>
      <c r="AA187">
        <v>0.55332000000000003</v>
      </c>
      <c r="AB187">
        <v>33.1</v>
      </c>
      <c r="AD187">
        <v>306.10000000000002</v>
      </c>
      <c r="AE187">
        <v>0.129</v>
      </c>
      <c r="AG187">
        <v>0.72</v>
      </c>
      <c r="AH187">
        <v>9.2880000000000004E-2</v>
      </c>
      <c r="AI187" t="s">
        <v>60</v>
      </c>
      <c r="AJ187">
        <v>477.74883316565837</v>
      </c>
      <c r="AK187">
        <v>557.37363869326805</v>
      </c>
      <c r="AL187">
        <v>0.89936217843435184</v>
      </c>
      <c r="AM187">
        <v>0.64754076847273334</v>
      </c>
      <c r="AN187">
        <v>54.187900925079013</v>
      </c>
      <c r="AO187">
        <v>39.01528866605689</v>
      </c>
      <c r="AP187">
        <v>0.3084059817617591</v>
      </c>
      <c r="AQ187">
        <v>0.22205230686846655</v>
      </c>
      <c r="AR187" s="13">
        <v>0.14754968036318933</v>
      </c>
      <c r="AS187" s="14">
        <v>0.77892898203096839</v>
      </c>
      <c r="AT187" s="14">
        <v>0.14754968036318933</v>
      </c>
      <c r="AU187" s="15">
        <v>0.18726730169794883</v>
      </c>
      <c r="AV187" s="15">
        <v>0.9631669992795544</v>
      </c>
      <c r="AW187" s="15">
        <v>0.18726730169794883</v>
      </c>
      <c r="AX187" s="16">
        <v>-59.012403268945903</v>
      </c>
      <c r="AY187" s="16">
        <v>0.97371056575706938</v>
      </c>
      <c r="AZ187" s="16">
        <v>-59.012403268945903</v>
      </c>
    </row>
    <row r="188" spans="1:52" x14ac:dyDescent="0.3">
      <c r="A188">
        <v>770</v>
      </c>
      <c r="B188" s="8">
        <v>44813</v>
      </c>
      <c r="C188" t="s">
        <v>453</v>
      </c>
      <c r="E188" t="s">
        <v>54</v>
      </c>
      <c r="F188" t="s">
        <v>82</v>
      </c>
      <c r="G188" t="s">
        <v>56</v>
      </c>
      <c r="H188">
        <v>2022</v>
      </c>
      <c r="I188">
        <v>9</v>
      </c>
      <c r="J188">
        <v>9</v>
      </c>
      <c r="K188" t="s">
        <v>67</v>
      </c>
      <c r="M188">
        <v>3</v>
      </c>
      <c r="N188">
        <v>14</v>
      </c>
      <c r="O188" t="s">
        <v>58</v>
      </c>
      <c r="P188" t="s">
        <v>454</v>
      </c>
      <c r="Q188">
        <v>8</v>
      </c>
      <c r="R188">
        <v>25</v>
      </c>
      <c r="S188">
        <v>0.9</v>
      </c>
      <c r="T188">
        <v>28</v>
      </c>
      <c r="U188">
        <v>29</v>
      </c>
      <c r="V188" t="s">
        <v>59</v>
      </c>
      <c r="W188">
        <v>0.42233796296296294</v>
      </c>
      <c r="X188">
        <v>0</v>
      </c>
      <c r="Y188">
        <v>1.5074999999999998</v>
      </c>
      <c r="Z188">
        <v>100.51342678601587</v>
      </c>
      <c r="AA188">
        <v>0.59148000000000012</v>
      </c>
      <c r="AB188">
        <v>34.299999999999997</v>
      </c>
      <c r="AD188">
        <v>307.3</v>
      </c>
      <c r="AE188">
        <v>0.129</v>
      </c>
      <c r="AG188">
        <v>0.72</v>
      </c>
      <c r="AH188">
        <v>9.2880000000000004E-2</v>
      </c>
      <c r="AI188" t="s">
        <v>60</v>
      </c>
      <c r="AJ188">
        <v>475.88323407747487</v>
      </c>
      <c r="AK188">
        <v>555.1971064237207</v>
      </c>
      <c r="AL188">
        <v>0.71739397537179328</v>
      </c>
      <c r="AM188">
        <v>0.5165236622676912</v>
      </c>
      <c r="AN188">
        <v>47.832654607138721</v>
      </c>
      <c r="AO188">
        <v>34.439511317139882</v>
      </c>
      <c r="AP188">
        <v>0.3283879845075024</v>
      </c>
      <c r="AQ188">
        <v>0.23643934884540171</v>
      </c>
      <c r="AR188" s="13">
        <v>0.39312038215567646</v>
      </c>
      <c r="AS188" s="14">
        <v>0.98729215776441825</v>
      </c>
      <c r="AT188" s="14">
        <v>0.39312038215567646</v>
      </c>
      <c r="AU188" s="15">
        <v>0.19937767598449088</v>
      </c>
      <c r="AV188" s="15">
        <v>0.56489832504407678</v>
      </c>
      <c r="AW188" s="15" t="s">
        <v>61</v>
      </c>
      <c r="AX188" s="16">
        <v>-52.358507023420117</v>
      </c>
      <c r="AY188" s="16">
        <v>0.99044063155903395</v>
      </c>
      <c r="AZ188" s="16">
        <v>-52.358507023420117</v>
      </c>
    </row>
    <row r="189" spans="1:52" x14ac:dyDescent="0.3">
      <c r="A189">
        <v>774</v>
      </c>
      <c r="B189" s="8">
        <v>44813</v>
      </c>
      <c r="C189" t="s">
        <v>455</v>
      </c>
      <c r="E189" t="s">
        <v>54</v>
      </c>
      <c r="F189" t="s">
        <v>70</v>
      </c>
      <c r="G189" t="s">
        <v>56</v>
      </c>
      <c r="H189">
        <v>2022</v>
      </c>
      <c r="I189">
        <v>9</v>
      </c>
      <c r="J189">
        <v>9</v>
      </c>
      <c r="K189" t="s">
        <v>57</v>
      </c>
      <c r="M189">
        <v>3</v>
      </c>
      <c r="N189">
        <v>2</v>
      </c>
      <c r="O189" t="s">
        <v>58</v>
      </c>
      <c r="P189" t="s">
        <v>456</v>
      </c>
      <c r="Q189">
        <v>12</v>
      </c>
      <c r="S189">
        <v>0.9</v>
      </c>
      <c r="T189">
        <v>27</v>
      </c>
      <c r="U189">
        <v>28</v>
      </c>
      <c r="V189" t="s">
        <v>59</v>
      </c>
      <c r="W189">
        <v>0.3923611111111111</v>
      </c>
      <c r="X189">
        <v>0</v>
      </c>
      <c r="Y189">
        <v>2.1074999999999999</v>
      </c>
      <c r="Z189">
        <v>94.058436074987341</v>
      </c>
      <c r="AA189">
        <v>0.53424000000000005</v>
      </c>
      <c r="AB189">
        <v>32</v>
      </c>
      <c r="AD189">
        <v>305</v>
      </c>
      <c r="AE189">
        <v>0.129</v>
      </c>
      <c r="AG189">
        <v>0.72</v>
      </c>
      <c r="AH189">
        <v>9.2880000000000004E-2</v>
      </c>
      <c r="AI189" t="s">
        <v>60</v>
      </c>
      <c r="AJ189">
        <v>479.47186174428862</v>
      </c>
      <c r="AK189">
        <v>559.38383870167002</v>
      </c>
      <c r="AL189">
        <v>1.0104869486260881</v>
      </c>
      <c r="AM189">
        <v>0.72755060301078345</v>
      </c>
      <c r="AN189">
        <v>45.098373457630338</v>
      </c>
      <c r="AO189">
        <v>32.470828889493845</v>
      </c>
      <c r="AP189">
        <v>0.29884522198798019</v>
      </c>
      <c r="AQ189">
        <v>0.21516855983134572</v>
      </c>
      <c r="AR189" s="13">
        <v>0.49784249272251913</v>
      </c>
      <c r="AS189" s="14">
        <v>0.99147772111800914</v>
      </c>
      <c r="AT189" s="14">
        <v>0.49784249272251913</v>
      </c>
      <c r="AU189" s="15">
        <v>4.3526248946021175E-2</v>
      </c>
      <c r="AV189" s="15">
        <v>0.83915453337034907</v>
      </c>
      <c r="AW189" s="15">
        <v>4.3526248946021175E-2</v>
      </c>
      <c r="AX189" s="16">
        <v>-50.652376879500764</v>
      </c>
      <c r="AY189" s="16">
        <v>0.97121570790403333</v>
      </c>
      <c r="AZ189" s="16">
        <v>-50.652376879500764</v>
      </c>
    </row>
    <row r="190" spans="1:52" x14ac:dyDescent="0.3">
      <c r="A190">
        <v>778</v>
      </c>
      <c r="B190" s="8">
        <v>44819</v>
      </c>
      <c r="C190" t="s">
        <v>457</v>
      </c>
      <c r="E190" t="s">
        <v>54</v>
      </c>
      <c r="F190" t="s">
        <v>63</v>
      </c>
      <c r="G190" t="s">
        <v>56</v>
      </c>
      <c r="H190">
        <v>2022</v>
      </c>
      <c r="I190">
        <v>9</v>
      </c>
      <c r="J190">
        <v>15</v>
      </c>
      <c r="K190" t="s">
        <v>57</v>
      </c>
      <c r="M190">
        <v>1</v>
      </c>
      <c r="N190">
        <v>14</v>
      </c>
      <c r="O190" t="s">
        <v>86</v>
      </c>
      <c r="P190" t="s">
        <v>458</v>
      </c>
      <c r="Q190">
        <v>1</v>
      </c>
      <c r="R190">
        <v>24</v>
      </c>
      <c r="S190">
        <v>0.7</v>
      </c>
      <c r="T190">
        <v>232</v>
      </c>
      <c r="U190">
        <v>24</v>
      </c>
      <c r="V190" t="s">
        <v>59</v>
      </c>
      <c r="W190">
        <v>0.40671296296296294</v>
      </c>
      <c r="X190">
        <v>0</v>
      </c>
      <c r="Y190">
        <v>1.4325000000000001</v>
      </c>
      <c r="Z190">
        <v>82.77155419613841</v>
      </c>
      <c r="AA190">
        <v>1.2847200000000001</v>
      </c>
      <c r="AB190">
        <v>31.2</v>
      </c>
      <c r="AD190">
        <v>304.2</v>
      </c>
      <c r="AE190">
        <v>0.129</v>
      </c>
      <c r="AG190">
        <v>0.72</v>
      </c>
      <c r="AH190">
        <v>9.2880000000000004E-2</v>
      </c>
      <c r="AI190" t="s">
        <v>60</v>
      </c>
      <c r="AJ190">
        <v>480.73280023671282</v>
      </c>
      <c r="AK190">
        <v>560.85493360949829</v>
      </c>
      <c r="AL190">
        <v>0.68864973633909121</v>
      </c>
      <c r="AM190">
        <v>0.49582781016414562</v>
      </c>
      <c r="AN190">
        <v>39.791001028654456</v>
      </c>
      <c r="AO190">
        <v>28.64952074063121</v>
      </c>
      <c r="AP190">
        <v>0.72054155030679468</v>
      </c>
      <c r="AQ190">
        <v>0.51878991622089221</v>
      </c>
      <c r="AR190" s="13">
        <v>2.9709084128300613E-2</v>
      </c>
      <c r="AS190" s="14">
        <v>0.37805103902819354</v>
      </c>
      <c r="AT190" s="14" t="s">
        <v>61</v>
      </c>
      <c r="AU190" s="15">
        <v>9.7709351325645039E-2</v>
      </c>
      <c r="AV190" s="15">
        <v>0.12950367137675614</v>
      </c>
      <c r="AW190" s="15" t="s">
        <v>61</v>
      </c>
      <c r="AX190" s="16">
        <v>-37.905013047359631</v>
      </c>
      <c r="AY190" s="16">
        <v>0.97541076187971776</v>
      </c>
      <c r="AZ190" s="16">
        <v>-37.905013047359631</v>
      </c>
    </row>
    <row r="191" spans="1:52" x14ac:dyDescent="0.3">
      <c r="A191">
        <v>782</v>
      </c>
      <c r="B191" s="8">
        <v>44819</v>
      </c>
      <c r="C191" t="s">
        <v>459</v>
      </c>
      <c r="E191" t="s">
        <v>54</v>
      </c>
      <c r="F191" t="s">
        <v>55</v>
      </c>
      <c r="G191" t="s">
        <v>56</v>
      </c>
      <c r="H191">
        <v>2022</v>
      </c>
      <c r="I191">
        <v>9</v>
      </c>
      <c r="J191">
        <v>15</v>
      </c>
      <c r="K191" t="s">
        <v>74</v>
      </c>
      <c r="M191">
        <v>1</v>
      </c>
      <c r="N191">
        <v>11</v>
      </c>
      <c r="O191" t="s">
        <v>86</v>
      </c>
      <c r="P191" t="s">
        <v>460</v>
      </c>
      <c r="Q191">
        <v>0</v>
      </c>
      <c r="R191">
        <v>24</v>
      </c>
      <c r="S191">
        <v>0.9</v>
      </c>
      <c r="T191">
        <v>23</v>
      </c>
      <c r="U191">
        <v>24</v>
      </c>
      <c r="V191" t="s">
        <v>59</v>
      </c>
      <c r="W191">
        <v>0.40949074074074071</v>
      </c>
      <c r="X191">
        <v>0</v>
      </c>
      <c r="Y191">
        <v>1.4325000000000001</v>
      </c>
      <c r="Z191">
        <v>86.633530873637937</v>
      </c>
      <c r="AA191">
        <v>0.87132000000000009</v>
      </c>
      <c r="AB191">
        <v>27.4</v>
      </c>
      <c r="AD191">
        <v>300.39999999999998</v>
      </c>
      <c r="AE191">
        <v>0.129</v>
      </c>
      <c r="AG191">
        <v>0.72</v>
      </c>
      <c r="AH191">
        <v>9.2880000000000004E-2</v>
      </c>
      <c r="AI191" t="s">
        <v>60</v>
      </c>
      <c r="AJ191">
        <v>486.81397414117191</v>
      </c>
      <c r="AK191">
        <v>567.9496364980339</v>
      </c>
      <c r="AL191">
        <v>0.69736101795722882</v>
      </c>
      <c r="AM191">
        <v>0.50209993292920474</v>
      </c>
      <c r="AN191">
        <v>42.174413458477595</v>
      </c>
      <c r="AO191">
        <v>30.365577690103869</v>
      </c>
      <c r="AP191">
        <v>0.49486587727346693</v>
      </c>
      <c r="AQ191">
        <v>0.35630343163689621</v>
      </c>
      <c r="AR191" s="13">
        <v>0.39355021132096868</v>
      </c>
      <c r="AS191" s="14">
        <v>0.96443922557966433</v>
      </c>
      <c r="AT191" s="14">
        <v>0.39355021132096868</v>
      </c>
      <c r="AU191" s="15">
        <v>-4.6766004043766379E-2</v>
      </c>
      <c r="AV191" s="15">
        <v>0.96736892596307178</v>
      </c>
      <c r="AW191" s="15">
        <v>-4.6766004043766379E-2</v>
      </c>
      <c r="AX191" s="16">
        <v>-39.283385825637254</v>
      </c>
      <c r="AY191" s="16">
        <v>0.99006096906466001</v>
      </c>
      <c r="AZ191" s="16">
        <v>-39.283385825637254</v>
      </c>
    </row>
    <row r="192" spans="1:52" x14ac:dyDescent="0.3">
      <c r="A192">
        <v>786</v>
      </c>
      <c r="B192" s="8">
        <v>44819</v>
      </c>
      <c r="C192" t="s">
        <v>461</v>
      </c>
      <c r="E192" t="s">
        <v>54</v>
      </c>
      <c r="F192" t="s">
        <v>66</v>
      </c>
      <c r="G192" t="s">
        <v>56</v>
      </c>
      <c r="H192">
        <v>2022</v>
      </c>
      <c r="I192">
        <v>9</v>
      </c>
      <c r="J192">
        <v>15</v>
      </c>
      <c r="K192" t="s">
        <v>67</v>
      </c>
      <c r="M192">
        <v>1</v>
      </c>
      <c r="N192">
        <v>3</v>
      </c>
      <c r="O192" t="s">
        <v>369</v>
      </c>
      <c r="P192" t="s">
        <v>462</v>
      </c>
      <c r="Q192">
        <v>0</v>
      </c>
      <c r="R192">
        <v>24</v>
      </c>
      <c r="S192">
        <v>1</v>
      </c>
      <c r="T192">
        <v>23</v>
      </c>
      <c r="U192">
        <v>24</v>
      </c>
      <c r="V192" t="s">
        <v>59</v>
      </c>
      <c r="W192">
        <v>0.40671296296296294</v>
      </c>
      <c r="X192">
        <v>0</v>
      </c>
      <c r="Y192">
        <v>34.957499999999996</v>
      </c>
      <c r="Z192">
        <v>117.32058879755306</v>
      </c>
      <c r="AA192">
        <v>0.98580000000000001</v>
      </c>
      <c r="AB192">
        <v>26.9</v>
      </c>
      <c r="AD192">
        <v>299.89999999999998</v>
      </c>
      <c r="AE192">
        <v>0.129</v>
      </c>
      <c r="AG192">
        <v>0.72</v>
      </c>
      <c r="AH192">
        <v>9.2880000000000004E-2</v>
      </c>
      <c r="AI192" t="s">
        <v>60</v>
      </c>
      <c r="AJ192">
        <v>487.62560130712922</v>
      </c>
      <c r="AK192">
        <v>568.89653485831741</v>
      </c>
      <c r="AL192">
        <v>17.046171957693968</v>
      </c>
      <c r="AM192">
        <v>12.273243809539657</v>
      </c>
      <c r="AN192">
        <v>57.20852265811326</v>
      </c>
      <c r="AO192">
        <v>41.190136313841549</v>
      </c>
      <c r="AP192">
        <v>0.56081820406332927</v>
      </c>
      <c r="AQ192">
        <v>0.40378910692559711</v>
      </c>
      <c r="AR192" s="13">
        <v>-9.397476398403283</v>
      </c>
      <c r="AS192" s="14">
        <v>0.55876666841163447</v>
      </c>
      <c r="AT192" s="14" t="s">
        <v>61</v>
      </c>
      <c r="AU192" s="15">
        <v>-1.8046997167958788E-2</v>
      </c>
      <c r="AV192" s="15">
        <v>7.0447110999610416E-2</v>
      </c>
      <c r="AW192" s="15" t="s">
        <v>61</v>
      </c>
      <c r="AX192" s="16">
        <v>-38.860170385420332</v>
      </c>
      <c r="AY192" s="16">
        <v>0.84728187873491623</v>
      </c>
      <c r="AZ192" s="16">
        <v>-38.860170385420332</v>
      </c>
    </row>
    <row r="193" spans="1:52" x14ac:dyDescent="0.3">
      <c r="A193">
        <v>790</v>
      </c>
      <c r="B193" s="8">
        <v>44819</v>
      </c>
      <c r="C193" t="s">
        <v>463</v>
      </c>
      <c r="E193" t="s">
        <v>54</v>
      </c>
      <c r="F193" t="s">
        <v>73</v>
      </c>
      <c r="G193" t="s">
        <v>56</v>
      </c>
      <c r="H193">
        <v>2022</v>
      </c>
      <c r="I193">
        <v>9</v>
      </c>
      <c r="J193">
        <v>15</v>
      </c>
      <c r="K193" t="s">
        <v>74</v>
      </c>
      <c r="M193">
        <v>2</v>
      </c>
      <c r="N193">
        <v>11</v>
      </c>
      <c r="O193" t="s">
        <v>369</v>
      </c>
      <c r="P193" t="s">
        <v>464</v>
      </c>
      <c r="Q193">
        <v>0</v>
      </c>
      <c r="R193">
        <v>24</v>
      </c>
      <c r="S193">
        <v>0.65</v>
      </c>
      <c r="T193">
        <v>24</v>
      </c>
      <c r="U193">
        <v>26</v>
      </c>
      <c r="V193" t="s">
        <v>59</v>
      </c>
      <c r="W193">
        <v>0.44293981481481487</v>
      </c>
      <c r="X193">
        <v>0</v>
      </c>
      <c r="Y193">
        <v>1.3574999999999999</v>
      </c>
      <c r="Z193">
        <v>97.801949913974383</v>
      </c>
      <c r="AA193">
        <v>0.79500000000000004</v>
      </c>
      <c r="AB193">
        <v>33.5</v>
      </c>
      <c r="AD193">
        <v>306.5</v>
      </c>
      <c r="AE193">
        <v>0.129</v>
      </c>
      <c r="AG193">
        <v>0.72</v>
      </c>
      <c r="AH193">
        <v>9.2880000000000004E-2</v>
      </c>
      <c r="AI193" t="s">
        <v>60</v>
      </c>
      <c r="AJ193">
        <v>477.12534366071134</v>
      </c>
      <c r="AK193">
        <v>556.64623427082984</v>
      </c>
      <c r="AL193">
        <v>0.64769765401941559</v>
      </c>
      <c r="AM193">
        <v>0.46634231089397921</v>
      </c>
      <c r="AN193">
        <v>46.663788963392705</v>
      </c>
      <c r="AO193">
        <v>33.597928053642754</v>
      </c>
      <c r="AP193">
        <v>0.44253375624530977</v>
      </c>
      <c r="AQ193">
        <v>0.31862430449662305</v>
      </c>
      <c r="AR193" s="13">
        <v>0.38567415529235866</v>
      </c>
      <c r="AS193" s="14">
        <v>0.96650027825385021</v>
      </c>
      <c r="AT193" s="14">
        <v>0.38567415529235866</v>
      </c>
      <c r="AU193" s="15">
        <v>0.76109734963246134</v>
      </c>
      <c r="AV193" s="15">
        <v>0.688982334827547</v>
      </c>
      <c r="AW193" s="15" t="s">
        <v>61</v>
      </c>
      <c r="AX193" s="16">
        <v>-46.39645643908834</v>
      </c>
      <c r="AY193" s="16">
        <v>0.80983364807807157</v>
      </c>
      <c r="AZ193" s="16">
        <v>-46.39645643908834</v>
      </c>
    </row>
    <row r="194" spans="1:52" x14ac:dyDescent="0.3">
      <c r="A194">
        <v>794</v>
      </c>
      <c r="B194" s="8">
        <v>44819</v>
      </c>
      <c r="C194" t="s">
        <v>465</v>
      </c>
      <c r="E194" t="s">
        <v>54</v>
      </c>
      <c r="F194" t="s">
        <v>85</v>
      </c>
      <c r="G194" t="s">
        <v>56</v>
      </c>
      <c r="H194">
        <v>2022</v>
      </c>
      <c r="I194">
        <v>9</v>
      </c>
      <c r="J194">
        <v>15</v>
      </c>
      <c r="K194" t="s">
        <v>57</v>
      </c>
      <c r="M194">
        <v>2</v>
      </c>
      <c r="N194">
        <v>9</v>
      </c>
      <c r="O194" t="s">
        <v>369</v>
      </c>
      <c r="P194" t="s">
        <v>466</v>
      </c>
      <c r="Q194">
        <v>5</v>
      </c>
      <c r="R194">
        <v>24</v>
      </c>
      <c r="S194">
        <v>1</v>
      </c>
      <c r="T194">
        <v>23</v>
      </c>
      <c r="U194">
        <v>24</v>
      </c>
      <c r="V194" t="s">
        <v>59</v>
      </c>
      <c r="W194">
        <v>0.40949074074074071</v>
      </c>
      <c r="X194">
        <v>0</v>
      </c>
      <c r="Y194">
        <v>1.4325000000000001</v>
      </c>
      <c r="Z194">
        <v>79.431466258841525</v>
      </c>
      <c r="AA194">
        <v>1.0875600000000001</v>
      </c>
      <c r="AB194">
        <v>32.5</v>
      </c>
      <c r="AD194">
        <v>305.5</v>
      </c>
      <c r="AE194">
        <v>0.129</v>
      </c>
      <c r="AG194">
        <v>0.72</v>
      </c>
      <c r="AH194">
        <v>9.2880000000000004E-2</v>
      </c>
      <c r="AI194" t="s">
        <v>60</v>
      </c>
      <c r="AJ194">
        <v>478.68712874634383</v>
      </c>
      <c r="AK194">
        <v>558.4683168707345</v>
      </c>
      <c r="AL194">
        <v>0.6857193119291376</v>
      </c>
      <c r="AM194">
        <v>0.49371790458897907</v>
      </c>
      <c r="AN194">
        <v>38.022820515556937</v>
      </c>
      <c r="AO194">
        <v>27.376430771200997</v>
      </c>
      <c r="AP194">
        <v>0.60736780269593604</v>
      </c>
      <c r="AQ194">
        <v>0.43730481794107395</v>
      </c>
      <c r="AR194" s="13">
        <v>0.45316055094010327</v>
      </c>
      <c r="AS194" s="14">
        <v>0.88173006605640192</v>
      </c>
      <c r="AT194" s="14">
        <v>0.45316055094010327</v>
      </c>
      <c r="AU194" s="15">
        <v>-0.11015551095336848</v>
      </c>
      <c r="AV194" s="15">
        <v>0.59411426853418747</v>
      </c>
      <c r="AW194" s="15" t="s">
        <v>61</v>
      </c>
      <c r="AX194" s="16">
        <v>-28.250229757489659</v>
      </c>
      <c r="AY194" s="16">
        <v>0.99417030037581677</v>
      </c>
      <c r="AZ194" s="16">
        <v>-28.250229757489659</v>
      </c>
    </row>
    <row r="195" spans="1:52" x14ac:dyDescent="0.3">
      <c r="A195">
        <v>798</v>
      </c>
      <c r="B195" s="8">
        <v>44819</v>
      </c>
      <c r="C195" t="s">
        <v>467</v>
      </c>
      <c r="E195" t="s">
        <v>54</v>
      </c>
      <c r="F195" t="s">
        <v>78</v>
      </c>
      <c r="G195" t="s">
        <v>56</v>
      </c>
      <c r="H195">
        <v>2022</v>
      </c>
      <c r="I195">
        <v>9</v>
      </c>
      <c r="J195">
        <v>15</v>
      </c>
      <c r="K195" t="s">
        <v>67</v>
      </c>
      <c r="M195">
        <v>2</v>
      </c>
      <c r="N195">
        <v>14</v>
      </c>
      <c r="O195" t="s">
        <v>369</v>
      </c>
      <c r="P195" t="s">
        <v>468</v>
      </c>
      <c r="Q195">
        <v>0</v>
      </c>
      <c r="R195">
        <v>24</v>
      </c>
      <c r="S195">
        <v>0.7</v>
      </c>
      <c r="T195">
        <v>24</v>
      </c>
      <c r="U195">
        <v>26</v>
      </c>
      <c r="V195" t="s">
        <v>59</v>
      </c>
      <c r="W195">
        <v>0.44097222222222227</v>
      </c>
      <c r="X195">
        <v>0</v>
      </c>
      <c r="Y195">
        <v>1.4325000000000001</v>
      </c>
      <c r="Z195">
        <v>119.82565475052571</v>
      </c>
      <c r="AA195">
        <v>0.89676000000000011</v>
      </c>
      <c r="AB195">
        <v>27.8</v>
      </c>
      <c r="AD195">
        <v>300.8</v>
      </c>
      <c r="AE195">
        <v>0.129</v>
      </c>
      <c r="AG195">
        <v>0.72</v>
      </c>
      <c r="AH195">
        <v>9.2880000000000004E-2</v>
      </c>
      <c r="AI195" t="s">
        <v>60</v>
      </c>
      <c r="AJ195">
        <v>486.16661513300545</v>
      </c>
      <c r="AK195">
        <v>567.19438432183972</v>
      </c>
      <c r="AL195">
        <v>0.69643367617803043</v>
      </c>
      <c r="AM195">
        <v>0.50143224684818188</v>
      </c>
      <c r="AN195">
        <v>58.25523297615922</v>
      </c>
      <c r="AO195">
        <v>41.943767742834638</v>
      </c>
      <c r="AP195">
        <v>0.50863723608445299</v>
      </c>
      <c r="AQ195">
        <v>0.36621880998080619</v>
      </c>
      <c r="AR195" s="13">
        <v>0.52776814514155002</v>
      </c>
      <c r="AS195" s="14">
        <v>0.94385419797947334</v>
      </c>
      <c r="AT195" s="14">
        <v>0.52776814514155002</v>
      </c>
      <c r="AU195" s="15">
        <v>-3.6038932957041706E-2</v>
      </c>
      <c r="AV195" s="15">
        <v>0.40876936996788155</v>
      </c>
      <c r="AW195" s="15" t="s">
        <v>61</v>
      </c>
      <c r="AX195" s="16">
        <v>-54.16452210237302</v>
      </c>
      <c r="AY195" s="16">
        <v>0.92848422649117979</v>
      </c>
      <c r="AZ195" s="16">
        <v>-54.16452210237302</v>
      </c>
    </row>
    <row r="196" spans="1:52" x14ac:dyDescent="0.3">
      <c r="A196">
        <v>802</v>
      </c>
      <c r="B196" s="8">
        <v>44819</v>
      </c>
      <c r="C196" t="s">
        <v>469</v>
      </c>
      <c r="E196" t="s">
        <v>54</v>
      </c>
      <c r="F196" t="s">
        <v>89</v>
      </c>
      <c r="G196" t="s">
        <v>56</v>
      </c>
      <c r="H196">
        <v>2022</v>
      </c>
      <c r="I196">
        <v>9</v>
      </c>
      <c r="J196">
        <v>15</v>
      </c>
      <c r="K196" t="s">
        <v>74</v>
      </c>
      <c r="M196">
        <v>3</v>
      </c>
      <c r="N196">
        <v>1</v>
      </c>
      <c r="O196" t="s">
        <v>58</v>
      </c>
      <c r="P196" t="s">
        <v>470</v>
      </c>
      <c r="Q196">
        <v>1</v>
      </c>
      <c r="R196">
        <v>24</v>
      </c>
      <c r="S196">
        <v>0.9</v>
      </c>
      <c r="T196">
        <v>23</v>
      </c>
      <c r="U196">
        <v>24</v>
      </c>
      <c r="V196" t="s">
        <v>59</v>
      </c>
      <c r="W196">
        <v>0.40671296296296294</v>
      </c>
      <c r="X196">
        <v>0</v>
      </c>
      <c r="Y196">
        <v>5.1825000000000001</v>
      </c>
      <c r="Z196">
        <v>106.25654750525713</v>
      </c>
      <c r="AA196">
        <v>1.2084000000000001</v>
      </c>
      <c r="AB196">
        <v>26.4</v>
      </c>
      <c r="AD196">
        <v>299.39999999999998</v>
      </c>
      <c r="AE196">
        <v>0.129</v>
      </c>
      <c r="AG196">
        <v>0.72</v>
      </c>
      <c r="AH196">
        <v>9.2880000000000004E-2</v>
      </c>
      <c r="AI196" t="s">
        <v>60</v>
      </c>
      <c r="AJ196">
        <v>488.43993931866419</v>
      </c>
      <c r="AK196">
        <v>569.84659587177498</v>
      </c>
      <c r="AL196">
        <v>2.5313399855189771</v>
      </c>
      <c r="AM196">
        <v>1.8225647895736636</v>
      </c>
      <c r="AN196">
        <v>51.89994161567855</v>
      </c>
      <c r="AO196">
        <v>37.367957963288553</v>
      </c>
      <c r="AP196">
        <v>0.68860262645145287</v>
      </c>
      <c r="AQ196">
        <v>0.49579389104504606</v>
      </c>
      <c r="AR196" s="13">
        <v>1.819437394972119</v>
      </c>
      <c r="AS196" s="14">
        <v>0.771559742012216</v>
      </c>
      <c r="AT196" s="14">
        <v>1.819437394972119</v>
      </c>
      <c r="AU196" s="15">
        <v>-2.4416738024070735E-4</v>
      </c>
      <c r="AV196" s="15">
        <v>6.2442809719146848E-7</v>
      </c>
      <c r="AW196" s="15" t="s">
        <v>61</v>
      </c>
      <c r="AX196" s="16">
        <v>-53.322390442090857</v>
      </c>
      <c r="AY196" s="16">
        <v>0.97935021157853819</v>
      </c>
      <c r="AZ196" s="16">
        <v>-53.322390442090857</v>
      </c>
    </row>
    <row r="197" spans="1:52" x14ac:dyDescent="0.3">
      <c r="A197">
        <v>806</v>
      </c>
      <c r="B197" s="8">
        <v>44819</v>
      </c>
      <c r="C197" t="s">
        <v>471</v>
      </c>
      <c r="E197" t="s">
        <v>54</v>
      </c>
      <c r="F197" t="s">
        <v>82</v>
      </c>
      <c r="G197" t="s">
        <v>56</v>
      </c>
      <c r="H197">
        <v>2022</v>
      </c>
      <c r="I197">
        <v>9</v>
      </c>
      <c r="J197">
        <v>15</v>
      </c>
      <c r="K197" t="s">
        <v>67</v>
      </c>
      <c r="M197">
        <v>3</v>
      </c>
      <c r="N197">
        <v>1</v>
      </c>
      <c r="O197" t="s">
        <v>58</v>
      </c>
      <c r="P197" t="s">
        <v>472</v>
      </c>
      <c r="Q197">
        <v>2</v>
      </c>
      <c r="R197">
        <v>24</v>
      </c>
      <c r="S197">
        <v>0.9</v>
      </c>
      <c r="T197">
        <v>24</v>
      </c>
      <c r="U197">
        <v>26</v>
      </c>
      <c r="V197" t="s">
        <v>59</v>
      </c>
      <c r="W197">
        <v>0.44097222222222227</v>
      </c>
      <c r="X197">
        <v>0</v>
      </c>
      <c r="Y197">
        <v>2.4824999999999999</v>
      </c>
      <c r="Z197">
        <v>81.832154463773648</v>
      </c>
      <c r="AA197">
        <v>0.92220000000000002</v>
      </c>
      <c r="AB197">
        <v>31.6</v>
      </c>
      <c r="AD197">
        <v>304.60000000000002</v>
      </c>
      <c r="AE197">
        <v>0.129</v>
      </c>
      <c r="AG197">
        <v>0.72</v>
      </c>
      <c r="AH197">
        <v>9.2880000000000004E-2</v>
      </c>
      <c r="AI197" t="s">
        <v>60</v>
      </c>
      <c r="AJ197">
        <v>480.10150305977686</v>
      </c>
      <c r="AK197">
        <v>560.11842023640634</v>
      </c>
      <c r="AL197">
        <v>1.1918519813458961</v>
      </c>
      <c r="AM197">
        <v>0.85813342656904523</v>
      </c>
      <c r="AN197">
        <v>39.287740356677553</v>
      </c>
      <c r="AO197">
        <v>28.287173056807838</v>
      </c>
      <c r="AP197">
        <v>0.5165412071420139</v>
      </c>
      <c r="AQ197">
        <v>0.37190966914224999</v>
      </c>
      <c r="AR197" s="13">
        <v>1.8087696125599397</v>
      </c>
      <c r="AS197" s="14">
        <v>0.76238724443753891</v>
      </c>
      <c r="AT197" s="14">
        <v>1.8087696125599397</v>
      </c>
      <c r="AU197" s="15">
        <v>-1.2924014021103148E-2</v>
      </c>
      <c r="AV197" s="15">
        <v>3.638547111371284E-2</v>
      </c>
      <c r="AW197" s="15" t="s">
        <v>61</v>
      </c>
      <c r="AX197" s="16">
        <v>-30.170609196174766</v>
      </c>
      <c r="AY197" s="16">
        <v>0.89493956310189682</v>
      </c>
      <c r="AZ197" s="16">
        <v>-30.170609196174766</v>
      </c>
    </row>
    <row r="198" spans="1:52" x14ac:dyDescent="0.3">
      <c r="A198">
        <v>810</v>
      </c>
      <c r="B198" s="8">
        <v>44819</v>
      </c>
      <c r="C198" t="s">
        <v>473</v>
      </c>
      <c r="E198" t="s">
        <v>54</v>
      </c>
      <c r="F198" t="s">
        <v>70</v>
      </c>
      <c r="G198" t="s">
        <v>56</v>
      </c>
      <c r="H198">
        <v>2022</v>
      </c>
      <c r="I198">
        <v>9</v>
      </c>
      <c r="J198">
        <v>15</v>
      </c>
      <c r="K198" t="s">
        <v>57</v>
      </c>
      <c r="M198">
        <v>3</v>
      </c>
      <c r="N198">
        <v>2</v>
      </c>
      <c r="O198" t="s">
        <v>58</v>
      </c>
      <c r="P198" t="s">
        <v>474</v>
      </c>
      <c r="Q198">
        <v>4</v>
      </c>
      <c r="R198">
        <v>24</v>
      </c>
      <c r="S198">
        <v>0.9</v>
      </c>
      <c r="T198">
        <v>23</v>
      </c>
      <c r="U198">
        <v>24</v>
      </c>
      <c r="V198" t="s">
        <v>59</v>
      </c>
      <c r="W198">
        <v>0.40949074074074071</v>
      </c>
      <c r="X198">
        <v>0</v>
      </c>
      <c r="Y198">
        <v>6.7575000000000012</v>
      </c>
      <c r="Z198">
        <v>81.936532211814196</v>
      </c>
      <c r="AA198">
        <v>1.8062399999999998</v>
      </c>
      <c r="AB198">
        <v>34.200000000000003</v>
      </c>
      <c r="AD198">
        <v>307.2</v>
      </c>
      <c r="AE198">
        <v>0.129</v>
      </c>
      <c r="AG198">
        <v>0.72</v>
      </c>
      <c r="AH198">
        <v>9.2880000000000004E-2</v>
      </c>
      <c r="AI198" t="s">
        <v>60</v>
      </c>
      <c r="AJ198">
        <v>476.03814398440113</v>
      </c>
      <c r="AK198">
        <v>555.37783464846802</v>
      </c>
      <c r="AL198">
        <v>3.2168277579745914</v>
      </c>
      <c r="AM198">
        <v>2.316115985741706</v>
      </c>
      <c r="AN198">
        <v>39.004914718630125</v>
      </c>
      <c r="AO198">
        <v>28.083538597413689</v>
      </c>
      <c r="AP198">
        <v>1.0031456600554489</v>
      </c>
      <c r="AQ198">
        <v>0.72226487523992333</v>
      </c>
      <c r="AR198" s="13">
        <v>1.6964662450062298</v>
      </c>
      <c r="AS198" s="14">
        <v>0.79917383439434264</v>
      </c>
      <c r="AT198" s="14">
        <v>1.6964662450062298</v>
      </c>
      <c r="AU198" s="15">
        <v>-0.62426683765685909</v>
      </c>
      <c r="AV198" s="15">
        <v>0.65872803643442568</v>
      </c>
      <c r="AW198" s="15" t="s">
        <v>61</v>
      </c>
      <c r="AX198" s="16">
        <v>-30.73054718391549</v>
      </c>
      <c r="AY198" s="16">
        <v>0.74030574789982129</v>
      </c>
      <c r="AZ198" s="16">
        <v>-30.73054718391549</v>
      </c>
    </row>
    <row r="199" spans="1:52" x14ac:dyDescent="0.3">
      <c r="A199">
        <v>814</v>
      </c>
      <c r="B199" s="8">
        <v>44826</v>
      </c>
      <c r="C199" t="s">
        <v>475</v>
      </c>
      <c r="E199" t="s">
        <v>54</v>
      </c>
      <c r="F199" t="s">
        <v>63</v>
      </c>
      <c r="G199" t="s">
        <v>56</v>
      </c>
      <c r="H199">
        <v>2022</v>
      </c>
      <c r="I199">
        <v>9</v>
      </c>
      <c r="J199">
        <v>22</v>
      </c>
      <c r="K199" t="s">
        <v>57</v>
      </c>
      <c r="M199">
        <v>1</v>
      </c>
      <c r="N199">
        <v>1</v>
      </c>
      <c r="O199" t="s">
        <v>86</v>
      </c>
      <c r="P199" t="s">
        <v>476</v>
      </c>
      <c r="Q199">
        <v>0</v>
      </c>
      <c r="S199">
        <v>0.8</v>
      </c>
      <c r="T199">
        <v>23.5</v>
      </c>
      <c r="U199">
        <v>24</v>
      </c>
      <c r="V199" t="s">
        <v>59</v>
      </c>
      <c r="W199">
        <v>0.39479166666666665</v>
      </c>
      <c r="X199">
        <v>0</v>
      </c>
      <c r="Y199">
        <v>1.2825</v>
      </c>
      <c r="Z199">
        <v>96.758172433569115</v>
      </c>
      <c r="AA199">
        <v>0.81408000000000003</v>
      </c>
      <c r="AB199">
        <v>26</v>
      </c>
      <c r="AC199" t="s">
        <v>477</v>
      </c>
      <c r="AD199">
        <v>299</v>
      </c>
      <c r="AE199">
        <v>0.129</v>
      </c>
      <c r="AG199">
        <v>0.72</v>
      </c>
      <c r="AH199">
        <v>9.2880000000000004E-2</v>
      </c>
      <c r="AI199" t="s">
        <v>60</v>
      </c>
      <c r="AJ199">
        <v>489.09337067561216</v>
      </c>
      <c r="AK199">
        <v>570.60893245488091</v>
      </c>
      <c r="AL199">
        <v>0.62726224789147256</v>
      </c>
      <c r="AM199">
        <v>0.45162881848186021</v>
      </c>
      <c r="AN199">
        <v>47.323780695946411</v>
      </c>
      <c r="AO199">
        <v>34.073122101081417</v>
      </c>
      <c r="AP199">
        <v>0.46452131973286948</v>
      </c>
      <c r="AQ199">
        <v>0.33445535020766604</v>
      </c>
      <c r="AR199" s="13">
        <v>9.5575793850288801E-5</v>
      </c>
      <c r="AS199" s="14">
        <v>1.9459867768153378E-6</v>
      </c>
      <c r="AT199" s="14" t="s">
        <v>61</v>
      </c>
      <c r="AU199" s="15">
        <v>0.33871024011528661</v>
      </c>
      <c r="AV199" s="15">
        <v>0.5546281030112481</v>
      </c>
      <c r="AW199" s="15" t="s">
        <v>61</v>
      </c>
      <c r="AX199" s="16">
        <v>-24.82320296077344</v>
      </c>
      <c r="AY199" s="16">
        <v>0.99680951816360197</v>
      </c>
      <c r="AZ199" s="16">
        <v>-24.82320296077344</v>
      </c>
    </row>
    <row r="200" spans="1:52" x14ac:dyDescent="0.3">
      <c r="A200">
        <v>818</v>
      </c>
      <c r="B200" s="8">
        <v>44826</v>
      </c>
      <c r="C200" t="s">
        <v>478</v>
      </c>
      <c r="E200" t="s">
        <v>54</v>
      </c>
      <c r="F200" t="s">
        <v>55</v>
      </c>
      <c r="G200" t="s">
        <v>56</v>
      </c>
      <c r="H200">
        <v>2022</v>
      </c>
      <c r="I200">
        <v>9</v>
      </c>
      <c r="J200">
        <v>22</v>
      </c>
      <c r="K200" t="s">
        <v>74</v>
      </c>
      <c r="M200">
        <v>1</v>
      </c>
      <c r="N200">
        <v>2</v>
      </c>
      <c r="O200" t="s">
        <v>86</v>
      </c>
      <c r="P200" t="s">
        <v>479</v>
      </c>
      <c r="Q200">
        <v>0</v>
      </c>
      <c r="S200">
        <v>0.7</v>
      </c>
      <c r="T200">
        <v>23.5</v>
      </c>
      <c r="U200">
        <v>24</v>
      </c>
      <c r="V200" t="s">
        <v>59</v>
      </c>
      <c r="W200">
        <v>0.39762731481481484</v>
      </c>
      <c r="X200">
        <v>0</v>
      </c>
      <c r="Y200">
        <v>1.2825</v>
      </c>
      <c r="Z200">
        <v>97.801949913974383</v>
      </c>
      <c r="AA200">
        <v>0.69324000000000008</v>
      </c>
      <c r="AB200">
        <v>26.8</v>
      </c>
      <c r="AC200" t="s">
        <v>477</v>
      </c>
      <c r="AD200">
        <v>299.8</v>
      </c>
      <c r="AE200">
        <v>0.129</v>
      </c>
      <c r="AG200">
        <v>0.72</v>
      </c>
      <c r="AH200">
        <v>9.2880000000000004E-2</v>
      </c>
      <c r="AI200" t="s">
        <v>60</v>
      </c>
      <c r="AJ200">
        <v>487.78825160776529</v>
      </c>
      <c r="AK200">
        <v>569.08629354239292</v>
      </c>
      <c r="AL200">
        <v>0.62558843268695896</v>
      </c>
      <c r="AM200">
        <v>0.45042367153461044</v>
      </c>
      <c r="AN200">
        <v>47.706642152367792</v>
      </c>
      <c r="AO200">
        <v>34.348782349704813</v>
      </c>
      <c r="AP200">
        <v>0.39451338213532855</v>
      </c>
      <c r="AQ200">
        <v>0.28404963513743653</v>
      </c>
      <c r="AR200" s="13">
        <v>1.3484895751468473E-2</v>
      </c>
      <c r="AS200" s="14">
        <v>5.5722116921238768E-2</v>
      </c>
      <c r="AT200" s="14" t="s">
        <v>61</v>
      </c>
      <c r="AU200" s="15">
        <v>6.3744751744747585E-3</v>
      </c>
      <c r="AV200" s="15">
        <v>1.8487374997519544E-2</v>
      </c>
      <c r="AW200" s="15" t="s">
        <v>61</v>
      </c>
      <c r="AX200" s="16">
        <v>-7.7758159095743995</v>
      </c>
      <c r="AY200" s="16">
        <v>0.23109023066810899</v>
      </c>
      <c r="AZ200" s="16" t="s">
        <v>61</v>
      </c>
    </row>
    <row r="201" spans="1:52" x14ac:dyDescent="0.3">
      <c r="A201">
        <v>822</v>
      </c>
      <c r="B201" s="8">
        <v>44826</v>
      </c>
      <c r="C201" t="s">
        <v>480</v>
      </c>
      <c r="E201" t="s">
        <v>54</v>
      </c>
      <c r="F201" t="s">
        <v>66</v>
      </c>
      <c r="G201" t="s">
        <v>56</v>
      </c>
      <c r="H201">
        <v>2022</v>
      </c>
      <c r="I201">
        <v>9</v>
      </c>
      <c r="J201">
        <v>22</v>
      </c>
      <c r="K201" t="s">
        <v>67</v>
      </c>
      <c r="M201">
        <v>1</v>
      </c>
      <c r="N201">
        <v>14</v>
      </c>
      <c r="O201" t="s">
        <v>481</v>
      </c>
      <c r="P201" t="s">
        <v>482</v>
      </c>
      <c r="S201">
        <v>0.75</v>
      </c>
      <c r="T201">
        <v>23.5</v>
      </c>
      <c r="U201">
        <v>24</v>
      </c>
      <c r="V201" t="s">
        <v>59</v>
      </c>
      <c r="W201">
        <v>0.39479166666666665</v>
      </c>
      <c r="X201">
        <v>0</v>
      </c>
      <c r="Y201">
        <v>1.2825</v>
      </c>
      <c r="Z201">
        <v>106.46530300133817</v>
      </c>
      <c r="AA201">
        <v>0.74412000000000011</v>
      </c>
      <c r="AB201">
        <v>25.3</v>
      </c>
      <c r="AC201" t="s">
        <v>477</v>
      </c>
      <c r="AD201">
        <v>298.3</v>
      </c>
      <c r="AE201">
        <v>0.129</v>
      </c>
      <c r="AG201">
        <v>0.72</v>
      </c>
      <c r="AH201">
        <v>9.2880000000000004E-2</v>
      </c>
      <c r="AI201" t="s">
        <v>60</v>
      </c>
      <c r="AJ201">
        <v>490.24109229637287</v>
      </c>
      <c r="AK201">
        <v>571.94794101243508</v>
      </c>
      <c r="AL201">
        <v>0.62873420087009824</v>
      </c>
      <c r="AM201">
        <v>0.45268862462647069</v>
      </c>
      <c r="AN201">
        <v>52.193666435040328</v>
      </c>
      <c r="AO201">
        <v>37.579439833229038</v>
      </c>
      <c r="AP201">
        <v>0.42559790186617324</v>
      </c>
      <c r="AQ201">
        <v>0.30643048934364475</v>
      </c>
      <c r="AR201" s="13">
        <v>1.5225679844077588E-2</v>
      </c>
      <c r="AS201" s="14">
        <v>1.6932072509270365E-2</v>
      </c>
      <c r="AT201" s="14" t="s">
        <v>61</v>
      </c>
      <c r="AU201" s="15">
        <v>-2.2416493830312245E-2</v>
      </c>
      <c r="AV201" s="15">
        <v>0.53490437069256158</v>
      </c>
      <c r="AW201" s="15" t="s">
        <v>61</v>
      </c>
      <c r="AX201" s="16">
        <v>-29.4092887507027</v>
      </c>
      <c r="AY201" s="16">
        <v>0.88300907528175532</v>
      </c>
      <c r="AZ201" s="16">
        <v>-29.4092887507027</v>
      </c>
    </row>
    <row r="202" spans="1:52" x14ac:dyDescent="0.3">
      <c r="A202">
        <v>826</v>
      </c>
      <c r="B202" s="8">
        <v>44826</v>
      </c>
      <c r="C202" t="s">
        <v>483</v>
      </c>
      <c r="E202" t="s">
        <v>54</v>
      </c>
      <c r="F202" t="s">
        <v>73</v>
      </c>
      <c r="G202" t="s">
        <v>56</v>
      </c>
      <c r="H202">
        <v>2022</v>
      </c>
      <c r="I202">
        <v>9</v>
      </c>
      <c r="J202">
        <v>22</v>
      </c>
      <c r="K202" t="s">
        <v>74</v>
      </c>
      <c r="M202">
        <v>2</v>
      </c>
      <c r="N202">
        <v>2</v>
      </c>
      <c r="O202" t="s">
        <v>86</v>
      </c>
      <c r="P202" t="s">
        <v>484</v>
      </c>
      <c r="Q202">
        <v>0</v>
      </c>
      <c r="S202">
        <v>0.75</v>
      </c>
      <c r="T202">
        <v>24</v>
      </c>
      <c r="U202">
        <v>23</v>
      </c>
      <c r="V202" t="s">
        <v>59</v>
      </c>
      <c r="W202">
        <v>0.42418981481481483</v>
      </c>
      <c r="X202">
        <v>0</v>
      </c>
      <c r="Y202">
        <v>1.2825</v>
      </c>
      <c r="Z202">
        <v>90.286752055056397</v>
      </c>
      <c r="AA202">
        <v>0.69960000000000011</v>
      </c>
      <c r="AB202">
        <v>26.3</v>
      </c>
      <c r="AC202" t="s">
        <v>477</v>
      </c>
      <c r="AD202">
        <v>299.3</v>
      </c>
      <c r="AE202">
        <v>0.129</v>
      </c>
      <c r="AG202">
        <v>0.72</v>
      </c>
      <c r="AH202">
        <v>9.2880000000000004E-2</v>
      </c>
      <c r="AI202" t="s">
        <v>60</v>
      </c>
      <c r="AJ202">
        <v>488.60313341800213</v>
      </c>
      <c r="AK202">
        <v>570.03698898766913</v>
      </c>
      <c r="AL202">
        <v>0.62663351860858763</v>
      </c>
      <c r="AM202">
        <v>0.45117613339818308</v>
      </c>
      <c r="AN202">
        <v>44.114389960234796</v>
      </c>
      <c r="AO202">
        <v>31.762360771369053</v>
      </c>
      <c r="AP202">
        <v>0.39879787749577339</v>
      </c>
      <c r="AQ202">
        <v>0.28713447179695684</v>
      </c>
      <c r="AR202" s="13">
        <v>-2.4333429958415309E-2</v>
      </c>
      <c r="AS202" s="14">
        <v>0.13251150496447395</v>
      </c>
      <c r="AT202" s="14" t="s">
        <v>61</v>
      </c>
      <c r="AU202" s="15">
        <v>-3.032240750331959E-2</v>
      </c>
      <c r="AV202" s="15">
        <v>0.66589330252656509</v>
      </c>
      <c r="AW202" s="15" t="s">
        <v>61</v>
      </c>
      <c r="AX202" s="16">
        <v>-9.8163469038850621</v>
      </c>
      <c r="AY202" s="16">
        <v>0.23062247024481505</v>
      </c>
      <c r="AZ202" s="16" t="s">
        <v>61</v>
      </c>
    </row>
    <row r="203" spans="1:52" x14ac:dyDescent="0.3">
      <c r="A203">
        <v>830</v>
      </c>
      <c r="B203" s="8">
        <v>44826</v>
      </c>
      <c r="C203" t="s">
        <v>485</v>
      </c>
      <c r="E203" t="s">
        <v>54</v>
      </c>
      <c r="F203" t="s">
        <v>85</v>
      </c>
      <c r="G203" t="s">
        <v>56</v>
      </c>
      <c r="H203">
        <v>2022</v>
      </c>
      <c r="I203">
        <v>9</v>
      </c>
      <c r="J203">
        <v>22</v>
      </c>
      <c r="K203" t="s">
        <v>57</v>
      </c>
      <c r="M203">
        <v>2</v>
      </c>
      <c r="N203">
        <v>11</v>
      </c>
      <c r="O203" t="s">
        <v>481</v>
      </c>
      <c r="P203" t="s">
        <v>486</v>
      </c>
      <c r="Q203">
        <v>0</v>
      </c>
      <c r="S203">
        <v>0.8</v>
      </c>
      <c r="T203">
        <v>23.5</v>
      </c>
      <c r="U203">
        <v>24</v>
      </c>
      <c r="V203" t="s">
        <v>59</v>
      </c>
      <c r="W203">
        <v>0.39762731481481484</v>
      </c>
      <c r="X203">
        <v>0</v>
      </c>
      <c r="Y203">
        <v>1.2825</v>
      </c>
      <c r="Z203">
        <v>98.636971898298611</v>
      </c>
      <c r="AA203">
        <v>0.78864000000000001</v>
      </c>
      <c r="AB203">
        <v>24.4</v>
      </c>
      <c r="AC203" t="s">
        <v>477</v>
      </c>
      <c r="AD203">
        <v>297.39999999999998</v>
      </c>
      <c r="AE203">
        <v>0.129</v>
      </c>
      <c r="AG203">
        <v>0.72</v>
      </c>
      <c r="AH203">
        <v>9.2880000000000004E-2</v>
      </c>
      <c r="AI203" t="s">
        <v>60</v>
      </c>
      <c r="AJ203">
        <v>491.72467327507752</v>
      </c>
      <c r="AK203">
        <v>573.6787854875904</v>
      </c>
      <c r="AL203">
        <v>0.63063689347528695</v>
      </c>
      <c r="AM203">
        <v>0.45405856330220662</v>
      </c>
      <c r="AN203">
        <v>48.502232779533884</v>
      </c>
      <c r="AO203">
        <v>34.921607601264398</v>
      </c>
      <c r="AP203">
        <v>0.45242603738693327</v>
      </c>
      <c r="AQ203">
        <v>0.32574674691859196</v>
      </c>
      <c r="AR203" s="13">
        <v>-3.1525589026620169E-3</v>
      </c>
      <c r="AS203" s="14">
        <v>2.245718732385171E-3</v>
      </c>
      <c r="AT203" s="14" t="s">
        <v>61</v>
      </c>
      <c r="AU203" s="15">
        <v>9.657749026154494E-2</v>
      </c>
      <c r="AV203" s="15">
        <v>2.563467992574343E-2</v>
      </c>
      <c r="AW203" s="15" t="s">
        <v>61</v>
      </c>
      <c r="AX203" s="16">
        <v>1.3670401613082963</v>
      </c>
      <c r="AY203" s="16">
        <v>7.0111899768311482E-3</v>
      </c>
      <c r="AZ203" s="16" t="s">
        <v>61</v>
      </c>
    </row>
    <row r="204" spans="1:52" x14ac:dyDescent="0.3">
      <c r="A204">
        <v>834</v>
      </c>
      <c r="B204" s="8">
        <v>44826</v>
      </c>
      <c r="C204" t="s">
        <v>487</v>
      </c>
      <c r="E204" t="s">
        <v>54</v>
      </c>
      <c r="F204" t="s">
        <v>78</v>
      </c>
      <c r="G204" t="s">
        <v>56</v>
      </c>
      <c r="H204">
        <v>2022</v>
      </c>
      <c r="I204">
        <v>9</v>
      </c>
      <c r="J204">
        <v>22</v>
      </c>
      <c r="K204" t="s">
        <v>67</v>
      </c>
      <c r="M204">
        <v>2</v>
      </c>
      <c r="N204">
        <v>11</v>
      </c>
      <c r="O204" t="s">
        <v>481</v>
      </c>
      <c r="P204" t="s">
        <v>488</v>
      </c>
      <c r="Q204">
        <v>0</v>
      </c>
      <c r="S204">
        <v>0.4</v>
      </c>
      <c r="T204">
        <v>24</v>
      </c>
      <c r="U204">
        <v>23</v>
      </c>
      <c r="V204" t="s">
        <v>59</v>
      </c>
      <c r="W204">
        <v>0.42418981481481483</v>
      </c>
      <c r="X204">
        <v>0</v>
      </c>
      <c r="Y204">
        <v>1.2075</v>
      </c>
      <c r="Z204">
        <v>92.269929267826427</v>
      </c>
      <c r="AA204">
        <v>0.76956000000000002</v>
      </c>
      <c r="AB204">
        <v>23.8</v>
      </c>
      <c r="AC204" t="s">
        <v>477</v>
      </c>
      <c r="AD204">
        <v>296.8</v>
      </c>
      <c r="AE204">
        <v>0.129</v>
      </c>
      <c r="AG204">
        <v>0.72</v>
      </c>
      <c r="AH204">
        <v>9.2880000000000004E-2</v>
      </c>
      <c r="AI204" t="s">
        <v>60</v>
      </c>
      <c r="AJ204">
        <v>492.71872584908368</v>
      </c>
      <c r="AK204">
        <v>574.83851349059762</v>
      </c>
      <c r="AL204">
        <v>0.59495786146276852</v>
      </c>
      <c r="AM204">
        <v>0.42836966025319334</v>
      </c>
      <c r="AN204">
        <v>45.463121983028515</v>
      </c>
      <c r="AO204">
        <v>32.73344782778053</v>
      </c>
      <c r="AP204">
        <v>0.44237272644182435</v>
      </c>
      <c r="AQ204">
        <v>0.31850836303811353</v>
      </c>
      <c r="AR204" s="13">
        <v>4.0322493579044771E-2</v>
      </c>
      <c r="AS204" s="14">
        <v>0.53659260268686582</v>
      </c>
      <c r="AT204" s="14" t="s">
        <v>61</v>
      </c>
      <c r="AU204" s="15">
        <v>-7.1158945956393868E-2</v>
      </c>
      <c r="AV204" s="15">
        <v>0.55719636689433161</v>
      </c>
      <c r="AW204" s="15" t="s">
        <v>61</v>
      </c>
      <c r="AX204" s="16">
        <v>-7.4196982703154699</v>
      </c>
      <c r="AY204" s="16">
        <v>0.6598386676726361</v>
      </c>
      <c r="AZ204" s="16" t="s">
        <v>61</v>
      </c>
    </row>
    <row r="205" spans="1:52" x14ac:dyDescent="0.3">
      <c r="A205">
        <v>838</v>
      </c>
      <c r="B205" s="8">
        <v>44826</v>
      </c>
      <c r="C205" t="s">
        <v>489</v>
      </c>
      <c r="E205" t="s">
        <v>54</v>
      </c>
      <c r="F205" t="s">
        <v>89</v>
      </c>
      <c r="G205" t="s">
        <v>56</v>
      </c>
      <c r="H205">
        <v>2022</v>
      </c>
      <c r="I205">
        <v>9</v>
      </c>
      <c r="J205">
        <v>22</v>
      </c>
      <c r="K205" t="s">
        <v>74</v>
      </c>
      <c r="M205">
        <v>3</v>
      </c>
      <c r="N205">
        <v>3</v>
      </c>
      <c r="O205" t="s">
        <v>58</v>
      </c>
      <c r="P205" t="s">
        <v>490</v>
      </c>
      <c r="Q205">
        <v>0</v>
      </c>
      <c r="S205">
        <v>0.9</v>
      </c>
      <c r="T205">
        <v>23.5</v>
      </c>
      <c r="U205">
        <v>24</v>
      </c>
      <c r="V205" t="s">
        <v>59</v>
      </c>
      <c r="W205">
        <v>0.39479166666666665</v>
      </c>
      <c r="X205">
        <v>0</v>
      </c>
      <c r="Y205">
        <v>1.2825</v>
      </c>
      <c r="Z205">
        <v>90.913018543299557</v>
      </c>
      <c r="AA205">
        <v>0.7186800000000001</v>
      </c>
      <c r="AB205">
        <v>26</v>
      </c>
      <c r="AC205" t="s">
        <v>477</v>
      </c>
      <c r="AD205">
        <v>299</v>
      </c>
      <c r="AE205">
        <v>0.129</v>
      </c>
      <c r="AG205">
        <v>0.72</v>
      </c>
      <c r="AH205">
        <v>9.2880000000000004E-2</v>
      </c>
      <c r="AI205" t="s">
        <v>60</v>
      </c>
      <c r="AJ205">
        <v>489.09337067561216</v>
      </c>
      <c r="AK205">
        <v>570.60893245488091</v>
      </c>
      <c r="AL205">
        <v>0.62726224789147256</v>
      </c>
      <c r="AM205">
        <v>0.45162881848186021</v>
      </c>
      <c r="AN205">
        <v>44.464954677636818</v>
      </c>
      <c r="AO205">
        <v>32.014767367898507</v>
      </c>
      <c r="AP205">
        <v>0.41008522757667387</v>
      </c>
      <c r="AQ205">
        <v>0.29526136385520518</v>
      </c>
      <c r="AR205" s="13">
        <v>3.2082901083369593E-2</v>
      </c>
      <c r="AS205" s="14">
        <v>0.10310777885757967</v>
      </c>
      <c r="AT205" s="14" t="s">
        <v>61</v>
      </c>
      <c r="AU205" s="15">
        <v>-5.1500267469947118E-2</v>
      </c>
      <c r="AV205" s="15">
        <v>0.40573643048455466</v>
      </c>
      <c r="AW205" s="15" t="s">
        <v>61</v>
      </c>
      <c r="AX205" s="16">
        <v>-1.2542969467589897</v>
      </c>
      <c r="AY205" s="16">
        <v>2.0063930087187064E-2</v>
      </c>
      <c r="AZ205" s="16" t="s">
        <v>61</v>
      </c>
    </row>
    <row r="206" spans="1:52" x14ac:dyDescent="0.3">
      <c r="A206">
        <v>842</v>
      </c>
      <c r="B206" s="8">
        <v>44826</v>
      </c>
      <c r="C206" t="s">
        <v>491</v>
      </c>
      <c r="E206" t="s">
        <v>54</v>
      </c>
      <c r="F206" t="s">
        <v>82</v>
      </c>
      <c r="G206" t="s">
        <v>56</v>
      </c>
      <c r="H206">
        <v>2022</v>
      </c>
      <c r="I206">
        <v>9</v>
      </c>
      <c r="J206">
        <v>22</v>
      </c>
      <c r="K206" t="s">
        <v>67</v>
      </c>
      <c r="M206">
        <v>3</v>
      </c>
      <c r="N206">
        <v>9</v>
      </c>
      <c r="O206" t="s">
        <v>58</v>
      </c>
      <c r="P206" t="s">
        <v>492</v>
      </c>
      <c r="Q206">
        <v>0</v>
      </c>
      <c r="S206">
        <v>0.9</v>
      </c>
      <c r="T206">
        <v>24</v>
      </c>
      <c r="U206">
        <v>23</v>
      </c>
      <c r="V206" t="s">
        <v>59</v>
      </c>
      <c r="W206">
        <v>0.42418981481481483</v>
      </c>
      <c r="X206">
        <v>0</v>
      </c>
      <c r="Y206">
        <v>1.2825</v>
      </c>
      <c r="Z206">
        <v>97.48881666985281</v>
      </c>
      <c r="AA206">
        <v>0.72504000000000013</v>
      </c>
      <c r="AB206">
        <v>23.8</v>
      </c>
      <c r="AC206" t="s">
        <v>477</v>
      </c>
      <c r="AD206">
        <v>296.8</v>
      </c>
      <c r="AE206">
        <v>0.129</v>
      </c>
      <c r="AG206">
        <v>0.72</v>
      </c>
      <c r="AH206">
        <v>9.2880000000000004E-2</v>
      </c>
      <c r="AI206" t="s">
        <v>60</v>
      </c>
      <c r="AJ206">
        <v>492.71872584908368</v>
      </c>
      <c r="AK206">
        <v>574.83851349059762</v>
      </c>
      <c r="AL206">
        <v>0.63191176590144982</v>
      </c>
      <c r="AM206">
        <v>0.45497647144904391</v>
      </c>
      <c r="AN206">
        <v>48.034565534104779</v>
      </c>
      <c r="AO206">
        <v>34.584887184555441</v>
      </c>
      <c r="AP206">
        <v>0.41678091582122295</v>
      </c>
      <c r="AQ206">
        <v>0.30008225939128053</v>
      </c>
      <c r="AR206" s="13">
        <v>-5.523609069674263E-2</v>
      </c>
      <c r="AS206" s="14">
        <v>0.73374265486612189</v>
      </c>
      <c r="AT206" s="14">
        <v>-5.523609069674263E-2</v>
      </c>
      <c r="AU206" s="15">
        <v>-9.8055624239875346E-3</v>
      </c>
      <c r="AV206" s="15">
        <v>0.31732061978214987</v>
      </c>
      <c r="AW206" s="15" t="s">
        <v>61</v>
      </c>
      <c r="AX206" s="16">
        <v>-12.417254764029165</v>
      </c>
      <c r="AY206" s="16">
        <v>0.69316267794360054</v>
      </c>
      <c r="AZ206" s="16" t="s">
        <v>61</v>
      </c>
    </row>
    <row r="207" spans="1:52" x14ac:dyDescent="0.3">
      <c r="A207">
        <v>846</v>
      </c>
      <c r="B207" s="8">
        <v>44826</v>
      </c>
      <c r="C207" t="s">
        <v>493</v>
      </c>
      <c r="E207" t="s">
        <v>54</v>
      </c>
      <c r="F207" t="s">
        <v>70</v>
      </c>
      <c r="G207" t="s">
        <v>56</v>
      </c>
      <c r="H207">
        <v>2022</v>
      </c>
      <c r="I207">
        <v>9</v>
      </c>
      <c r="J207">
        <v>22</v>
      </c>
      <c r="K207" t="s">
        <v>57</v>
      </c>
      <c r="M207">
        <v>3</v>
      </c>
      <c r="N207">
        <v>9</v>
      </c>
      <c r="O207" t="s">
        <v>58</v>
      </c>
      <c r="P207" t="s">
        <v>494</v>
      </c>
      <c r="Q207">
        <v>0</v>
      </c>
      <c r="S207">
        <v>0.9</v>
      </c>
      <c r="T207">
        <v>23.5</v>
      </c>
      <c r="U207">
        <v>24</v>
      </c>
      <c r="V207" t="s">
        <v>59</v>
      </c>
      <c r="W207">
        <v>0.39762731481481484</v>
      </c>
      <c r="X207">
        <v>0</v>
      </c>
      <c r="Y207">
        <v>1.2825</v>
      </c>
      <c r="Z207">
        <v>86.529153125597404</v>
      </c>
      <c r="AA207">
        <v>0.80136000000000007</v>
      </c>
      <c r="AB207">
        <v>25</v>
      </c>
      <c r="AC207" t="s">
        <v>477</v>
      </c>
      <c r="AD207">
        <v>298</v>
      </c>
      <c r="AE207">
        <v>0.129</v>
      </c>
      <c r="AG207">
        <v>0.72</v>
      </c>
      <c r="AH207">
        <v>9.2880000000000004E-2</v>
      </c>
      <c r="AI207" t="s">
        <v>60</v>
      </c>
      <c r="AJ207">
        <v>490.73462359734242</v>
      </c>
      <c r="AK207">
        <v>572.5237275302328</v>
      </c>
      <c r="AL207">
        <v>0.62936715476359162</v>
      </c>
      <c r="AM207">
        <v>0.45314435142978593</v>
      </c>
      <c r="AN207">
        <v>42.462851389286854</v>
      </c>
      <c r="AO207">
        <v>30.573253000286535</v>
      </c>
      <c r="AP207">
        <v>0.45879761429362742</v>
      </c>
      <c r="AQ207">
        <v>0.33033428229141176</v>
      </c>
      <c r="AR207" s="13">
        <v>4.6641847928506404E-2</v>
      </c>
      <c r="AS207" s="14">
        <v>0.61790980796798134</v>
      </c>
      <c r="AT207" s="14" t="s">
        <v>61</v>
      </c>
      <c r="AU207" s="15">
        <v>-1.0154908716517873E-2</v>
      </c>
      <c r="AV207" s="15">
        <v>0.52519434757988481</v>
      </c>
      <c r="AW207" s="15" t="s">
        <v>61</v>
      </c>
      <c r="AX207" s="16">
        <v>-12.05212646954414</v>
      </c>
      <c r="AY207" s="16">
        <v>0.47683537576207363</v>
      </c>
      <c r="AZ207" s="16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03C9C-93AD-4AD7-BE32-A17D6A1FCE1F}">
  <dimension ref="A1:O207"/>
  <sheetViews>
    <sheetView workbookViewId="0">
      <selection activeCell="A2" sqref="A2"/>
    </sheetView>
  </sheetViews>
  <sheetFormatPr defaultRowHeight="14.4" x14ac:dyDescent="0.3"/>
  <sheetData>
    <row r="1" spans="1:15" s="17" customFormat="1" x14ac:dyDescent="0.3">
      <c r="A1" s="17" t="s">
        <v>495</v>
      </c>
      <c r="B1" s="17" t="s">
        <v>15</v>
      </c>
      <c r="C1" s="17" t="s">
        <v>1</v>
      </c>
      <c r="D1" s="17" t="s">
        <v>5</v>
      </c>
      <c r="E1" s="17" t="s">
        <v>496</v>
      </c>
      <c r="F1" s="17" t="s">
        <v>12</v>
      </c>
      <c r="G1" s="17" t="s">
        <v>43</v>
      </c>
      <c r="H1" s="17" t="s">
        <v>44</v>
      </c>
      <c r="I1" s="17" t="s">
        <v>497</v>
      </c>
      <c r="J1" s="17" t="s">
        <v>46</v>
      </c>
      <c r="K1" s="17" t="s">
        <v>47</v>
      </c>
      <c r="L1" s="17" t="s">
        <v>498</v>
      </c>
      <c r="M1" s="17" t="s">
        <v>49</v>
      </c>
      <c r="N1" s="17" t="s">
        <v>50</v>
      </c>
      <c r="O1" s="17" t="s">
        <v>499</v>
      </c>
    </row>
    <row r="2" spans="1:15" x14ac:dyDescent="0.3">
      <c r="A2">
        <v>1</v>
      </c>
      <c r="B2" t="s">
        <v>500</v>
      </c>
      <c r="C2" t="s">
        <v>501</v>
      </c>
      <c r="D2" t="s">
        <v>55</v>
      </c>
      <c r="E2" t="s">
        <v>74</v>
      </c>
      <c r="F2">
        <v>1</v>
      </c>
      <c r="G2">
        <v>4.5726391713251567E-2</v>
      </c>
      <c r="H2">
        <v>0.56223364114447738</v>
      </c>
      <c r="I2">
        <v>0.25017759359667202</v>
      </c>
      <c r="J2">
        <v>7.7156768108863044E-2</v>
      </c>
      <c r="K2">
        <v>2.7571633859153979E-2</v>
      </c>
      <c r="L2">
        <v>0.83395291673999816</v>
      </c>
      <c r="M2">
        <v>-4.8472272218559969</v>
      </c>
      <c r="N2">
        <v>2.3881768637519198E-2</v>
      </c>
      <c r="O2">
        <v>0.84546272735188055</v>
      </c>
    </row>
    <row r="3" spans="1:15" x14ac:dyDescent="0.3">
      <c r="A3">
        <v>2</v>
      </c>
      <c r="B3" t="s">
        <v>64</v>
      </c>
      <c r="C3" t="s">
        <v>501</v>
      </c>
      <c r="D3" t="s">
        <v>63</v>
      </c>
      <c r="E3" t="s">
        <v>57</v>
      </c>
      <c r="F3">
        <v>1</v>
      </c>
      <c r="G3">
        <v>4.2291566381750037E-2</v>
      </c>
      <c r="H3">
        <v>0.48513924729771613</v>
      </c>
      <c r="I3">
        <v>0.30348061958211381</v>
      </c>
      <c r="J3">
        <v>-0.13330488426675829</v>
      </c>
      <c r="K3">
        <v>0.63841317024003352</v>
      </c>
      <c r="L3">
        <v>0.20099238411637549</v>
      </c>
      <c r="M3">
        <v>-7.8056204593981331</v>
      </c>
      <c r="N3">
        <v>0.19246590259845389</v>
      </c>
      <c r="O3">
        <v>0.56129063994661132</v>
      </c>
    </row>
    <row r="4" spans="1:15" x14ac:dyDescent="0.3">
      <c r="A4">
        <v>3</v>
      </c>
      <c r="B4" t="s">
        <v>68</v>
      </c>
      <c r="C4" t="s">
        <v>501</v>
      </c>
      <c r="D4" t="s">
        <v>66</v>
      </c>
      <c r="E4" t="s">
        <v>67</v>
      </c>
      <c r="F4">
        <v>1</v>
      </c>
      <c r="G4">
        <v>2.9974708673897749E-2</v>
      </c>
      <c r="H4">
        <v>0.44303783541944819</v>
      </c>
      <c r="I4">
        <v>0.33438912612589611</v>
      </c>
      <c r="J4">
        <v>5.1182246032036242E-2</v>
      </c>
      <c r="K4">
        <v>3.8340583681694872E-2</v>
      </c>
      <c r="L4">
        <v>0.80419248308173952</v>
      </c>
      <c r="M4">
        <v>-11.172398655684811</v>
      </c>
      <c r="N4">
        <v>0.17117561457931921</v>
      </c>
      <c r="O4">
        <v>0.58626625158283363</v>
      </c>
    </row>
    <row r="5" spans="1:15" x14ac:dyDescent="0.3">
      <c r="A5">
        <v>4</v>
      </c>
      <c r="B5" t="s">
        <v>71</v>
      </c>
      <c r="C5" t="s">
        <v>501</v>
      </c>
      <c r="D5" t="s">
        <v>70</v>
      </c>
      <c r="E5" t="s">
        <v>57</v>
      </c>
      <c r="F5">
        <v>3</v>
      </c>
      <c r="G5">
        <v>-8.9500296825232462E-3</v>
      </c>
      <c r="H5">
        <v>2.11874372075204E-2</v>
      </c>
      <c r="I5">
        <v>0.85444094941392201</v>
      </c>
      <c r="J5">
        <v>-2.5195368631823721E-2</v>
      </c>
      <c r="K5">
        <v>0.25681856563324729</v>
      </c>
      <c r="L5">
        <v>0.49322730378082991</v>
      </c>
      <c r="M5">
        <v>-37.340733627895723</v>
      </c>
      <c r="N5">
        <v>0.8767634613773484</v>
      </c>
      <c r="O5">
        <v>6.3643518003240168E-2</v>
      </c>
    </row>
    <row r="6" spans="1:15" x14ac:dyDescent="0.3">
      <c r="A6">
        <v>5</v>
      </c>
      <c r="B6" t="s">
        <v>76</v>
      </c>
      <c r="C6" t="s">
        <v>501</v>
      </c>
      <c r="D6" t="s">
        <v>73</v>
      </c>
      <c r="E6" t="s">
        <v>74</v>
      </c>
      <c r="F6">
        <v>2</v>
      </c>
      <c r="G6">
        <v>9.1887603039929697E-2</v>
      </c>
      <c r="H6">
        <v>0.82669519776152467</v>
      </c>
      <c r="I6">
        <v>9.077219699267626E-2</v>
      </c>
      <c r="J6">
        <v>-0.20777858202076641</v>
      </c>
      <c r="K6">
        <v>0.38855235025381518</v>
      </c>
      <c r="L6">
        <v>0.37666032514060588</v>
      </c>
      <c r="M6">
        <v>24.710003504494889</v>
      </c>
      <c r="N6">
        <v>0.9631435804819477</v>
      </c>
      <c r="O6">
        <v>1.860121230870285E-2</v>
      </c>
    </row>
    <row r="7" spans="1:15" x14ac:dyDescent="0.3">
      <c r="A7">
        <v>6</v>
      </c>
      <c r="B7" t="s">
        <v>80</v>
      </c>
      <c r="C7" t="s">
        <v>501</v>
      </c>
      <c r="D7" t="s">
        <v>78</v>
      </c>
      <c r="E7" t="s">
        <v>67</v>
      </c>
      <c r="F7">
        <v>2</v>
      </c>
      <c r="G7">
        <v>1.9197624356034341E-2</v>
      </c>
      <c r="H7">
        <v>0.1239199632995097</v>
      </c>
      <c r="I7">
        <v>0.64797732558894761</v>
      </c>
      <c r="J7">
        <v>-9.5402595190513917E-2</v>
      </c>
      <c r="K7">
        <v>0.1894898364880068</v>
      </c>
      <c r="L7">
        <v>0.56469569668103814</v>
      </c>
      <c r="M7">
        <v>-2.1592597876662269</v>
      </c>
      <c r="N7">
        <v>1.194234498299847E-2</v>
      </c>
      <c r="O7">
        <v>0.89071896329646916</v>
      </c>
    </row>
    <row r="8" spans="1:15" x14ac:dyDescent="0.3">
      <c r="A8">
        <v>7</v>
      </c>
      <c r="B8" t="s">
        <v>83</v>
      </c>
      <c r="C8" t="s">
        <v>501</v>
      </c>
      <c r="D8" t="s">
        <v>82</v>
      </c>
      <c r="E8" t="s">
        <v>67</v>
      </c>
      <c r="F8">
        <v>3</v>
      </c>
      <c r="G8">
        <v>-1.082248536916521E-2</v>
      </c>
      <c r="H8">
        <v>0.97673169195406195</v>
      </c>
      <c r="I8">
        <v>1.1702629795028809E-2</v>
      </c>
      <c r="J8">
        <v>1.259601012168381E-2</v>
      </c>
      <c r="K8">
        <v>3.3933045797260801E-2</v>
      </c>
      <c r="L8">
        <v>0.81579075539685642</v>
      </c>
      <c r="M8">
        <v>6.5387994053767331</v>
      </c>
      <c r="N8">
        <v>0.10584086029876801</v>
      </c>
      <c r="O8">
        <v>0.67466807672967588</v>
      </c>
    </row>
    <row r="9" spans="1:15" x14ac:dyDescent="0.3">
      <c r="A9">
        <v>8</v>
      </c>
      <c r="B9" t="s">
        <v>87</v>
      </c>
      <c r="C9" t="s">
        <v>501</v>
      </c>
      <c r="D9" t="s">
        <v>85</v>
      </c>
      <c r="E9" t="s">
        <v>57</v>
      </c>
      <c r="F9">
        <v>2</v>
      </c>
      <c r="G9">
        <v>2.761558676576583E-2</v>
      </c>
      <c r="H9">
        <v>0.41883082957821988</v>
      </c>
      <c r="I9">
        <v>0.35282859335550071</v>
      </c>
      <c r="J9">
        <v>-0.23229950124507209</v>
      </c>
      <c r="K9">
        <v>0.11618997674130729</v>
      </c>
      <c r="L9">
        <v>0.65913349131763144</v>
      </c>
      <c r="M9">
        <v>9.0430457175573125</v>
      </c>
      <c r="N9">
        <v>0.29814413926381839</v>
      </c>
      <c r="O9">
        <v>0.45397423205143661</v>
      </c>
    </row>
    <row r="10" spans="1:15" x14ac:dyDescent="0.3">
      <c r="A10">
        <v>9</v>
      </c>
      <c r="B10" t="s">
        <v>90</v>
      </c>
      <c r="C10" t="s">
        <v>501</v>
      </c>
      <c r="D10" t="s">
        <v>89</v>
      </c>
      <c r="E10" t="s">
        <v>74</v>
      </c>
      <c r="F10">
        <v>3</v>
      </c>
      <c r="G10">
        <v>6.6667405375127164E-2</v>
      </c>
      <c r="H10">
        <v>0.79104193610041429</v>
      </c>
      <c r="I10">
        <v>0.1105946165552997</v>
      </c>
      <c r="J10">
        <v>-0.14377331359319059</v>
      </c>
      <c r="K10">
        <v>3.5692199397678447E-2</v>
      </c>
      <c r="L10">
        <v>0.81107620743358333</v>
      </c>
      <c r="M10">
        <v>24.037412257970569</v>
      </c>
      <c r="N10">
        <v>0.76688943755870165</v>
      </c>
      <c r="O10">
        <v>0.1242777623248901</v>
      </c>
    </row>
    <row r="11" spans="1:15" x14ac:dyDescent="0.3">
      <c r="A11">
        <v>10</v>
      </c>
      <c r="B11" t="s">
        <v>92</v>
      </c>
      <c r="C11" t="s">
        <v>502</v>
      </c>
      <c r="D11" t="s">
        <v>63</v>
      </c>
      <c r="E11" t="s">
        <v>57</v>
      </c>
      <c r="F11">
        <v>1</v>
      </c>
      <c r="G11">
        <v>3.3330286926108788E-2</v>
      </c>
      <c r="H11">
        <v>0.62504299621359161</v>
      </c>
      <c r="I11">
        <v>0.20940339223242821</v>
      </c>
      <c r="J11">
        <v>4.9314000022696366E-3</v>
      </c>
      <c r="K11">
        <v>2.796753175486667E-2</v>
      </c>
      <c r="L11">
        <v>0.83276504027307363</v>
      </c>
      <c r="M11">
        <v>43.939670086815937</v>
      </c>
      <c r="N11">
        <v>0.88386032551557026</v>
      </c>
      <c r="O11">
        <v>5.9861539178632329E-2</v>
      </c>
    </row>
    <row r="12" spans="1:15" x14ac:dyDescent="0.3">
      <c r="A12">
        <v>11</v>
      </c>
      <c r="B12" t="s">
        <v>503</v>
      </c>
      <c r="C12" t="s">
        <v>502</v>
      </c>
      <c r="D12" t="s">
        <v>55</v>
      </c>
      <c r="E12" t="s">
        <v>74</v>
      </c>
      <c r="F12">
        <v>1</v>
      </c>
      <c r="G12">
        <v>1.7947691742240219E-2</v>
      </c>
      <c r="H12">
        <v>8.2987194060578043E-2</v>
      </c>
      <c r="I12">
        <v>0.71192502007189518</v>
      </c>
      <c r="J12">
        <v>0.39376312059022872</v>
      </c>
      <c r="K12">
        <v>0.64382800638535054</v>
      </c>
      <c r="L12">
        <v>0.1976110628969574</v>
      </c>
      <c r="M12">
        <v>-9.7644537577294894</v>
      </c>
      <c r="N12">
        <v>0.19190636019836549</v>
      </c>
      <c r="O12">
        <v>0.56192881834299402</v>
      </c>
    </row>
    <row r="13" spans="1:15" x14ac:dyDescent="0.3">
      <c r="A13">
        <v>12</v>
      </c>
      <c r="B13" t="s">
        <v>94</v>
      </c>
      <c r="C13" t="s">
        <v>502</v>
      </c>
      <c r="D13" t="s">
        <v>66</v>
      </c>
      <c r="E13" t="s">
        <v>67</v>
      </c>
      <c r="F13">
        <v>1</v>
      </c>
      <c r="G13">
        <v>9.6067224888288574E-2</v>
      </c>
      <c r="H13">
        <v>0.90099242139112923</v>
      </c>
      <c r="I13">
        <v>5.0793794062044033E-2</v>
      </c>
      <c r="J13">
        <v>0.35053291783302659</v>
      </c>
      <c r="K13">
        <v>0.62307901340362715</v>
      </c>
      <c r="L13">
        <v>0.21064645854748509</v>
      </c>
      <c r="M13">
        <v>10.579609500727919</v>
      </c>
      <c r="N13">
        <v>0.77340891047051807</v>
      </c>
      <c r="O13">
        <v>0.1205632993384242</v>
      </c>
    </row>
    <row r="14" spans="1:15" x14ac:dyDescent="0.3">
      <c r="A14">
        <v>13</v>
      </c>
      <c r="B14" t="s">
        <v>96</v>
      </c>
      <c r="C14" t="s">
        <v>502</v>
      </c>
      <c r="D14" t="s">
        <v>73</v>
      </c>
      <c r="E14" t="s">
        <v>74</v>
      </c>
      <c r="F14">
        <v>2</v>
      </c>
      <c r="G14">
        <v>3.2376933047764248E-2</v>
      </c>
      <c r="H14">
        <v>0.5494379524366485</v>
      </c>
      <c r="I14">
        <v>0.25875918053803271</v>
      </c>
      <c r="J14">
        <v>-6.5221555176801421E-2</v>
      </c>
      <c r="K14">
        <v>0.24719351489480179</v>
      </c>
      <c r="L14">
        <v>0.50281440598625371</v>
      </c>
      <c r="M14">
        <v>-19.058721023270071</v>
      </c>
      <c r="N14">
        <v>0.74937845479080112</v>
      </c>
      <c r="O14">
        <v>0.13433351988724829</v>
      </c>
    </row>
    <row r="15" spans="1:15" x14ac:dyDescent="0.3">
      <c r="A15">
        <v>14</v>
      </c>
      <c r="B15" t="s">
        <v>98</v>
      </c>
      <c r="C15" t="s">
        <v>502</v>
      </c>
      <c r="D15" t="s">
        <v>85</v>
      </c>
      <c r="E15" t="s">
        <v>57</v>
      </c>
      <c r="F15">
        <v>2</v>
      </c>
      <c r="G15">
        <v>4.3337148227882101E-2</v>
      </c>
      <c r="H15">
        <v>0.60642152209949307</v>
      </c>
      <c r="I15">
        <v>0.2212692878154264</v>
      </c>
      <c r="J15">
        <v>-1.8133553684503201E-2</v>
      </c>
      <c r="K15">
        <v>5.6015424675013421E-2</v>
      </c>
      <c r="L15">
        <v>0.76332422034560987</v>
      </c>
      <c r="M15">
        <v>7.3195513658295104</v>
      </c>
      <c r="N15">
        <v>0.1457582655961204</v>
      </c>
      <c r="O15">
        <v>0.61821699147798581</v>
      </c>
    </row>
    <row r="16" spans="1:15" x14ac:dyDescent="0.3">
      <c r="A16">
        <v>15</v>
      </c>
      <c r="B16" t="s">
        <v>100</v>
      </c>
      <c r="C16" t="s">
        <v>502</v>
      </c>
      <c r="D16" t="s">
        <v>78</v>
      </c>
      <c r="E16" t="s">
        <v>67</v>
      </c>
      <c r="F16">
        <v>2</v>
      </c>
      <c r="G16">
        <v>7.6818801981674581E-2</v>
      </c>
      <c r="H16">
        <v>0.87191580399395119</v>
      </c>
      <c r="I16">
        <v>6.6235680702056779E-2</v>
      </c>
      <c r="J16">
        <v>-5.3737819788514324E-3</v>
      </c>
      <c r="K16">
        <v>7.6282824511347529E-3</v>
      </c>
      <c r="L16">
        <v>0.91265996077894884</v>
      </c>
      <c r="M16">
        <v>-10.49427856293608</v>
      </c>
      <c r="N16">
        <v>0.1458252091920807</v>
      </c>
      <c r="O16">
        <v>0.61812932923294484</v>
      </c>
    </row>
    <row r="17" spans="1:15" x14ac:dyDescent="0.3">
      <c r="A17">
        <v>16</v>
      </c>
      <c r="B17" t="s">
        <v>102</v>
      </c>
      <c r="C17" t="s">
        <v>502</v>
      </c>
      <c r="D17" t="s">
        <v>89</v>
      </c>
      <c r="E17" t="s">
        <v>74</v>
      </c>
      <c r="F17">
        <v>3</v>
      </c>
      <c r="G17">
        <v>3.5229848428648923E-2</v>
      </c>
      <c r="H17">
        <v>0.73449869816321511</v>
      </c>
      <c r="I17">
        <v>0.14297100506271371</v>
      </c>
      <c r="J17">
        <v>7.5487695314121139E-2</v>
      </c>
      <c r="K17">
        <v>0.34885821931888772</v>
      </c>
      <c r="L17">
        <v>0.40935779077440809</v>
      </c>
      <c r="M17">
        <v>-11.113316492224531</v>
      </c>
      <c r="N17">
        <v>0.43701457146697359</v>
      </c>
      <c r="O17">
        <v>0.33892922355698291</v>
      </c>
    </row>
    <row r="18" spans="1:15" x14ac:dyDescent="0.3">
      <c r="A18">
        <v>17</v>
      </c>
      <c r="B18" t="s">
        <v>104</v>
      </c>
      <c r="C18" t="s">
        <v>502</v>
      </c>
      <c r="D18" t="s">
        <v>82</v>
      </c>
      <c r="E18" t="s">
        <v>67</v>
      </c>
      <c r="F18">
        <v>3</v>
      </c>
      <c r="G18">
        <v>3.5935427293502659E-2</v>
      </c>
      <c r="H18">
        <v>0.42511801452290809</v>
      </c>
      <c r="I18">
        <v>0.34798925275505771</v>
      </c>
      <c r="J18">
        <v>-1.47866183647525E-3</v>
      </c>
      <c r="K18">
        <v>7.8339943269663205E-4</v>
      </c>
      <c r="L18">
        <v>0.97201072647072395</v>
      </c>
      <c r="M18">
        <v>3.1308748306072758</v>
      </c>
      <c r="N18">
        <v>3.3913457308485398E-2</v>
      </c>
      <c r="O18">
        <v>0.81584393219748264</v>
      </c>
    </row>
    <row r="19" spans="1:15" x14ac:dyDescent="0.3">
      <c r="A19">
        <v>18</v>
      </c>
      <c r="B19" t="s">
        <v>106</v>
      </c>
      <c r="C19" t="s">
        <v>502</v>
      </c>
      <c r="D19" t="s">
        <v>70</v>
      </c>
      <c r="E19" t="s">
        <v>57</v>
      </c>
      <c r="F19">
        <v>3</v>
      </c>
      <c r="G19">
        <v>4.523535620232022E-2</v>
      </c>
      <c r="H19">
        <v>0.2034723801907902</v>
      </c>
      <c r="I19">
        <v>0.54892087147509228</v>
      </c>
      <c r="J19">
        <v>-1.297230995523839E-2</v>
      </c>
      <c r="K19">
        <v>1.5889067542665291E-2</v>
      </c>
      <c r="L19">
        <v>0.87394815533810988</v>
      </c>
      <c r="M19">
        <v>-2.2589278039620848</v>
      </c>
      <c r="N19">
        <v>1.7967286386832652E-2</v>
      </c>
      <c r="O19">
        <v>0.86595789323189276</v>
      </c>
    </row>
    <row r="20" spans="1:15" x14ac:dyDescent="0.3">
      <c r="A20">
        <v>19</v>
      </c>
      <c r="B20" t="s">
        <v>109</v>
      </c>
      <c r="C20" t="s">
        <v>504</v>
      </c>
      <c r="D20" t="s">
        <v>63</v>
      </c>
      <c r="E20" t="s">
        <v>57</v>
      </c>
      <c r="F20">
        <v>1</v>
      </c>
      <c r="G20">
        <v>-1.155409612323626E-2</v>
      </c>
      <c r="H20">
        <v>0.81507842022192656</v>
      </c>
      <c r="I20">
        <v>9.7183063837454065E-2</v>
      </c>
      <c r="J20">
        <v>-8.3738303413391418E-2</v>
      </c>
      <c r="K20">
        <v>0.93368781923617261</v>
      </c>
      <c r="L20">
        <v>3.3724770452966367E-2</v>
      </c>
      <c r="M20">
        <v>2.428770565260947</v>
      </c>
      <c r="N20">
        <v>0.2222558155807409</v>
      </c>
      <c r="O20">
        <v>0.52855984941804024</v>
      </c>
    </row>
    <row r="21" spans="1:15" x14ac:dyDescent="0.3">
      <c r="A21">
        <v>20</v>
      </c>
      <c r="B21" t="s">
        <v>505</v>
      </c>
      <c r="C21" t="s">
        <v>504</v>
      </c>
      <c r="D21" t="s">
        <v>55</v>
      </c>
      <c r="E21" t="s">
        <v>74</v>
      </c>
      <c r="F21">
        <v>1</v>
      </c>
      <c r="G21">
        <v>-3.3905393970553477E-2</v>
      </c>
      <c r="H21">
        <v>0.27147143715155558</v>
      </c>
      <c r="I21">
        <v>0.47897079050061342</v>
      </c>
      <c r="J21">
        <v>1.9071738223915839E-2</v>
      </c>
      <c r="K21">
        <v>0.21395391224117591</v>
      </c>
      <c r="L21">
        <v>0.53744847612273949</v>
      </c>
      <c r="M21">
        <v>-10.627359821335039</v>
      </c>
      <c r="N21">
        <v>0.44232639891137621</v>
      </c>
      <c r="O21">
        <v>0.3349237645868135</v>
      </c>
    </row>
    <row r="22" spans="1:15" x14ac:dyDescent="0.3">
      <c r="A22">
        <v>21</v>
      </c>
      <c r="B22" t="s">
        <v>111</v>
      </c>
      <c r="C22" t="s">
        <v>504</v>
      </c>
      <c r="D22" t="s">
        <v>66</v>
      </c>
      <c r="E22" t="s">
        <v>67</v>
      </c>
      <c r="F22">
        <v>1</v>
      </c>
      <c r="G22">
        <v>5.1577305917523457E-2</v>
      </c>
      <c r="H22">
        <v>0.7180448975779351</v>
      </c>
      <c r="I22">
        <v>0.15262470086865579</v>
      </c>
      <c r="J22">
        <v>-8.8878934460639332E-3</v>
      </c>
      <c r="K22">
        <v>1.9097538415645241E-2</v>
      </c>
      <c r="L22">
        <v>0.86180615637574431</v>
      </c>
      <c r="M22">
        <v>-3.9124843806112319</v>
      </c>
      <c r="N22">
        <v>0.17066768779274</v>
      </c>
      <c r="O22">
        <v>0.58688054053005434</v>
      </c>
    </row>
    <row r="23" spans="1:15" x14ac:dyDescent="0.3">
      <c r="A23">
        <v>22</v>
      </c>
      <c r="B23" t="s">
        <v>113</v>
      </c>
      <c r="C23" t="s">
        <v>504</v>
      </c>
      <c r="D23" t="s">
        <v>73</v>
      </c>
      <c r="E23" t="s">
        <v>74</v>
      </c>
      <c r="F23">
        <v>2</v>
      </c>
      <c r="G23">
        <v>3.3911321161477478E-2</v>
      </c>
      <c r="H23">
        <v>0.46726750264726008</v>
      </c>
      <c r="I23">
        <v>0.31643032348760508</v>
      </c>
      <c r="J23">
        <v>3.3583359957271878E-3</v>
      </c>
      <c r="K23">
        <v>1.031753508693576E-3</v>
      </c>
      <c r="L23">
        <v>0.96787907989030242</v>
      </c>
      <c r="M23">
        <v>-12.847873213822499</v>
      </c>
      <c r="N23">
        <v>0.70728165743949634</v>
      </c>
      <c r="O23">
        <v>0.1589996091323759</v>
      </c>
    </row>
    <row r="24" spans="1:15" x14ac:dyDescent="0.3">
      <c r="A24">
        <v>23</v>
      </c>
      <c r="B24" t="s">
        <v>115</v>
      </c>
      <c r="C24" t="s">
        <v>504</v>
      </c>
      <c r="D24" t="s">
        <v>85</v>
      </c>
      <c r="E24" t="s">
        <v>57</v>
      </c>
      <c r="F24">
        <v>2</v>
      </c>
      <c r="G24">
        <v>2.6520636854277181E-3</v>
      </c>
      <c r="H24">
        <v>2.1243857451229151E-3</v>
      </c>
      <c r="I24">
        <v>0.95390894072465993</v>
      </c>
      <c r="J24">
        <v>-1.8730722148543429E-2</v>
      </c>
      <c r="K24">
        <v>0.32261201268510581</v>
      </c>
      <c r="L24">
        <v>0.43201055231183583</v>
      </c>
      <c r="M24">
        <v>-2.6472270796244861</v>
      </c>
      <c r="N24">
        <v>5.8076429430806348E-2</v>
      </c>
      <c r="O24">
        <v>0.7590094826952597</v>
      </c>
    </row>
    <row r="25" spans="1:15" x14ac:dyDescent="0.3">
      <c r="A25">
        <v>24</v>
      </c>
      <c r="B25" t="s">
        <v>117</v>
      </c>
      <c r="C25" t="s">
        <v>504</v>
      </c>
      <c r="D25" t="s">
        <v>78</v>
      </c>
      <c r="E25" t="s">
        <v>67</v>
      </c>
      <c r="F25">
        <v>2</v>
      </c>
      <c r="G25">
        <v>-6.5550499724690041E-3</v>
      </c>
      <c r="H25">
        <v>1.5390713904299601E-2</v>
      </c>
      <c r="I25">
        <v>0.87594068392780977</v>
      </c>
      <c r="J25">
        <v>-0.31180372171439019</v>
      </c>
      <c r="K25">
        <v>0.81911273275525853</v>
      </c>
      <c r="L25">
        <v>9.4951530162467768E-2</v>
      </c>
      <c r="M25">
        <v>4.9197820820394691</v>
      </c>
      <c r="N25">
        <v>0.4129824415089991</v>
      </c>
      <c r="O25">
        <v>0.35736290061264042</v>
      </c>
    </row>
    <row r="26" spans="1:15" x14ac:dyDescent="0.3">
      <c r="A26">
        <v>25</v>
      </c>
      <c r="B26" t="s">
        <v>119</v>
      </c>
      <c r="C26" t="s">
        <v>504</v>
      </c>
      <c r="D26" t="s">
        <v>89</v>
      </c>
      <c r="E26" t="s">
        <v>74</v>
      </c>
      <c r="F26">
        <v>3</v>
      </c>
      <c r="G26">
        <v>-0.121864742204807</v>
      </c>
      <c r="H26">
        <v>0.88903999281457902</v>
      </c>
      <c r="I26">
        <v>5.7110826865331449E-2</v>
      </c>
      <c r="J26">
        <v>8.3930704170400397E-2</v>
      </c>
      <c r="K26">
        <v>0.33642875664972288</v>
      </c>
      <c r="L26">
        <v>0.41997521031448759</v>
      </c>
      <c r="M26">
        <v>-12.81506398140602</v>
      </c>
      <c r="N26">
        <v>0.9321568651291251</v>
      </c>
      <c r="O26">
        <v>3.4517289057372537E-2</v>
      </c>
    </row>
    <row r="27" spans="1:15" x14ac:dyDescent="0.3">
      <c r="A27">
        <v>26</v>
      </c>
      <c r="B27" t="s">
        <v>121</v>
      </c>
      <c r="C27" t="s">
        <v>504</v>
      </c>
      <c r="D27" t="s">
        <v>82</v>
      </c>
      <c r="E27" t="s">
        <v>67</v>
      </c>
      <c r="F27">
        <v>3</v>
      </c>
      <c r="G27">
        <v>8.0710639707452903E-2</v>
      </c>
      <c r="H27">
        <v>0.50012151985361353</v>
      </c>
      <c r="I27">
        <v>0.29280729652122828</v>
      </c>
      <c r="J27">
        <v>-5.8627782653875027E-4</v>
      </c>
      <c r="K27">
        <v>2.8846188966978739E-4</v>
      </c>
      <c r="L27">
        <v>0.98301583414854332</v>
      </c>
      <c r="M27">
        <v>3.814803685635253</v>
      </c>
      <c r="N27">
        <v>0.1113761143881864</v>
      </c>
      <c r="O27">
        <v>0.66626939848406708</v>
      </c>
    </row>
    <row r="28" spans="1:15" x14ac:dyDescent="0.3">
      <c r="A28">
        <v>27</v>
      </c>
      <c r="B28" t="s">
        <v>123</v>
      </c>
      <c r="C28" t="s">
        <v>504</v>
      </c>
      <c r="D28" t="s">
        <v>70</v>
      </c>
      <c r="E28" t="s">
        <v>57</v>
      </c>
      <c r="F28">
        <v>3</v>
      </c>
      <c r="G28">
        <v>-6.9720661148267374E-2</v>
      </c>
      <c r="H28">
        <v>0.77683841995557501</v>
      </c>
      <c r="I28">
        <v>0.118615623036365</v>
      </c>
      <c r="J28">
        <v>0.44919030879939043</v>
      </c>
      <c r="K28">
        <v>0.87662190978826027</v>
      </c>
      <c r="L28">
        <v>6.3719107431824032E-2</v>
      </c>
      <c r="M28">
        <v>-12.94053392799526</v>
      </c>
      <c r="N28">
        <v>0.64274946888895601</v>
      </c>
      <c r="O28">
        <v>0.19828342359100751</v>
      </c>
    </row>
    <row r="29" spans="1:15" x14ac:dyDescent="0.3">
      <c r="A29">
        <v>28</v>
      </c>
      <c r="B29" t="s">
        <v>126</v>
      </c>
      <c r="C29" t="s">
        <v>506</v>
      </c>
      <c r="D29" t="s">
        <v>63</v>
      </c>
      <c r="E29" t="s">
        <v>57</v>
      </c>
      <c r="F29">
        <v>1</v>
      </c>
      <c r="G29">
        <v>9.6078435507959747E-2</v>
      </c>
      <c r="H29">
        <v>0.81819252939640719</v>
      </c>
      <c r="I29">
        <v>9.5460045439447028E-2</v>
      </c>
      <c r="J29">
        <v>0.4079588513711318</v>
      </c>
      <c r="K29">
        <v>0.56969982645840345</v>
      </c>
      <c r="L29">
        <v>0.245215377436448</v>
      </c>
      <c r="M29">
        <v>-51.03506169931223</v>
      </c>
      <c r="N29">
        <v>0.99018105897262965</v>
      </c>
      <c r="O29">
        <v>4.9215814958954987E-3</v>
      </c>
    </row>
    <row r="30" spans="1:15" x14ac:dyDescent="0.3">
      <c r="A30">
        <v>29</v>
      </c>
      <c r="B30" t="s">
        <v>128</v>
      </c>
      <c r="C30" t="s">
        <v>506</v>
      </c>
      <c r="D30" t="s">
        <v>55</v>
      </c>
      <c r="E30" t="s">
        <v>74</v>
      </c>
      <c r="F30">
        <v>1</v>
      </c>
      <c r="G30">
        <v>-3.2258284509520098E-2</v>
      </c>
      <c r="H30">
        <v>0.22602085980998701</v>
      </c>
      <c r="I30">
        <v>0.52458348807599564</v>
      </c>
      <c r="J30">
        <v>-4.9458657303225843E-2</v>
      </c>
      <c r="K30">
        <v>0.63069529464905727</v>
      </c>
      <c r="L30">
        <v>0.20583673300192401</v>
      </c>
      <c r="M30">
        <v>-15.695756056732989</v>
      </c>
      <c r="N30">
        <v>0.55223528189494409</v>
      </c>
      <c r="O30">
        <v>0.25687465263594711</v>
      </c>
    </row>
    <row r="31" spans="1:15" x14ac:dyDescent="0.3">
      <c r="A31">
        <v>30</v>
      </c>
      <c r="B31" t="s">
        <v>130</v>
      </c>
      <c r="C31" t="s">
        <v>506</v>
      </c>
      <c r="D31" t="s">
        <v>66</v>
      </c>
      <c r="E31" t="s">
        <v>67</v>
      </c>
      <c r="F31">
        <v>1</v>
      </c>
      <c r="G31">
        <v>0.17866137256592221</v>
      </c>
      <c r="H31">
        <v>0.90345083350572997</v>
      </c>
      <c r="I31">
        <v>4.9499693053321588E-2</v>
      </c>
      <c r="J31">
        <v>0.1705546388969556</v>
      </c>
      <c r="K31">
        <v>0.15418328761765579</v>
      </c>
      <c r="L31">
        <v>0.60733820198845945</v>
      </c>
      <c r="M31">
        <v>-30.649793841164421</v>
      </c>
      <c r="N31">
        <v>0.41075445841483887</v>
      </c>
      <c r="O31">
        <v>0.35909871398565679</v>
      </c>
    </row>
    <row r="32" spans="1:15" x14ac:dyDescent="0.3">
      <c r="A32">
        <v>31</v>
      </c>
      <c r="B32" t="s">
        <v>132</v>
      </c>
      <c r="C32" t="s">
        <v>506</v>
      </c>
      <c r="D32" t="s">
        <v>73</v>
      </c>
      <c r="E32" t="s">
        <v>74</v>
      </c>
      <c r="F32">
        <v>2</v>
      </c>
      <c r="G32">
        <v>0.1055458499884334</v>
      </c>
      <c r="H32">
        <v>0.87265263064807941</v>
      </c>
      <c r="I32">
        <v>6.5841217646550473E-2</v>
      </c>
      <c r="J32">
        <v>1.737096027009746E-2</v>
      </c>
      <c r="K32">
        <v>0.1117124207069867</v>
      </c>
      <c r="L32">
        <v>0.66576591929160389</v>
      </c>
      <c r="M32">
        <v>-27.983797267638788</v>
      </c>
      <c r="N32">
        <v>0.94175239054694271</v>
      </c>
      <c r="O32">
        <v>2.9560722895583352E-2</v>
      </c>
    </row>
    <row r="33" spans="1:15" x14ac:dyDescent="0.3">
      <c r="A33">
        <v>32</v>
      </c>
      <c r="B33" t="s">
        <v>135</v>
      </c>
      <c r="C33" t="s">
        <v>506</v>
      </c>
      <c r="D33" t="s">
        <v>85</v>
      </c>
      <c r="E33" t="s">
        <v>57</v>
      </c>
      <c r="F33">
        <v>2</v>
      </c>
      <c r="G33">
        <v>0.208850471411102</v>
      </c>
      <c r="H33">
        <v>0.97326921768359964</v>
      </c>
      <c r="I33">
        <v>1.3455922077680489E-2</v>
      </c>
      <c r="J33">
        <v>3.8587511309969881E-2</v>
      </c>
      <c r="K33">
        <v>0.3549892962508619</v>
      </c>
      <c r="L33">
        <v>0.40419021806380029</v>
      </c>
      <c r="M33">
        <v>-19.916814743550461</v>
      </c>
      <c r="N33">
        <v>0.42922127609700877</v>
      </c>
      <c r="O33">
        <v>0.34485018805084822</v>
      </c>
    </row>
    <row r="34" spans="1:15" x14ac:dyDescent="0.3">
      <c r="A34">
        <v>33</v>
      </c>
      <c r="B34" t="s">
        <v>137</v>
      </c>
      <c r="C34" t="s">
        <v>506</v>
      </c>
      <c r="D34" t="s">
        <v>78</v>
      </c>
      <c r="E34" t="s">
        <v>67</v>
      </c>
      <c r="F34">
        <v>2</v>
      </c>
      <c r="G34">
        <v>4.5664371338309688E-2</v>
      </c>
      <c r="H34">
        <v>0.23704519371913119</v>
      </c>
      <c r="I34">
        <v>0.51312712776420655</v>
      </c>
      <c r="J34">
        <v>1.8810730889467012E-2</v>
      </c>
      <c r="K34">
        <v>0.12068964973355729</v>
      </c>
      <c r="L34">
        <v>0.65259584093802614</v>
      </c>
      <c r="M34">
        <v>-22.319819788347068</v>
      </c>
      <c r="N34">
        <v>0.94407863973232586</v>
      </c>
      <c r="O34">
        <v>2.836290739169187E-2</v>
      </c>
    </row>
    <row r="35" spans="1:15" x14ac:dyDescent="0.3">
      <c r="A35">
        <v>34</v>
      </c>
      <c r="B35" t="s">
        <v>139</v>
      </c>
      <c r="C35" t="s">
        <v>506</v>
      </c>
      <c r="D35" t="s">
        <v>89</v>
      </c>
      <c r="E35" t="s">
        <v>74</v>
      </c>
      <c r="F35">
        <v>3</v>
      </c>
      <c r="G35">
        <v>3.314022777487264E-2</v>
      </c>
      <c r="H35">
        <v>0.37906164230287381</v>
      </c>
      <c r="I35">
        <v>0.38432017874314428</v>
      </c>
      <c r="J35">
        <v>-2.9599518590157279E-2</v>
      </c>
      <c r="K35">
        <v>0.1848294153124786</v>
      </c>
      <c r="L35">
        <v>0.57008208305249874</v>
      </c>
      <c r="M35">
        <v>-26.208209196305511</v>
      </c>
      <c r="N35">
        <v>0.9635565254685019</v>
      </c>
      <c r="O35">
        <v>1.8390848927893319E-2</v>
      </c>
    </row>
    <row r="36" spans="1:15" x14ac:dyDescent="0.3">
      <c r="A36">
        <v>35</v>
      </c>
      <c r="B36" t="s">
        <v>141</v>
      </c>
      <c r="C36" t="s">
        <v>506</v>
      </c>
      <c r="D36" t="s">
        <v>82</v>
      </c>
      <c r="E36" t="s">
        <v>67</v>
      </c>
      <c r="F36">
        <v>3</v>
      </c>
      <c r="G36">
        <v>0.15273149438179809</v>
      </c>
      <c r="H36">
        <v>0.87616102739889901</v>
      </c>
      <c r="I36">
        <v>6.3965263786167459E-2</v>
      </c>
      <c r="J36">
        <v>-3.6278252440760349E-2</v>
      </c>
      <c r="K36">
        <v>0.6677387123448506</v>
      </c>
      <c r="L36">
        <v>0.18284719155787599</v>
      </c>
      <c r="M36">
        <v>-24.448424074923441</v>
      </c>
      <c r="N36">
        <v>0.98108975291738132</v>
      </c>
      <c r="O36">
        <v>9.5002509251295979E-3</v>
      </c>
    </row>
    <row r="37" spans="1:15" x14ac:dyDescent="0.3">
      <c r="A37">
        <v>36</v>
      </c>
      <c r="B37" t="s">
        <v>124</v>
      </c>
      <c r="C37" t="s">
        <v>506</v>
      </c>
      <c r="D37" t="s">
        <v>70</v>
      </c>
      <c r="E37" t="s">
        <v>57</v>
      </c>
      <c r="F37">
        <v>3</v>
      </c>
      <c r="G37">
        <v>0.16526900877663059</v>
      </c>
      <c r="H37">
        <v>0.68951818942960641</v>
      </c>
      <c r="I37">
        <v>0.1696276802363855</v>
      </c>
      <c r="J37">
        <v>-2.084418801368608E-2</v>
      </c>
      <c r="K37">
        <v>8.3706856494009343E-2</v>
      </c>
      <c r="L37">
        <v>0.71067862765773882</v>
      </c>
      <c r="M37">
        <v>-24.966562570783339</v>
      </c>
      <c r="N37">
        <v>0.91578450420123325</v>
      </c>
      <c r="O37">
        <v>4.3033697457829367E-2</v>
      </c>
    </row>
    <row r="38" spans="1:15" x14ac:dyDescent="0.3">
      <c r="A38">
        <v>37</v>
      </c>
      <c r="B38" t="s">
        <v>144</v>
      </c>
      <c r="C38" t="s">
        <v>507</v>
      </c>
      <c r="D38" t="s">
        <v>63</v>
      </c>
      <c r="E38" t="s">
        <v>57</v>
      </c>
      <c r="F38">
        <v>1</v>
      </c>
      <c r="G38">
        <v>-7.2382390753426326E-2</v>
      </c>
      <c r="H38">
        <v>0.40211254550532172</v>
      </c>
      <c r="I38">
        <v>0.36587655341777359</v>
      </c>
      <c r="J38">
        <v>4.3571401112571427E-2</v>
      </c>
      <c r="K38">
        <v>7.8954644151113973E-2</v>
      </c>
      <c r="L38">
        <v>0.71901130956724613</v>
      </c>
      <c r="M38">
        <v>-19.76308040610207</v>
      </c>
      <c r="N38">
        <v>0.41716613536212283</v>
      </c>
      <c r="O38">
        <v>0.35411600471747029</v>
      </c>
    </row>
    <row r="39" spans="1:15" x14ac:dyDescent="0.3">
      <c r="A39">
        <v>38</v>
      </c>
      <c r="B39" t="s">
        <v>146</v>
      </c>
      <c r="C39" t="s">
        <v>507</v>
      </c>
      <c r="D39" t="s">
        <v>55</v>
      </c>
      <c r="E39" t="s">
        <v>74</v>
      </c>
      <c r="F39">
        <v>1</v>
      </c>
      <c r="G39">
        <v>0.14428039719997501</v>
      </c>
      <c r="H39">
        <v>0.81459174814871671</v>
      </c>
      <c r="I39">
        <v>9.7452633847554371E-2</v>
      </c>
      <c r="J39">
        <v>1.0423083391180759E-2</v>
      </c>
      <c r="K39">
        <v>1.370455711902379E-2</v>
      </c>
      <c r="L39">
        <v>0.88293353546372133</v>
      </c>
      <c r="M39">
        <v>-31.28178391198918</v>
      </c>
      <c r="N39">
        <v>0.7512335558255796</v>
      </c>
      <c r="O39">
        <v>0.13326269503062249</v>
      </c>
    </row>
    <row r="40" spans="1:15" x14ac:dyDescent="0.3">
      <c r="A40">
        <v>39</v>
      </c>
      <c r="B40" t="s">
        <v>148</v>
      </c>
      <c r="C40" t="s">
        <v>507</v>
      </c>
      <c r="D40" t="s">
        <v>66</v>
      </c>
      <c r="E40" t="s">
        <v>67</v>
      </c>
      <c r="F40">
        <v>1</v>
      </c>
      <c r="G40">
        <v>0.20887651074702671</v>
      </c>
      <c r="H40">
        <v>0.84862877296127293</v>
      </c>
      <c r="I40">
        <v>7.8789506702581585E-2</v>
      </c>
      <c r="J40">
        <v>3.301558367592658E-2</v>
      </c>
      <c r="K40">
        <v>0.36765385084327201</v>
      </c>
      <c r="L40">
        <v>0.3936553365920733</v>
      </c>
      <c r="M40">
        <v>-55.53481195528002</v>
      </c>
      <c r="N40">
        <v>0.78697192254768489</v>
      </c>
      <c r="O40">
        <v>0.1128856203692306</v>
      </c>
    </row>
    <row r="41" spans="1:15" x14ac:dyDescent="0.3">
      <c r="A41">
        <v>40</v>
      </c>
      <c r="B41" t="s">
        <v>150</v>
      </c>
      <c r="C41" t="s">
        <v>507</v>
      </c>
      <c r="D41" t="s">
        <v>73</v>
      </c>
      <c r="E41" t="s">
        <v>74</v>
      </c>
      <c r="F41">
        <v>2</v>
      </c>
      <c r="G41">
        <v>0.1367080792196424</v>
      </c>
      <c r="H41">
        <v>0.78509960547589275</v>
      </c>
      <c r="I41">
        <v>0.1139415338275398</v>
      </c>
      <c r="J41">
        <v>1.021228346322132E-2</v>
      </c>
      <c r="K41">
        <v>2.9169890087326501E-2</v>
      </c>
      <c r="L41">
        <v>0.82920805028536471</v>
      </c>
      <c r="M41">
        <v>-40.317416773627677</v>
      </c>
      <c r="N41">
        <v>0.81194666352459566</v>
      </c>
      <c r="O41">
        <v>9.8919169261383263E-2</v>
      </c>
    </row>
    <row r="42" spans="1:15" x14ac:dyDescent="0.3">
      <c r="A42">
        <v>41</v>
      </c>
      <c r="B42" t="s">
        <v>153</v>
      </c>
      <c r="C42" t="s">
        <v>507</v>
      </c>
      <c r="D42" t="s">
        <v>85</v>
      </c>
      <c r="E42" t="s">
        <v>57</v>
      </c>
      <c r="F42">
        <v>2</v>
      </c>
      <c r="G42">
        <v>-2.4580624388243731E-2</v>
      </c>
      <c r="H42">
        <v>8.6027443670413345E-2</v>
      </c>
      <c r="I42">
        <v>0.70669564669031359</v>
      </c>
      <c r="J42">
        <v>0.14347951667346481</v>
      </c>
      <c r="K42">
        <v>0.79171162985221555</v>
      </c>
      <c r="L42">
        <v>0.11021821222716879</v>
      </c>
      <c r="M42">
        <v>-25.761187442938709</v>
      </c>
      <c r="N42">
        <v>0.49578510383409841</v>
      </c>
      <c r="O42">
        <v>0.2958799080880461</v>
      </c>
    </row>
    <row r="43" spans="1:15" x14ac:dyDescent="0.3">
      <c r="A43">
        <v>42</v>
      </c>
      <c r="B43" t="s">
        <v>155</v>
      </c>
      <c r="C43" t="s">
        <v>507</v>
      </c>
      <c r="D43" t="s">
        <v>78</v>
      </c>
      <c r="E43" t="s">
        <v>67</v>
      </c>
      <c r="F43">
        <v>2</v>
      </c>
      <c r="G43">
        <v>0.1707651334933071</v>
      </c>
      <c r="H43">
        <v>0.9217269280103455</v>
      </c>
      <c r="I43">
        <v>3.9933893937326062E-2</v>
      </c>
      <c r="J43">
        <v>-7.6597061182992194E-4</v>
      </c>
      <c r="K43">
        <v>3.1476427890004763E-4</v>
      </c>
      <c r="L43">
        <v>0.98225840258319308</v>
      </c>
      <c r="M43">
        <v>-55.972101385377272</v>
      </c>
      <c r="N43">
        <v>0.89380373516454781</v>
      </c>
      <c r="O43">
        <v>5.4588060597631417E-2</v>
      </c>
    </row>
    <row r="44" spans="1:15" x14ac:dyDescent="0.3">
      <c r="A44">
        <v>43</v>
      </c>
      <c r="B44" t="s">
        <v>157</v>
      </c>
      <c r="C44" t="s">
        <v>507</v>
      </c>
      <c r="D44" t="s">
        <v>89</v>
      </c>
      <c r="E44" t="s">
        <v>74</v>
      </c>
      <c r="F44">
        <v>3</v>
      </c>
      <c r="G44">
        <v>0.25031310616110108</v>
      </c>
      <c r="H44">
        <v>0.85978220944680184</v>
      </c>
      <c r="I44">
        <v>7.2755582682321046E-2</v>
      </c>
      <c r="J44">
        <v>2.2827160337977419E-2</v>
      </c>
      <c r="K44">
        <v>0.95274969925336905</v>
      </c>
      <c r="L44">
        <v>2.391101878293439E-2</v>
      </c>
      <c r="M44">
        <v>-51.523537232548911</v>
      </c>
      <c r="N44">
        <v>0.94038329164572521</v>
      </c>
      <c r="O44">
        <v>3.0266381089257499E-2</v>
      </c>
    </row>
    <row r="45" spans="1:15" x14ac:dyDescent="0.3">
      <c r="A45">
        <v>44</v>
      </c>
      <c r="B45" t="s">
        <v>159</v>
      </c>
      <c r="C45" t="s">
        <v>507</v>
      </c>
      <c r="D45" t="s">
        <v>82</v>
      </c>
      <c r="E45" t="s">
        <v>67</v>
      </c>
      <c r="F45">
        <v>3</v>
      </c>
      <c r="G45">
        <v>-6.4307159090080971E-3</v>
      </c>
      <c r="H45">
        <v>1.5833166239585889E-2</v>
      </c>
      <c r="I45">
        <v>0.87417009004379809</v>
      </c>
      <c r="J45">
        <v>-5.2088015552473353E-2</v>
      </c>
      <c r="K45">
        <v>0.73202331246733554</v>
      </c>
      <c r="L45">
        <v>0.14441639072073409</v>
      </c>
      <c r="M45">
        <v>-10.761878061166801</v>
      </c>
      <c r="N45">
        <v>0.85787140868535028</v>
      </c>
      <c r="O45">
        <v>7.3786520997804569E-2</v>
      </c>
    </row>
    <row r="46" spans="1:15" x14ac:dyDescent="0.3">
      <c r="A46">
        <v>45</v>
      </c>
      <c r="B46" t="s">
        <v>161</v>
      </c>
      <c r="C46" t="s">
        <v>507</v>
      </c>
      <c r="D46" t="s">
        <v>70</v>
      </c>
      <c r="E46" t="s">
        <v>57</v>
      </c>
      <c r="F46">
        <v>3</v>
      </c>
      <c r="G46">
        <v>-1.329824684221146E-2</v>
      </c>
      <c r="H46">
        <v>5.4793677561915707E-2</v>
      </c>
      <c r="I46">
        <v>0.7659195062336126</v>
      </c>
      <c r="J46">
        <v>0.98311209814012634</v>
      </c>
      <c r="K46">
        <v>0.92686934999412951</v>
      </c>
      <c r="L46">
        <v>3.7259458631698883E-2</v>
      </c>
      <c r="M46">
        <v>-53.131682984979513</v>
      </c>
      <c r="N46">
        <v>0.92754367012801442</v>
      </c>
      <c r="O46">
        <v>3.6909313653166721E-2</v>
      </c>
    </row>
    <row r="47" spans="1:15" x14ac:dyDescent="0.3">
      <c r="A47">
        <v>46</v>
      </c>
      <c r="B47" t="s">
        <v>163</v>
      </c>
      <c r="C47" t="s">
        <v>508</v>
      </c>
      <c r="D47" t="s">
        <v>63</v>
      </c>
      <c r="E47" t="s">
        <v>57</v>
      </c>
      <c r="F47">
        <v>1</v>
      </c>
      <c r="G47">
        <v>-5.9309389387308717E-2</v>
      </c>
      <c r="H47">
        <v>0.88489291626051403</v>
      </c>
      <c r="I47">
        <v>5.931252997580861E-2</v>
      </c>
      <c r="J47">
        <v>0.44623727373977679</v>
      </c>
      <c r="K47">
        <v>0.8768129881912109</v>
      </c>
      <c r="L47">
        <v>6.3617071817725343E-2</v>
      </c>
      <c r="M47">
        <v>-12.07591105549491</v>
      </c>
      <c r="N47">
        <v>0.6243578712688761</v>
      </c>
      <c r="O47">
        <v>0.2098368071917826</v>
      </c>
    </row>
    <row r="48" spans="1:15" x14ac:dyDescent="0.3">
      <c r="A48">
        <v>47</v>
      </c>
      <c r="B48" t="s">
        <v>165</v>
      </c>
      <c r="C48" t="s">
        <v>508</v>
      </c>
      <c r="D48" t="s">
        <v>55</v>
      </c>
      <c r="E48" t="s">
        <v>74</v>
      </c>
      <c r="F48">
        <v>1</v>
      </c>
      <c r="G48">
        <v>-0.12486146247968739</v>
      </c>
      <c r="H48">
        <v>0.83315981607</v>
      </c>
      <c r="I48">
        <v>8.7224115091771276E-2</v>
      </c>
      <c r="J48">
        <v>7.7137538492751387E-2</v>
      </c>
      <c r="K48">
        <v>0.28077550203196988</v>
      </c>
      <c r="L48">
        <v>0.47011746393000448</v>
      </c>
      <c r="M48">
        <v>-12.83863346970214</v>
      </c>
      <c r="N48">
        <v>0.91732326336237491</v>
      </c>
      <c r="O48">
        <v>4.2230057183681023E-2</v>
      </c>
    </row>
    <row r="49" spans="1:15" x14ac:dyDescent="0.3">
      <c r="A49">
        <v>48</v>
      </c>
      <c r="B49" t="s">
        <v>168</v>
      </c>
      <c r="C49" t="s">
        <v>508</v>
      </c>
      <c r="D49" t="s">
        <v>66</v>
      </c>
      <c r="E49" t="s">
        <v>67</v>
      </c>
      <c r="F49">
        <v>1</v>
      </c>
      <c r="G49">
        <v>7.4765636375136835E-2</v>
      </c>
      <c r="H49">
        <v>0.39041723513105958</v>
      </c>
      <c r="I49">
        <v>0.3751662340021471</v>
      </c>
      <c r="J49">
        <v>-4.2193636506518487E-3</v>
      </c>
      <c r="K49">
        <v>8.4924827316881051E-3</v>
      </c>
      <c r="L49">
        <v>0.90784533255614175</v>
      </c>
      <c r="M49">
        <v>3.5046947398935662</v>
      </c>
      <c r="N49">
        <v>0.1120308886140111</v>
      </c>
      <c r="O49">
        <v>0.66528984387382106</v>
      </c>
    </row>
    <row r="50" spans="1:15" x14ac:dyDescent="0.3">
      <c r="A50">
        <v>49</v>
      </c>
      <c r="B50" t="s">
        <v>170</v>
      </c>
      <c r="C50" t="s">
        <v>508</v>
      </c>
      <c r="D50" t="s">
        <v>73</v>
      </c>
      <c r="E50" t="s">
        <v>74</v>
      </c>
      <c r="F50">
        <v>2</v>
      </c>
      <c r="G50">
        <v>3.9218996559739122E-2</v>
      </c>
      <c r="H50">
        <v>0.5158560523611142</v>
      </c>
      <c r="I50">
        <v>0.28176880298812262</v>
      </c>
      <c r="J50">
        <v>-1.7168764993647119E-2</v>
      </c>
      <c r="K50">
        <v>6.8922484046636798E-2</v>
      </c>
      <c r="L50">
        <v>0.73746907982746723</v>
      </c>
      <c r="M50">
        <v>-4.4312880100753276</v>
      </c>
      <c r="N50">
        <v>0.22115185083132691</v>
      </c>
      <c r="O50">
        <v>0.52973214990675066</v>
      </c>
    </row>
    <row r="51" spans="1:15" x14ac:dyDescent="0.3">
      <c r="A51">
        <v>50</v>
      </c>
      <c r="B51" t="s">
        <v>172</v>
      </c>
      <c r="C51" t="s">
        <v>508</v>
      </c>
      <c r="D51" t="s">
        <v>85</v>
      </c>
      <c r="E51" t="s">
        <v>57</v>
      </c>
      <c r="F51">
        <v>2</v>
      </c>
      <c r="G51">
        <v>-2.9125506077965751E-2</v>
      </c>
      <c r="H51">
        <v>0.30924075076243168</v>
      </c>
      <c r="I51">
        <v>0.44390580765266779</v>
      </c>
      <c r="J51">
        <v>2.097753356182672E-2</v>
      </c>
      <c r="K51">
        <v>0.23097032258235431</v>
      </c>
      <c r="L51">
        <v>0.51940628116635335</v>
      </c>
      <c r="M51">
        <v>-10.13783524740176</v>
      </c>
      <c r="N51">
        <v>0.44410084521763482</v>
      </c>
      <c r="O51">
        <v>0.33359108257944597</v>
      </c>
    </row>
    <row r="52" spans="1:15" x14ac:dyDescent="0.3">
      <c r="A52">
        <v>51</v>
      </c>
      <c r="B52" t="s">
        <v>174</v>
      </c>
      <c r="C52" t="s">
        <v>508</v>
      </c>
      <c r="D52" t="s">
        <v>78</v>
      </c>
      <c r="E52" t="s">
        <v>67</v>
      </c>
      <c r="F52">
        <v>2</v>
      </c>
      <c r="G52">
        <v>0.40260388458890439</v>
      </c>
      <c r="H52">
        <v>0.97317616055476508</v>
      </c>
      <c r="I52">
        <v>1.350308639369531E-2</v>
      </c>
      <c r="J52">
        <v>1.045553176575199E-3</v>
      </c>
      <c r="K52">
        <v>2.9038004146544481E-4</v>
      </c>
      <c r="L52">
        <v>0.98295945888577929</v>
      </c>
      <c r="M52">
        <v>-61.551183121510903</v>
      </c>
      <c r="N52">
        <v>0.98227850004539097</v>
      </c>
      <c r="O52">
        <v>8.9003581650374669E-3</v>
      </c>
    </row>
    <row r="53" spans="1:15" x14ac:dyDescent="0.3">
      <c r="A53">
        <v>52</v>
      </c>
      <c r="B53" t="s">
        <v>176</v>
      </c>
      <c r="C53" t="s">
        <v>508</v>
      </c>
      <c r="D53" t="s">
        <v>89</v>
      </c>
      <c r="E53" t="s">
        <v>74</v>
      </c>
      <c r="F53">
        <v>3</v>
      </c>
      <c r="G53">
        <v>-3.8977380285153181E-3</v>
      </c>
      <c r="H53">
        <v>6.5205997230519779E-3</v>
      </c>
      <c r="I53">
        <v>0.91924976951703496</v>
      </c>
      <c r="J53">
        <v>-0.30518223126403388</v>
      </c>
      <c r="K53">
        <v>0.78653203338514655</v>
      </c>
      <c r="L53">
        <v>0.1131335876327559</v>
      </c>
      <c r="M53">
        <v>4.9955803626860904</v>
      </c>
      <c r="N53">
        <v>0.38803819716587479</v>
      </c>
      <c r="O53">
        <v>0.37707287973160553</v>
      </c>
    </row>
    <row r="54" spans="1:15" x14ac:dyDescent="0.3">
      <c r="A54">
        <v>53</v>
      </c>
      <c r="B54" t="s">
        <v>178</v>
      </c>
      <c r="C54" t="s">
        <v>508</v>
      </c>
      <c r="D54" t="s">
        <v>82</v>
      </c>
      <c r="E54" t="s">
        <v>67</v>
      </c>
      <c r="F54">
        <v>3</v>
      </c>
      <c r="G54">
        <v>0.80583365646213456</v>
      </c>
      <c r="H54">
        <v>0.13484835533291081</v>
      </c>
      <c r="I54">
        <v>0.63278295882011304</v>
      </c>
      <c r="J54">
        <v>-3.3465752164175688E-3</v>
      </c>
      <c r="K54">
        <v>3.638181115568493E-3</v>
      </c>
      <c r="L54">
        <v>0.93968266322549965</v>
      </c>
      <c r="M54">
        <v>-57.995507951507967</v>
      </c>
      <c r="N54">
        <v>0.93696803203504586</v>
      </c>
      <c r="O54">
        <v>3.202890950450081E-2</v>
      </c>
    </row>
    <row r="55" spans="1:15" x14ac:dyDescent="0.3">
      <c r="A55">
        <v>54</v>
      </c>
      <c r="B55" t="s">
        <v>180</v>
      </c>
      <c r="C55" t="s">
        <v>508</v>
      </c>
      <c r="D55" t="s">
        <v>70</v>
      </c>
      <c r="E55" t="s">
        <v>57</v>
      </c>
      <c r="F55">
        <v>3</v>
      </c>
      <c r="G55">
        <v>2.1233280819651552E-2</v>
      </c>
      <c r="H55">
        <v>0.55528448548629394</v>
      </c>
      <c r="I55">
        <v>0.2548258690169834</v>
      </c>
      <c r="J55">
        <v>-5.1581115115458117E-3</v>
      </c>
      <c r="K55">
        <v>2.748151797457645E-3</v>
      </c>
      <c r="L55">
        <v>0.94757718247310962</v>
      </c>
      <c r="M55">
        <v>-13.325655437743119</v>
      </c>
      <c r="N55">
        <v>0.74441764863745941</v>
      </c>
      <c r="O55">
        <v>0.13720358795515419</v>
      </c>
    </row>
    <row r="56" spans="1:15" x14ac:dyDescent="0.3">
      <c r="A56">
        <v>55</v>
      </c>
      <c r="B56" t="s">
        <v>182</v>
      </c>
      <c r="C56" t="s">
        <v>509</v>
      </c>
      <c r="D56" t="s">
        <v>63</v>
      </c>
      <c r="E56" t="s">
        <v>57</v>
      </c>
      <c r="F56">
        <v>1</v>
      </c>
      <c r="G56">
        <v>-6.530565486923133E-2</v>
      </c>
      <c r="H56">
        <v>0.60517209352439083</v>
      </c>
      <c r="I56">
        <v>0.22207192265326289</v>
      </c>
      <c r="J56">
        <v>-6.2450783108309538E-2</v>
      </c>
      <c r="K56">
        <v>7.9588587020353957E-2</v>
      </c>
      <c r="L56">
        <v>0.71788550724864564</v>
      </c>
      <c r="M56">
        <v>-37.351364867957813</v>
      </c>
      <c r="N56">
        <v>0.95442591096354701</v>
      </c>
      <c r="O56">
        <v>2.3052759375642131E-2</v>
      </c>
    </row>
    <row r="57" spans="1:15" x14ac:dyDescent="0.3">
      <c r="A57">
        <v>56</v>
      </c>
      <c r="B57" t="s">
        <v>184</v>
      </c>
      <c r="C57" t="s">
        <v>509</v>
      </c>
      <c r="D57" t="s">
        <v>55</v>
      </c>
      <c r="E57" t="s">
        <v>74</v>
      </c>
      <c r="F57">
        <v>1</v>
      </c>
      <c r="G57">
        <v>0.65208959351724549</v>
      </c>
      <c r="H57">
        <v>0.87911995699756218</v>
      </c>
      <c r="I57">
        <v>6.2386029862202749E-2</v>
      </c>
      <c r="J57">
        <v>-7.3092778339880399E-2</v>
      </c>
      <c r="K57">
        <v>0.91196221747921324</v>
      </c>
      <c r="L57">
        <v>4.5032870995439338E-2</v>
      </c>
      <c r="M57">
        <v>-39.204242526150431</v>
      </c>
      <c r="N57">
        <v>0.76004504651111793</v>
      </c>
      <c r="O57">
        <v>0.12819437572867309</v>
      </c>
    </row>
    <row r="58" spans="1:15" x14ac:dyDescent="0.3">
      <c r="A58">
        <v>57</v>
      </c>
      <c r="B58" t="s">
        <v>186</v>
      </c>
      <c r="C58" t="s">
        <v>509</v>
      </c>
      <c r="D58" t="s">
        <v>66</v>
      </c>
      <c r="E58" t="s">
        <v>67</v>
      </c>
      <c r="F58">
        <v>1</v>
      </c>
      <c r="G58">
        <v>0.67811098081028987</v>
      </c>
      <c r="H58">
        <v>0.99828422241631942</v>
      </c>
      <c r="I58">
        <v>8.5825709446036137E-4</v>
      </c>
      <c r="J58">
        <v>-3.4324911126077648E-2</v>
      </c>
      <c r="K58">
        <v>0.32092099814727371</v>
      </c>
      <c r="L58">
        <v>0.43350110490198318</v>
      </c>
      <c r="M58">
        <v>-38.730701289348673</v>
      </c>
      <c r="N58">
        <v>0.70687418991569984</v>
      </c>
      <c r="O58">
        <v>0.15924189571809669</v>
      </c>
    </row>
    <row r="59" spans="1:15" x14ac:dyDescent="0.3">
      <c r="A59">
        <v>58</v>
      </c>
      <c r="B59" t="s">
        <v>188</v>
      </c>
      <c r="C59" t="s">
        <v>509</v>
      </c>
      <c r="D59" t="s">
        <v>73</v>
      </c>
      <c r="E59" t="s">
        <v>74</v>
      </c>
      <c r="F59">
        <v>2</v>
      </c>
      <c r="G59">
        <v>0.99535846138891093</v>
      </c>
      <c r="H59">
        <v>0.99917089422027705</v>
      </c>
      <c r="I59">
        <v>4.1463885255044918E-4</v>
      </c>
      <c r="J59">
        <v>3.12495996607835E-2</v>
      </c>
      <c r="K59">
        <v>0.32579881701941921</v>
      </c>
      <c r="L59">
        <v>0.42921210855570952</v>
      </c>
      <c r="M59">
        <v>-34.721735198548537</v>
      </c>
      <c r="N59">
        <v>0.97921346765325301</v>
      </c>
      <c r="O59">
        <v>1.0447844904952449E-2</v>
      </c>
    </row>
    <row r="60" spans="1:15" x14ac:dyDescent="0.3">
      <c r="A60">
        <v>59</v>
      </c>
      <c r="B60" t="s">
        <v>190</v>
      </c>
      <c r="C60" t="s">
        <v>509</v>
      </c>
      <c r="D60" t="s">
        <v>85</v>
      </c>
      <c r="E60" t="s">
        <v>57</v>
      </c>
      <c r="F60">
        <v>2</v>
      </c>
      <c r="G60">
        <v>-1.7801839388392301E-2</v>
      </c>
      <c r="H60">
        <v>0.68019996458167964</v>
      </c>
      <c r="I60">
        <v>0.1752576374517435</v>
      </c>
      <c r="J60">
        <v>7.8513966898899456E-3</v>
      </c>
      <c r="K60">
        <v>7.9106436055529111E-2</v>
      </c>
      <c r="L60">
        <v>0.71874133603472923</v>
      </c>
      <c r="M60">
        <v>-49.542209300793033</v>
      </c>
      <c r="N60">
        <v>0.89314896236661978</v>
      </c>
      <c r="O60">
        <v>5.4934413722190531E-2</v>
      </c>
    </row>
    <row r="61" spans="1:15" x14ac:dyDescent="0.3">
      <c r="A61">
        <v>60</v>
      </c>
      <c r="B61" t="s">
        <v>192</v>
      </c>
      <c r="C61" t="s">
        <v>509</v>
      </c>
      <c r="D61" t="s">
        <v>78</v>
      </c>
      <c r="E61" t="s">
        <v>67</v>
      </c>
      <c r="F61">
        <v>2</v>
      </c>
      <c r="G61">
        <v>0.4803152908515953</v>
      </c>
      <c r="H61">
        <v>0.98957639708502032</v>
      </c>
      <c r="I61">
        <v>5.2254541429900946E-3</v>
      </c>
      <c r="J61">
        <v>-1.6363934081211558E-2</v>
      </c>
      <c r="K61">
        <v>5.8573881656708827E-2</v>
      </c>
      <c r="L61">
        <v>0.75797958421507317</v>
      </c>
      <c r="M61">
        <v>-53.728000500583377</v>
      </c>
      <c r="N61">
        <v>0.79849644251041751</v>
      </c>
      <c r="O61">
        <v>0.1064137184857763</v>
      </c>
    </row>
    <row r="62" spans="1:15" x14ac:dyDescent="0.3">
      <c r="A62">
        <v>61</v>
      </c>
      <c r="B62" t="s">
        <v>194</v>
      </c>
      <c r="C62" t="s">
        <v>509</v>
      </c>
      <c r="D62" t="s">
        <v>89</v>
      </c>
      <c r="E62" t="s">
        <v>74</v>
      </c>
      <c r="F62">
        <v>3</v>
      </c>
      <c r="G62">
        <v>0.5705983879405907</v>
      </c>
      <c r="H62">
        <v>0.99993351510306849</v>
      </c>
      <c r="I62">
        <v>3.3243001014330452E-5</v>
      </c>
      <c r="J62">
        <v>3.7888862210126467E-2</v>
      </c>
      <c r="K62">
        <v>0.1485255300014251</v>
      </c>
      <c r="L62">
        <v>0.61460989893171214</v>
      </c>
      <c r="M62">
        <v>-32.824018996554059</v>
      </c>
      <c r="N62">
        <v>0.9411276482678681</v>
      </c>
      <c r="O62">
        <v>2.9882662628964201E-2</v>
      </c>
    </row>
    <row r="63" spans="1:15" x14ac:dyDescent="0.3">
      <c r="A63">
        <v>62</v>
      </c>
      <c r="B63" t="s">
        <v>196</v>
      </c>
      <c r="C63" t="s">
        <v>509</v>
      </c>
      <c r="D63" t="s">
        <v>82</v>
      </c>
      <c r="E63" t="s">
        <v>67</v>
      </c>
      <c r="F63">
        <v>3</v>
      </c>
      <c r="G63">
        <v>2.8281081804539001</v>
      </c>
      <c r="H63">
        <v>0.99851118546039119</v>
      </c>
      <c r="I63">
        <v>7.4468454734189231E-4</v>
      </c>
      <c r="J63">
        <v>-2.309843830782761E-2</v>
      </c>
      <c r="K63">
        <v>0.34190133062809291</v>
      </c>
      <c r="L63">
        <v>0.41527670592998189</v>
      </c>
      <c r="M63">
        <v>-42.718013176975653</v>
      </c>
      <c r="N63">
        <v>0.92196369197945971</v>
      </c>
      <c r="O63">
        <v>3.9810595778385117E-2</v>
      </c>
    </row>
    <row r="64" spans="1:15" x14ac:dyDescent="0.3">
      <c r="A64">
        <v>63</v>
      </c>
      <c r="B64" t="s">
        <v>198</v>
      </c>
      <c r="C64" t="s">
        <v>509</v>
      </c>
      <c r="D64" t="s">
        <v>70</v>
      </c>
      <c r="E64" t="s">
        <v>57</v>
      </c>
      <c r="F64">
        <v>3</v>
      </c>
      <c r="G64">
        <v>-1.800301415144985E-2</v>
      </c>
      <c r="H64">
        <v>5.259247742302961E-2</v>
      </c>
      <c r="I64">
        <v>0.77066950175994986</v>
      </c>
      <c r="J64">
        <v>-7.5315777877245318E-2</v>
      </c>
      <c r="K64">
        <v>0.1035204177756761</v>
      </c>
      <c r="L64">
        <v>0.67825410993195878</v>
      </c>
      <c r="M64">
        <v>-27.44871397145484</v>
      </c>
      <c r="N64">
        <v>0.987089744038252</v>
      </c>
      <c r="O64">
        <v>6.4760979028979579E-3</v>
      </c>
    </row>
    <row r="65" spans="1:15" x14ac:dyDescent="0.3">
      <c r="A65">
        <v>64</v>
      </c>
      <c r="B65" t="s">
        <v>200</v>
      </c>
      <c r="C65" t="s">
        <v>510</v>
      </c>
      <c r="D65" t="s">
        <v>55</v>
      </c>
      <c r="E65" t="s">
        <v>74</v>
      </c>
      <c r="F65">
        <v>1</v>
      </c>
      <c r="G65">
        <v>0.48776956674527627</v>
      </c>
      <c r="H65">
        <v>0.99148337171914802</v>
      </c>
      <c r="I65">
        <v>4.2674195753419804E-3</v>
      </c>
      <c r="J65">
        <v>0.17076685280658349</v>
      </c>
      <c r="K65">
        <v>5.0720592580476551E-2</v>
      </c>
      <c r="L65">
        <v>0.77478767222801381</v>
      </c>
      <c r="M65">
        <v>-53.762749734028013</v>
      </c>
      <c r="N65">
        <v>0.91789671902268966</v>
      </c>
      <c r="O65">
        <v>4.1930733703095108E-2</v>
      </c>
    </row>
    <row r="66" spans="1:15" x14ac:dyDescent="0.3">
      <c r="A66">
        <v>65</v>
      </c>
      <c r="B66" t="s">
        <v>202</v>
      </c>
      <c r="C66" t="s">
        <v>510</v>
      </c>
      <c r="D66" t="s">
        <v>66</v>
      </c>
      <c r="E66" t="s">
        <v>67</v>
      </c>
      <c r="F66">
        <v>1</v>
      </c>
      <c r="G66">
        <v>0.51937231850760246</v>
      </c>
      <c r="H66">
        <v>0.99660762391953639</v>
      </c>
      <c r="I66">
        <v>1.697629012363611E-3</v>
      </c>
      <c r="J66">
        <v>-6.360591231986336E-3</v>
      </c>
      <c r="K66">
        <v>1.7329059116334689E-2</v>
      </c>
      <c r="L66">
        <v>0.8683601157842552</v>
      </c>
      <c r="M66">
        <v>-63.297852326340937</v>
      </c>
      <c r="N66">
        <v>0.94469572140732516</v>
      </c>
      <c r="O66">
        <v>2.8045411859522539E-2</v>
      </c>
    </row>
    <row r="67" spans="1:15" x14ac:dyDescent="0.3">
      <c r="A67">
        <v>66</v>
      </c>
      <c r="B67" t="s">
        <v>204</v>
      </c>
      <c r="C67" t="s">
        <v>510</v>
      </c>
      <c r="D67" t="s">
        <v>73</v>
      </c>
      <c r="E67" t="s">
        <v>74</v>
      </c>
      <c r="F67">
        <v>2</v>
      </c>
      <c r="G67">
        <v>0.79650983049075907</v>
      </c>
      <c r="H67">
        <v>0.62409631014002154</v>
      </c>
      <c r="I67">
        <v>0.2100023353578685</v>
      </c>
      <c r="J67">
        <v>-0.33542943637799533</v>
      </c>
      <c r="K67">
        <v>0.30572768060165167</v>
      </c>
      <c r="L67">
        <v>0.44707353056518301</v>
      </c>
      <c r="M67">
        <v>-55.170142843721507</v>
      </c>
      <c r="N67">
        <v>0.70523890565627445</v>
      </c>
      <c r="O67">
        <v>0.1602149646151852</v>
      </c>
    </row>
    <row r="68" spans="1:15" x14ac:dyDescent="0.3">
      <c r="A68">
        <v>67</v>
      </c>
      <c r="B68" t="s">
        <v>206</v>
      </c>
      <c r="C68" t="s">
        <v>510</v>
      </c>
      <c r="D68" t="s">
        <v>85</v>
      </c>
      <c r="E68" t="s">
        <v>57</v>
      </c>
      <c r="F68">
        <v>2</v>
      </c>
      <c r="G68">
        <v>3.1612228764278313E-2</v>
      </c>
      <c r="H68">
        <v>0.41059530489092438</v>
      </c>
      <c r="I68">
        <v>0.35922288985098377</v>
      </c>
      <c r="J68">
        <v>-4.8375681863517421E-2</v>
      </c>
      <c r="K68">
        <v>0.54413140209689326</v>
      </c>
      <c r="L68">
        <v>0.26234737030435967</v>
      </c>
      <c r="M68">
        <v>-57.780077623806022</v>
      </c>
      <c r="N68">
        <v>0.98008326049644623</v>
      </c>
      <c r="O68">
        <v>1.000845433082298E-2</v>
      </c>
    </row>
    <row r="69" spans="1:15" x14ac:dyDescent="0.3">
      <c r="A69">
        <v>68</v>
      </c>
      <c r="B69" t="s">
        <v>208</v>
      </c>
      <c r="C69" t="s">
        <v>510</v>
      </c>
      <c r="D69" t="s">
        <v>78</v>
      </c>
      <c r="E69" t="s">
        <v>67</v>
      </c>
      <c r="F69">
        <v>2</v>
      </c>
      <c r="G69">
        <v>0.73940958899764697</v>
      </c>
      <c r="H69">
        <v>0.99977855197151755</v>
      </c>
      <c r="I69">
        <v>1.107301448237308E-4</v>
      </c>
      <c r="J69">
        <v>-2.7539418141138961E-2</v>
      </c>
      <c r="K69">
        <v>0.17229050106304419</v>
      </c>
      <c r="L69">
        <v>0.5849210905586214</v>
      </c>
      <c r="M69">
        <v>-43.432581830825818</v>
      </c>
      <c r="N69">
        <v>0.84491884400873363</v>
      </c>
      <c r="O69">
        <v>8.0805328557256278E-2</v>
      </c>
    </row>
    <row r="70" spans="1:15" x14ac:dyDescent="0.3">
      <c r="A70">
        <v>69</v>
      </c>
      <c r="B70" t="s">
        <v>210</v>
      </c>
      <c r="C70" t="s">
        <v>510</v>
      </c>
      <c r="D70" t="s">
        <v>89</v>
      </c>
      <c r="E70" t="s">
        <v>74</v>
      </c>
      <c r="F70">
        <v>3</v>
      </c>
      <c r="G70">
        <v>1.8162658306881569</v>
      </c>
      <c r="H70">
        <v>0.99688169473308852</v>
      </c>
      <c r="I70">
        <v>1.560370010740974E-3</v>
      </c>
      <c r="J70">
        <v>0.1010010151047097</v>
      </c>
      <c r="K70">
        <v>8.3940309219604659E-2</v>
      </c>
      <c r="L70">
        <v>0.71027545975598705</v>
      </c>
      <c r="M70">
        <v>-45.93011100636302</v>
      </c>
      <c r="N70">
        <v>0.99956746120211948</v>
      </c>
      <c r="O70">
        <v>2.162927902258675E-4</v>
      </c>
    </row>
    <row r="71" spans="1:15" x14ac:dyDescent="0.3">
      <c r="A71">
        <v>70</v>
      </c>
      <c r="B71" t="s">
        <v>212</v>
      </c>
      <c r="C71" t="s">
        <v>510</v>
      </c>
      <c r="D71" t="s">
        <v>82</v>
      </c>
      <c r="E71" t="s">
        <v>67</v>
      </c>
      <c r="F71">
        <v>3</v>
      </c>
      <c r="G71">
        <v>0.17803234502463899</v>
      </c>
      <c r="H71">
        <v>9.2577280086316906E-3</v>
      </c>
      <c r="I71">
        <v>0.90378291207570416</v>
      </c>
      <c r="J71">
        <v>-9.7241663767265157E-3</v>
      </c>
      <c r="K71">
        <v>0.40449903830181883</v>
      </c>
      <c r="L71">
        <v>0.36399761140242659</v>
      </c>
      <c r="M71">
        <v>-4.853496591855512</v>
      </c>
      <c r="N71">
        <v>4.3609006166555143E-2</v>
      </c>
      <c r="O71">
        <v>0.79117230507771452</v>
      </c>
    </row>
    <row r="72" spans="1:15" x14ac:dyDescent="0.3">
      <c r="A72">
        <v>71</v>
      </c>
      <c r="B72" t="s">
        <v>214</v>
      </c>
      <c r="C72" t="s">
        <v>510</v>
      </c>
      <c r="D72" t="s">
        <v>70</v>
      </c>
      <c r="E72" t="s">
        <v>57</v>
      </c>
      <c r="F72">
        <v>3</v>
      </c>
      <c r="G72">
        <v>-1.4908758733861089E-2</v>
      </c>
      <c r="H72">
        <v>4.4451637674668303E-2</v>
      </c>
      <c r="I72">
        <v>0.78916442976891132</v>
      </c>
      <c r="J72">
        <v>-8.7181632428708113E-3</v>
      </c>
      <c r="K72">
        <v>3.6328047183982012E-2</v>
      </c>
      <c r="L72">
        <v>0.80940082061041807</v>
      </c>
      <c r="M72">
        <v>-52.405265689616513</v>
      </c>
      <c r="N72">
        <v>0.91767806073448965</v>
      </c>
      <c r="O72">
        <v>4.2044854528934812E-2</v>
      </c>
    </row>
    <row r="73" spans="1:15" x14ac:dyDescent="0.3">
      <c r="A73">
        <v>72</v>
      </c>
      <c r="B73" t="s">
        <v>216</v>
      </c>
      <c r="C73" t="s">
        <v>511</v>
      </c>
      <c r="D73" t="s">
        <v>63</v>
      </c>
      <c r="E73" t="s">
        <v>57</v>
      </c>
      <c r="F73">
        <v>1</v>
      </c>
      <c r="G73">
        <v>-3.8804575669204582E-2</v>
      </c>
      <c r="H73">
        <v>0.3496169646246059</v>
      </c>
      <c r="I73">
        <v>0.40871583428557301</v>
      </c>
      <c r="J73">
        <v>0.31702794363884468</v>
      </c>
      <c r="K73">
        <v>0.43467155778938171</v>
      </c>
      <c r="L73">
        <v>0.34070374050099328</v>
      </c>
      <c r="M73">
        <v>-6.878795816155713</v>
      </c>
      <c r="N73">
        <v>0.61522347207787309</v>
      </c>
      <c r="O73">
        <v>0.2156381752801369</v>
      </c>
    </row>
    <row r="74" spans="1:15" x14ac:dyDescent="0.3">
      <c r="A74">
        <v>73</v>
      </c>
      <c r="B74" t="s">
        <v>218</v>
      </c>
      <c r="C74" t="s">
        <v>511</v>
      </c>
      <c r="D74" t="s">
        <v>55</v>
      </c>
      <c r="E74" t="s">
        <v>74</v>
      </c>
      <c r="F74">
        <v>1</v>
      </c>
      <c r="G74">
        <v>0.73442028852513008</v>
      </c>
      <c r="H74">
        <v>0.99982415003811342</v>
      </c>
      <c r="I74">
        <v>8.7928846684350156E-5</v>
      </c>
      <c r="J74">
        <v>-0.14892492107692151</v>
      </c>
      <c r="K74">
        <v>0.13883559786908531</v>
      </c>
      <c r="L74">
        <v>0.62739350801537919</v>
      </c>
      <c r="M74">
        <v>-6.689199922261583</v>
      </c>
      <c r="N74">
        <v>0.42153632128934182</v>
      </c>
      <c r="O74">
        <v>0.35074171450081448</v>
      </c>
    </row>
    <row r="75" spans="1:15" x14ac:dyDescent="0.3">
      <c r="A75">
        <v>74</v>
      </c>
      <c r="B75" t="s">
        <v>221</v>
      </c>
      <c r="C75" t="s">
        <v>511</v>
      </c>
      <c r="D75" t="s">
        <v>66</v>
      </c>
      <c r="E75" t="s">
        <v>67</v>
      </c>
      <c r="F75">
        <v>1</v>
      </c>
      <c r="G75">
        <v>1.0854899882269831</v>
      </c>
      <c r="H75">
        <v>0.98915423947731762</v>
      </c>
      <c r="I75">
        <v>5.4376643581772674E-3</v>
      </c>
      <c r="J75">
        <v>9.8898789925077751E-2</v>
      </c>
      <c r="K75">
        <v>0.39435064770632572</v>
      </c>
      <c r="L75">
        <v>0.37202655493538128</v>
      </c>
      <c r="M75">
        <v>48.107385734698383</v>
      </c>
      <c r="N75">
        <v>0.92202892118454738</v>
      </c>
      <c r="O75">
        <v>3.9776629536362892E-2</v>
      </c>
    </row>
    <row r="76" spans="1:15" x14ac:dyDescent="0.3">
      <c r="A76">
        <v>75</v>
      </c>
      <c r="B76" t="s">
        <v>223</v>
      </c>
      <c r="C76" t="s">
        <v>511</v>
      </c>
      <c r="D76" t="s">
        <v>73</v>
      </c>
      <c r="E76" t="s">
        <v>74</v>
      </c>
      <c r="F76">
        <v>2</v>
      </c>
      <c r="G76">
        <v>1.159793603064504</v>
      </c>
      <c r="H76">
        <v>0.99722096528293547</v>
      </c>
      <c r="I76">
        <v>1.390484081522731E-3</v>
      </c>
      <c r="J76">
        <v>-7.2175764812327011E-3</v>
      </c>
      <c r="K76">
        <v>2.0463610837386959E-2</v>
      </c>
      <c r="L76">
        <v>0.85694892227813535</v>
      </c>
      <c r="M76">
        <v>-1.093366014730617</v>
      </c>
      <c r="N76">
        <v>1.6944045920412151E-2</v>
      </c>
      <c r="O76">
        <v>0.86983070285043351</v>
      </c>
    </row>
    <row r="77" spans="1:15" x14ac:dyDescent="0.3">
      <c r="A77">
        <v>76</v>
      </c>
      <c r="B77" t="s">
        <v>225</v>
      </c>
      <c r="C77" t="s">
        <v>511</v>
      </c>
      <c r="D77" t="s">
        <v>85</v>
      </c>
      <c r="E77" t="s">
        <v>57</v>
      </c>
      <c r="F77">
        <v>2</v>
      </c>
      <c r="G77">
        <v>2.04146399601308E-2</v>
      </c>
      <c r="H77">
        <v>0.22874964825949731</v>
      </c>
      <c r="I77">
        <v>0.5217222059728287</v>
      </c>
      <c r="J77">
        <v>-8.9991419441668039E-2</v>
      </c>
      <c r="K77">
        <v>0.92740665670520395</v>
      </c>
      <c r="L77">
        <v>3.6980448430456878E-2</v>
      </c>
      <c r="M77">
        <v>1.1915454548677731</v>
      </c>
      <c r="N77">
        <v>4.8482134452155108E-3</v>
      </c>
      <c r="O77">
        <v>0.93037088651134847</v>
      </c>
    </row>
    <row r="78" spans="1:15" x14ac:dyDescent="0.3">
      <c r="A78">
        <v>77</v>
      </c>
      <c r="B78" t="s">
        <v>227</v>
      </c>
      <c r="C78" t="s">
        <v>511</v>
      </c>
      <c r="D78" t="s">
        <v>78</v>
      </c>
      <c r="E78" t="s">
        <v>67</v>
      </c>
      <c r="F78">
        <v>2</v>
      </c>
      <c r="G78">
        <v>0.98838031924845793</v>
      </c>
      <c r="H78">
        <v>0.99906392387767518</v>
      </c>
      <c r="I78">
        <v>4.6814764226987468E-4</v>
      </c>
      <c r="J78">
        <v>0.43394907252430281</v>
      </c>
      <c r="K78">
        <v>0.50879386229024481</v>
      </c>
      <c r="L78">
        <v>0.28670212232879522</v>
      </c>
      <c r="M78">
        <v>18.262496835543111</v>
      </c>
      <c r="N78">
        <v>0.52526303469597269</v>
      </c>
      <c r="O78">
        <v>0.27524967423534552</v>
      </c>
    </row>
    <row r="79" spans="1:15" x14ac:dyDescent="0.3">
      <c r="A79">
        <v>78</v>
      </c>
      <c r="B79" t="s">
        <v>229</v>
      </c>
      <c r="C79" t="s">
        <v>511</v>
      </c>
      <c r="D79" t="s">
        <v>89</v>
      </c>
      <c r="E79" t="s">
        <v>74</v>
      </c>
      <c r="F79">
        <v>3</v>
      </c>
      <c r="G79">
        <v>2.8076190103395531</v>
      </c>
      <c r="H79">
        <v>0.99980978960222144</v>
      </c>
      <c r="I79">
        <v>9.5109721818820427E-5</v>
      </c>
      <c r="J79">
        <v>-2.502303885800717E-2</v>
      </c>
      <c r="K79">
        <v>0.43191817927065329</v>
      </c>
      <c r="L79">
        <v>0.34279517707897689</v>
      </c>
      <c r="M79">
        <v>77.376521575951642</v>
      </c>
      <c r="N79">
        <v>0.96959963596726084</v>
      </c>
      <c r="O79">
        <v>1.5317494840463391E-2</v>
      </c>
    </row>
    <row r="80" spans="1:15" x14ac:dyDescent="0.3">
      <c r="A80">
        <v>79</v>
      </c>
      <c r="B80" t="s">
        <v>231</v>
      </c>
      <c r="C80" t="s">
        <v>511</v>
      </c>
      <c r="D80" t="s">
        <v>82</v>
      </c>
      <c r="E80" t="s">
        <v>67</v>
      </c>
      <c r="F80">
        <v>3</v>
      </c>
      <c r="G80">
        <v>1.93402912134225</v>
      </c>
      <c r="H80">
        <v>0.98406551972944756</v>
      </c>
      <c r="I80">
        <v>7.9992340076306036E-3</v>
      </c>
      <c r="J80">
        <v>0.41590171068802828</v>
      </c>
      <c r="K80">
        <v>0.6422207618000807</v>
      </c>
      <c r="L80">
        <v>0.19861322583905799</v>
      </c>
      <c r="M80">
        <v>-26.729776363182271</v>
      </c>
      <c r="N80">
        <v>0.96742072066595675</v>
      </c>
      <c r="O80">
        <v>1.6424522130631392E-2</v>
      </c>
    </row>
    <row r="81" spans="1:15" x14ac:dyDescent="0.3">
      <c r="A81">
        <v>80</v>
      </c>
      <c r="B81" t="s">
        <v>233</v>
      </c>
      <c r="C81" t="s">
        <v>511</v>
      </c>
      <c r="D81" t="s">
        <v>70</v>
      </c>
      <c r="E81" t="s">
        <v>57</v>
      </c>
      <c r="F81">
        <v>3</v>
      </c>
      <c r="G81">
        <v>3.6264958981059123E-2</v>
      </c>
      <c r="H81">
        <v>0.185567945361133</v>
      </c>
      <c r="I81">
        <v>0.56922401951695012</v>
      </c>
      <c r="J81">
        <v>-7.1710889891780219E-2</v>
      </c>
      <c r="K81">
        <v>0.37485644657775108</v>
      </c>
      <c r="L81">
        <v>0.38774478640214832</v>
      </c>
      <c r="M81">
        <v>13.850350661800171</v>
      </c>
      <c r="N81">
        <v>0.5511767212975357</v>
      </c>
      <c r="O81">
        <v>0.25758722983940008</v>
      </c>
    </row>
    <row r="82" spans="1:15" x14ac:dyDescent="0.3">
      <c r="A82">
        <v>81</v>
      </c>
      <c r="B82" t="s">
        <v>235</v>
      </c>
      <c r="C82" t="s">
        <v>512</v>
      </c>
      <c r="D82" t="s">
        <v>63</v>
      </c>
      <c r="E82" t="s">
        <v>57</v>
      </c>
      <c r="F82">
        <v>1</v>
      </c>
      <c r="G82">
        <v>-2.1010694965320369E-2</v>
      </c>
      <c r="H82">
        <v>0.79097973609633099</v>
      </c>
      <c r="I82">
        <v>0.1106295844270898</v>
      </c>
      <c r="J82">
        <v>-7.6236754670124793E-2</v>
      </c>
      <c r="K82">
        <v>0.85822168855657111</v>
      </c>
      <c r="L82">
        <v>7.3597447889649309E-2</v>
      </c>
      <c r="M82">
        <v>-48.542733252696543</v>
      </c>
      <c r="N82">
        <v>0.83141370149569438</v>
      </c>
      <c r="O82">
        <v>8.8181102687768145E-2</v>
      </c>
    </row>
    <row r="83" spans="1:15" x14ac:dyDescent="0.3">
      <c r="A83">
        <v>82</v>
      </c>
      <c r="B83" t="s">
        <v>237</v>
      </c>
      <c r="C83" t="s">
        <v>512</v>
      </c>
      <c r="D83" t="s">
        <v>55</v>
      </c>
      <c r="E83" t="s">
        <v>74</v>
      </c>
      <c r="F83">
        <v>1</v>
      </c>
      <c r="G83">
        <v>0.3606915563628536</v>
      </c>
      <c r="H83">
        <v>0.99664641217224692</v>
      </c>
      <c r="I83">
        <v>1.678202095012397E-3</v>
      </c>
      <c r="J83">
        <v>0.1185556773779038</v>
      </c>
      <c r="K83">
        <v>0.99746702721039404</v>
      </c>
      <c r="L83">
        <v>1.267289406022334E-3</v>
      </c>
      <c r="M83">
        <v>-50.765718943642383</v>
      </c>
      <c r="N83">
        <v>0.94027289323839047</v>
      </c>
      <c r="O83">
        <v>3.0323304787420138E-2</v>
      </c>
    </row>
    <row r="84" spans="1:15" x14ac:dyDescent="0.3">
      <c r="A84">
        <v>83</v>
      </c>
      <c r="B84" t="s">
        <v>239</v>
      </c>
      <c r="C84" t="s">
        <v>512</v>
      </c>
      <c r="D84" t="s">
        <v>66</v>
      </c>
      <c r="E84" t="s">
        <v>67</v>
      </c>
      <c r="F84">
        <v>1</v>
      </c>
      <c r="G84">
        <v>2.270640327060701</v>
      </c>
      <c r="H84">
        <v>0.99964765215515128</v>
      </c>
      <c r="I84">
        <v>1.761894437843825E-4</v>
      </c>
      <c r="J84">
        <v>7.4229331708303347E-3</v>
      </c>
      <c r="K84">
        <v>1.352030023030572E-2</v>
      </c>
      <c r="L84">
        <v>0.8837231741476157</v>
      </c>
      <c r="M84">
        <v>-48.592295861538503</v>
      </c>
      <c r="N84">
        <v>0.98880164350889055</v>
      </c>
      <c r="O84">
        <v>5.6149420325692333E-3</v>
      </c>
    </row>
    <row r="85" spans="1:15" x14ac:dyDescent="0.3">
      <c r="A85">
        <v>84</v>
      </c>
      <c r="B85" t="s">
        <v>242</v>
      </c>
      <c r="C85" t="s">
        <v>512</v>
      </c>
      <c r="D85" t="s">
        <v>73</v>
      </c>
      <c r="E85" t="s">
        <v>74</v>
      </c>
      <c r="F85">
        <v>2</v>
      </c>
      <c r="G85">
        <v>0.37815091518742522</v>
      </c>
      <c r="H85">
        <v>0.98321290983521292</v>
      </c>
      <c r="I85">
        <v>8.4290696903156874E-3</v>
      </c>
      <c r="J85">
        <v>-1.7995120104309412E-2</v>
      </c>
      <c r="K85">
        <v>0.1608019529952138</v>
      </c>
      <c r="L85">
        <v>0.59899881172842673</v>
      </c>
      <c r="M85">
        <v>-28.901331344445751</v>
      </c>
      <c r="N85">
        <v>0.99393841404831784</v>
      </c>
      <c r="O85">
        <v>3.0353998018194982E-3</v>
      </c>
    </row>
    <row r="86" spans="1:15" x14ac:dyDescent="0.3">
      <c r="A86">
        <v>85</v>
      </c>
      <c r="B86" t="s">
        <v>244</v>
      </c>
      <c r="C86" t="s">
        <v>512</v>
      </c>
      <c r="D86" t="s">
        <v>85</v>
      </c>
      <c r="E86" t="s">
        <v>57</v>
      </c>
      <c r="F86">
        <v>2</v>
      </c>
      <c r="G86">
        <v>6.0122466621513673E-2</v>
      </c>
      <c r="H86">
        <v>0.79476093109795143</v>
      </c>
      <c r="I86">
        <v>0.10850634825706609</v>
      </c>
      <c r="J86">
        <v>-6.7192559622831008E-2</v>
      </c>
      <c r="K86">
        <v>0.93203978508295426</v>
      </c>
      <c r="L86">
        <v>3.4577923868034648E-2</v>
      </c>
      <c r="M86">
        <v>-37.050824662265327</v>
      </c>
      <c r="N86">
        <v>0.93102549836827353</v>
      </c>
      <c r="O86">
        <v>3.5103374258012229E-2</v>
      </c>
    </row>
    <row r="87" spans="1:15" x14ac:dyDescent="0.3">
      <c r="A87">
        <v>86</v>
      </c>
      <c r="B87" t="s">
        <v>246</v>
      </c>
      <c r="C87" t="s">
        <v>512</v>
      </c>
      <c r="D87" t="s">
        <v>78</v>
      </c>
      <c r="E87" t="s">
        <v>67</v>
      </c>
      <c r="F87">
        <v>2</v>
      </c>
      <c r="G87">
        <v>1.6085046503838929</v>
      </c>
      <c r="H87">
        <v>0.99991618486707667</v>
      </c>
      <c r="I87">
        <v>4.1908444620508609E-5</v>
      </c>
      <c r="J87">
        <v>-3.6701675520825837E-2</v>
      </c>
      <c r="K87">
        <v>0.78634835656390767</v>
      </c>
      <c r="L87">
        <v>0.1132371475056549</v>
      </c>
      <c r="M87">
        <v>-53.677014156191127</v>
      </c>
      <c r="N87">
        <v>0.81892764137119411</v>
      </c>
      <c r="O87">
        <v>9.5053790896279758E-2</v>
      </c>
    </row>
    <row r="88" spans="1:15" x14ac:dyDescent="0.3">
      <c r="A88">
        <v>87</v>
      </c>
      <c r="B88" t="s">
        <v>248</v>
      </c>
      <c r="C88" t="s">
        <v>512</v>
      </c>
      <c r="D88" t="s">
        <v>89</v>
      </c>
      <c r="E88" t="s">
        <v>74</v>
      </c>
      <c r="F88">
        <v>3</v>
      </c>
      <c r="G88">
        <v>-4.6164759307199682E-3</v>
      </c>
      <c r="H88">
        <v>5.6512245395372524E-3</v>
      </c>
      <c r="I88">
        <v>0.92482537303360091</v>
      </c>
      <c r="J88">
        <v>1.535816494443374E-2</v>
      </c>
      <c r="K88">
        <v>0.1199365604374415</v>
      </c>
      <c r="L88">
        <v>0.65368141771276345</v>
      </c>
      <c r="M88">
        <v>-29.001368535433819</v>
      </c>
      <c r="N88">
        <v>0.93074224133325434</v>
      </c>
      <c r="O88">
        <v>3.5250166450776527E-2</v>
      </c>
    </row>
    <row r="89" spans="1:15" x14ac:dyDescent="0.3">
      <c r="A89">
        <v>88</v>
      </c>
      <c r="B89" t="s">
        <v>250</v>
      </c>
      <c r="C89" t="s">
        <v>512</v>
      </c>
      <c r="D89" t="s">
        <v>82</v>
      </c>
      <c r="E89" t="s">
        <v>67</v>
      </c>
      <c r="F89">
        <v>3</v>
      </c>
      <c r="G89">
        <v>3.0538846111319109</v>
      </c>
      <c r="H89">
        <v>0.99933970626649826</v>
      </c>
      <c r="I89">
        <v>3.3020138322758781E-4</v>
      </c>
      <c r="J89">
        <v>-1.5236981390078799E-2</v>
      </c>
      <c r="K89">
        <v>0.95275959247045849</v>
      </c>
      <c r="L89">
        <v>2.3905951011656601E-2</v>
      </c>
      <c r="M89">
        <v>-56.764357086519993</v>
      </c>
      <c r="N89">
        <v>0.54566504788180892</v>
      </c>
      <c r="O89">
        <v>0.26130855705388789</v>
      </c>
    </row>
    <row r="90" spans="1:15" x14ac:dyDescent="0.3">
      <c r="A90">
        <v>89</v>
      </c>
      <c r="B90" t="s">
        <v>252</v>
      </c>
      <c r="C90" t="s">
        <v>512</v>
      </c>
      <c r="D90" t="s">
        <v>70</v>
      </c>
      <c r="E90" t="s">
        <v>57</v>
      </c>
      <c r="F90">
        <v>3</v>
      </c>
      <c r="G90">
        <v>0.1282556700413035</v>
      </c>
      <c r="H90">
        <v>0.98848431893155608</v>
      </c>
      <c r="I90">
        <v>5.7745130346154704E-3</v>
      </c>
      <c r="J90">
        <v>-4.9823224755018651E-2</v>
      </c>
      <c r="K90">
        <v>0.89591461132808392</v>
      </c>
      <c r="L90">
        <v>5.3472339903326491E-2</v>
      </c>
      <c r="M90">
        <v>-47.041266363062967</v>
      </c>
      <c r="N90">
        <v>0.9662801562271679</v>
      </c>
      <c r="O90">
        <v>1.7004498368803422E-2</v>
      </c>
    </row>
    <row r="91" spans="1:15" x14ac:dyDescent="0.3">
      <c r="A91">
        <v>90</v>
      </c>
      <c r="B91" t="s">
        <v>254</v>
      </c>
      <c r="C91" t="s">
        <v>513</v>
      </c>
      <c r="D91" t="s">
        <v>63</v>
      </c>
      <c r="E91" t="s">
        <v>57</v>
      </c>
      <c r="F91">
        <v>1</v>
      </c>
      <c r="G91">
        <v>3.8260547582053349E-2</v>
      </c>
      <c r="H91">
        <v>0.52025818418637504</v>
      </c>
      <c r="I91">
        <v>0.27871074859916611</v>
      </c>
      <c r="J91">
        <v>-5.4555425187291229E-2</v>
      </c>
      <c r="K91">
        <v>0.41912724618421099</v>
      </c>
      <c r="L91">
        <v>0.35259962451029497</v>
      </c>
      <c r="M91">
        <v>-62.586027243593641</v>
      </c>
      <c r="N91">
        <v>0.90510777186378888</v>
      </c>
      <c r="O91">
        <v>4.8628478530185898E-2</v>
      </c>
    </row>
    <row r="92" spans="1:15" x14ac:dyDescent="0.3">
      <c r="A92">
        <v>91</v>
      </c>
      <c r="B92" t="s">
        <v>256</v>
      </c>
      <c r="C92" t="s">
        <v>513</v>
      </c>
      <c r="D92" t="s">
        <v>55</v>
      </c>
      <c r="E92" t="s">
        <v>74</v>
      </c>
      <c r="F92">
        <v>1</v>
      </c>
      <c r="G92">
        <v>0.3359572173094072</v>
      </c>
      <c r="H92">
        <v>0.99256112893540183</v>
      </c>
      <c r="I92">
        <v>3.7263784805893949E-3</v>
      </c>
      <c r="J92">
        <v>9.0195464735184916E-2</v>
      </c>
      <c r="K92">
        <v>0.98906338277494887</v>
      </c>
      <c r="L92">
        <v>5.4833421329993541E-3</v>
      </c>
      <c r="M92">
        <v>-36.766797806893791</v>
      </c>
      <c r="N92">
        <v>0.73577290000842011</v>
      </c>
      <c r="O92">
        <v>0.142227944026841</v>
      </c>
    </row>
    <row r="93" spans="1:15" x14ac:dyDescent="0.3">
      <c r="A93">
        <v>92</v>
      </c>
      <c r="B93" t="s">
        <v>258</v>
      </c>
      <c r="C93" t="s">
        <v>513</v>
      </c>
      <c r="D93" t="s">
        <v>66</v>
      </c>
      <c r="E93" t="s">
        <v>67</v>
      </c>
      <c r="F93">
        <v>1</v>
      </c>
      <c r="G93">
        <v>2.90729690628919</v>
      </c>
      <c r="H93">
        <v>0.99951860365283773</v>
      </c>
      <c r="I93">
        <v>2.407271483611E-4</v>
      </c>
      <c r="J93">
        <v>-5.620413438425069E-2</v>
      </c>
      <c r="K93">
        <v>0.19618954321229909</v>
      </c>
      <c r="L93">
        <v>0.55706711206741588</v>
      </c>
      <c r="M93">
        <v>-53.686221903508262</v>
      </c>
      <c r="N93">
        <v>0.87558998638706853</v>
      </c>
      <c r="O93">
        <v>6.4270345459187389E-2</v>
      </c>
    </row>
    <row r="94" spans="1:15" x14ac:dyDescent="0.3">
      <c r="A94">
        <v>93</v>
      </c>
      <c r="B94" t="s">
        <v>260</v>
      </c>
      <c r="C94" t="s">
        <v>513</v>
      </c>
      <c r="D94" t="s">
        <v>73</v>
      </c>
      <c r="E94" t="s">
        <v>74</v>
      </c>
      <c r="F94">
        <v>2</v>
      </c>
      <c r="G94">
        <v>0.33192184111338019</v>
      </c>
      <c r="H94">
        <v>0.9817146449488916</v>
      </c>
      <c r="I94">
        <v>9.1848583368885732E-3</v>
      </c>
      <c r="J94">
        <v>4.8213726989917063E-2</v>
      </c>
      <c r="K94">
        <v>0.60698098930110866</v>
      </c>
      <c r="L94">
        <v>0.22091015325502489</v>
      </c>
      <c r="M94">
        <v>-38.683422869723913</v>
      </c>
      <c r="N94">
        <v>0.44302273616092369</v>
      </c>
      <c r="O94">
        <v>0.33440046862927869</v>
      </c>
    </row>
    <row r="95" spans="1:15" x14ac:dyDescent="0.3">
      <c r="A95">
        <v>94</v>
      </c>
      <c r="B95" t="s">
        <v>262</v>
      </c>
      <c r="C95" t="s">
        <v>513</v>
      </c>
      <c r="D95" t="s">
        <v>85</v>
      </c>
      <c r="E95" t="s">
        <v>57</v>
      </c>
      <c r="F95">
        <v>2</v>
      </c>
      <c r="G95">
        <v>2.139176130167075E-3</v>
      </c>
      <c r="H95">
        <v>1.4973930442077209E-3</v>
      </c>
      <c r="I95">
        <v>0.9613038368283402</v>
      </c>
      <c r="J95">
        <v>1.2128309919633E-2</v>
      </c>
      <c r="K95">
        <v>0.2466490064472035</v>
      </c>
      <c r="L95">
        <v>0.50336229860470372</v>
      </c>
      <c r="M95">
        <v>-35.299090956769881</v>
      </c>
      <c r="N95">
        <v>0.95947860107199134</v>
      </c>
      <c r="O95">
        <v>2.0470214300763932E-2</v>
      </c>
    </row>
    <row r="96" spans="1:15" x14ac:dyDescent="0.3">
      <c r="A96">
        <v>95</v>
      </c>
      <c r="B96" t="s">
        <v>264</v>
      </c>
      <c r="C96" t="s">
        <v>513</v>
      </c>
      <c r="D96" t="s">
        <v>78</v>
      </c>
      <c r="E96" t="s">
        <v>67</v>
      </c>
      <c r="F96">
        <v>2</v>
      </c>
      <c r="G96">
        <v>1.187780765855736</v>
      </c>
      <c r="H96">
        <v>0.99619952587862548</v>
      </c>
      <c r="I96">
        <v>1.902045950085355E-3</v>
      </c>
      <c r="J96">
        <v>-0.18159820689132389</v>
      </c>
      <c r="K96">
        <v>4.452602887529758E-2</v>
      </c>
      <c r="L96">
        <v>0.78898808357038797</v>
      </c>
      <c r="M96">
        <v>-67.03749822173981</v>
      </c>
      <c r="N96">
        <v>0.79237922986144227</v>
      </c>
      <c r="O96">
        <v>0.1098431431138429</v>
      </c>
    </row>
    <row r="97" spans="1:15" x14ac:dyDescent="0.3">
      <c r="A97">
        <v>96</v>
      </c>
      <c r="B97" t="s">
        <v>266</v>
      </c>
      <c r="C97" t="s">
        <v>513</v>
      </c>
      <c r="D97" t="s">
        <v>89</v>
      </c>
      <c r="E97" t="s">
        <v>74</v>
      </c>
      <c r="F97">
        <v>3</v>
      </c>
      <c r="G97">
        <v>-4.3020455390371474E-3</v>
      </c>
      <c r="H97">
        <v>5.8974533679871603E-3</v>
      </c>
      <c r="I97">
        <v>0.92320512147293177</v>
      </c>
      <c r="J97">
        <v>-0.1725426708892456</v>
      </c>
      <c r="K97">
        <v>0.83242010833654234</v>
      </c>
      <c r="L97">
        <v>8.7629401867562198E-2</v>
      </c>
      <c r="M97">
        <v>-24.250457573377549</v>
      </c>
      <c r="N97">
        <v>0.45687438793022311</v>
      </c>
      <c r="O97">
        <v>0.32407516103473222</v>
      </c>
    </row>
    <row r="98" spans="1:15" x14ac:dyDescent="0.3">
      <c r="A98">
        <v>97</v>
      </c>
      <c r="B98" t="s">
        <v>268</v>
      </c>
      <c r="C98" t="s">
        <v>513</v>
      </c>
      <c r="D98" t="s">
        <v>82</v>
      </c>
      <c r="E98" t="s">
        <v>67</v>
      </c>
      <c r="F98">
        <v>3</v>
      </c>
      <c r="G98">
        <v>1.4305139965674021</v>
      </c>
      <c r="H98">
        <v>0.99954711785652095</v>
      </c>
      <c r="I98">
        <v>2.2646671532606551E-4</v>
      </c>
      <c r="J98">
        <v>-1.896495884301784E-2</v>
      </c>
      <c r="K98">
        <v>1.539229964966073E-2</v>
      </c>
      <c r="L98">
        <v>0.8759342930151095</v>
      </c>
      <c r="M98">
        <v>-94.372073504339539</v>
      </c>
      <c r="N98">
        <v>0.87852262106170242</v>
      </c>
      <c r="O98">
        <v>6.2704624431709682E-2</v>
      </c>
    </row>
    <row r="99" spans="1:15" x14ac:dyDescent="0.3">
      <c r="A99">
        <v>98</v>
      </c>
      <c r="B99" t="s">
        <v>270</v>
      </c>
      <c r="C99" t="s">
        <v>513</v>
      </c>
      <c r="D99" t="s">
        <v>70</v>
      </c>
      <c r="E99" t="s">
        <v>57</v>
      </c>
      <c r="F99">
        <v>3</v>
      </c>
      <c r="G99">
        <v>-2.3779264738441611E-2</v>
      </c>
      <c r="H99">
        <v>0.67526480411575041</v>
      </c>
      <c r="I99">
        <v>0.17825502489169401</v>
      </c>
      <c r="J99">
        <v>6.9846264257081861E-2</v>
      </c>
      <c r="K99">
        <v>0.96514904028291337</v>
      </c>
      <c r="L99">
        <v>1.758000820274766E-2</v>
      </c>
      <c r="M99">
        <v>-40.307564965673969</v>
      </c>
      <c r="N99">
        <v>0.68350942321547403</v>
      </c>
      <c r="O99">
        <v>0.17325371291098371</v>
      </c>
    </row>
    <row r="100" spans="1:15" x14ac:dyDescent="0.3">
      <c r="A100">
        <v>99</v>
      </c>
      <c r="B100" t="s">
        <v>272</v>
      </c>
      <c r="C100" t="s">
        <v>514</v>
      </c>
      <c r="D100" t="s">
        <v>63</v>
      </c>
      <c r="E100" t="s">
        <v>57</v>
      </c>
      <c r="F100">
        <v>1</v>
      </c>
      <c r="G100">
        <v>-0.18868442244285041</v>
      </c>
      <c r="H100">
        <v>0.92480590714492639</v>
      </c>
      <c r="I100">
        <v>3.8331706280732993E-2</v>
      </c>
      <c r="J100">
        <v>-0.1455196569882781</v>
      </c>
      <c r="K100">
        <v>0.56515209602517258</v>
      </c>
      <c r="L100">
        <v>0.24823401511828649</v>
      </c>
      <c r="M100">
        <v>-70.240900890483758</v>
      </c>
      <c r="N100">
        <v>0.9391718393457178</v>
      </c>
      <c r="O100">
        <v>3.0891213874459918E-2</v>
      </c>
    </row>
    <row r="101" spans="1:15" x14ac:dyDescent="0.3">
      <c r="A101">
        <v>100</v>
      </c>
      <c r="B101" t="s">
        <v>274</v>
      </c>
      <c r="C101" t="s">
        <v>514</v>
      </c>
      <c r="D101" t="s">
        <v>55</v>
      </c>
      <c r="E101" t="s">
        <v>74</v>
      </c>
      <c r="F101">
        <v>1</v>
      </c>
      <c r="G101">
        <v>0.32646004215890018</v>
      </c>
      <c r="H101">
        <v>0.96758060415783365</v>
      </c>
      <c r="I101">
        <v>1.6343248811947798E-2</v>
      </c>
      <c r="J101">
        <v>-8.5955628353543811E-2</v>
      </c>
      <c r="K101">
        <v>0.87940930469794654</v>
      </c>
      <c r="L101">
        <v>6.2231742540862868E-2</v>
      </c>
      <c r="M101">
        <v>-62.415631784343901</v>
      </c>
      <c r="N101">
        <v>0.96527006514481262</v>
      </c>
      <c r="O101">
        <v>1.7518414857147259E-2</v>
      </c>
    </row>
    <row r="102" spans="1:15" x14ac:dyDescent="0.3">
      <c r="A102">
        <v>101</v>
      </c>
      <c r="B102" t="s">
        <v>276</v>
      </c>
      <c r="C102" t="s">
        <v>514</v>
      </c>
      <c r="D102" t="s">
        <v>66</v>
      </c>
      <c r="E102" t="s">
        <v>67</v>
      </c>
      <c r="F102">
        <v>1</v>
      </c>
      <c r="G102">
        <v>4.7429660258928923</v>
      </c>
      <c r="H102">
        <v>0.97465541762651353</v>
      </c>
      <c r="I102">
        <v>1.275361858018768E-2</v>
      </c>
      <c r="J102">
        <v>-0.63080900567761367</v>
      </c>
      <c r="K102">
        <v>0.63443548936543603</v>
      </c>
      <c r="L102">
        <v>0.20348541170582679</v>
      </c>
      <c r="M102">
        <v>-61.887402394526838</v>
      </c>
      <c r="N102">
        <v>0.77008015878282621</v>
      </c>
      <c r="O102">
        <v>0.1224578877439407</v>
      </c>
    </row>
    <row r="103" spans="1:15" x14ac:dyDescent="0.3">
      <c r="A103">
        <v>102</v>
      </c>
      <c r="B103" t="s">
        <v>278</v>
      </c>
      <c r="C103" t="s">
        <v>514</v>
      </c>
      <c r="D103" t="s">
        <v>73</v>
      </c>
      <c r="E103" t="s">
        <v>74</v>
      </c>
      <c r="F103">
        <v>2</v>
      </c>
      <c r="G103">
        <v>8.9045602984316491E-2</v>
      </c>
      <c r="H103">
        <v>0.7292316860432223</v>
      </c>
      <c r="I103">
        <v>0.1460493655701037</v>
      </c>
      <c r="J103">
        <v>4.6286823381261367E-2</v>
      </c>
      <c r="K103">
        <v>3.1253975810027139E-2</v>
      </c>
      <c r="L103">
        <v>0.82321205977208978</v>
      </c>
      <c r="M103">
        <v>-68.096129456534868</v>
      </c>
      <c r="N103">
        <v>0.93255099022391064</v>
      </c>
      <c r="O103">
        <v>3.4313202832351682E-2</v>
      </c>
    </row>
    <row r="104" spans="1:15" x14ac:dyDescent="0.3">
      <c r="A104">
        <v>103</v>
      </c>
      <c r="B104" t="s">
        <v>280</v>
      </c>
      <c r="C104" t="s">
        <v>514</v>
      </c>
      <c r="D104" t="s">
        <v>85</v>
      </c>
      <c r="E104" t="s">
        <v>57</v>
      </c>
      <c r="F104">
        <v>2</v>
      </c>
      <c r="G104">
        <v>4.731264926774003E-2</v>
      </c>
      <c r="H104">
        <v>0.54396079158259736</v>
      </c>
      <c r="I104">
        <v>0.26246302358281892</v>
      </c>
      <c r="J104">
        <v>-0.10772294697305219</v>
      </c>
      <c r="K104">
        <v>0.73968317999625521</v>
      </c>
      <c r="L104">
        <v>0.13995164089671369</v>
      </c>
      <c r="M104">
        <v>-66.083890503801427</v>
      </c>
      <c r="N104">
        <v>0.95655503865669278</v>
      </c>
      <c r="O104">
        <v>2.1963682342678679E-2</v>
      </c>
    </row>
    <row r="105" spans="1:15" x14ac:dyDescent="0.3">
      <c r="A105">
        <v>104</v>
      </c>
      <c r="B105" t="s">
        <v>282</v>
      </c>
      <c r="C105" t="s">
        <v>514</v>
      </c>
      <c r="D105" t="s">
        <v>78</v>
      </c>
      <c r="E105" t="s">
        <v>67</v>
      </c>
      <c r="F105">
        <v>2</v>
      </c>
      <c r="G105">
        <v>2.122706042316584</v>
      </c>
      <c r="H105">
        <v>0.99889886345293677</v>
      </c>
      <c r="I105">
        <v>5.5071991974659363E-4</v>
      </c>
      <c r="J105">
        <v>-0.1003381428788242</v>
      </c>
      <c r="K105">
        <v>0.86430042560301834</v>
      </c>
      <c r="L105">
        <v>7.0322407711674279E-2</v>
      </c>
      <c r="M105">
        <v>-65.240793144595514</v>
      </c>
      <c r="N105">
        <v>0.94477450307694666</v>
      </c>
      <c r="O105">
        <v>2.8004885260760861E-2</v>
      </c>
    </row>
    <row r="106" spans="1:15" x14ac:dyDescent="0.3">
      <c r="A106">
        <v>105</v>
      </c>
      <c r="B106" t="s">
        <v>285</v>
      </c>
      <c r="C106" t="s">
        <v>514</v>
      </c>
      <c r="D106" t="s">
        <v>89</v>
      </c>
      <c r="E106" t="s">
        <v>74</v>
      </c>
      <c r="F106">
        <v>3</v>
      </c>
      <c r="G106">
        <v>-4.5484410475996606E-3</v>
      </c>
      <c r="H106">
        <v>4.8330836602171606E-3</v>
      </c>
      <c r="I106">
        <v>0.93047961694425751</v>
      </c>
      <c r="J106">
        <v>-7.8677994394030615E-2</v>
      </c>
      <c r="K106">
        <v>0.81731000107041318</v>
      </c>
      <c r="L106">
        <v>9.5948009752529137E-2</v>
      </c>
      <c r="M106">
        <v>-81.097295965498049</v>
      </c>
      <c r="N106">
        <v>0.99775038982923203</v>
      </c>
      <c r="O106">
        <v>1.125438391170153E-3</v>
      </c>
    </row>
    <row r="107" spans="1:15" x14ac:dyDescent="0.3">
      <c r="A107">
        <v>106</v>
      </c>
      <c r="B107" t="s">
        <v>287</v>
      </c>
      <c r="C107" t="s">
        <v>514</v>
      </c>
      <c r="D107" t="s">
        <v>82</v>
      </c>
      <c r="E107" t="s">
        <v>67</v>
      </c>
      <c r="F107">
        <v>3</v>
      </c>
      <c r="G107">
        <v>1.4644543297579991</v>
      </c>
      <c r="H107">
        <v>0.94886126791902081</v>
      </c>
      <c r="I107">
        <v>2.5904897908309531E-2</v>
      </c>
      <c r="J107">
        <v>-2.070572219835334E-2</v>
      </c>
      <c r="K107">
        <v>0.1861110461517565</v>
      </c>
      <c r="L107">
        <v>0.56859410510314479</v>
      </c>
      <c r="M107">
        <v>-57.340301795847111</v>
      </c>
      <c r="N107">
        <v>0.97931699966141372</v>
      </c>
      <c r="O107">
        <v>1.039553373005956E-2</v>
      </c>
    </row>
    <row r="108" spans="1:15" x14ac:dyDescent="0.3">
      <c r="A108">
        <v>107</v>
      </c>
      <c r="B108" t="s">
        <v>289</v>
      </c>
      <c r="C108" t="s">
        <v>514</v>
      </c>
      <c r="D108" t="s">
        <v>70</v>
      </c>
      <c r="E108" t="s">
        <v>57</v>
      </c>
      <c r="F108">
        <v>3</v>
      </c>
      <c r="G108">
        <v>-3.0502321859726478E-3</v>
      </c>
      <c r="H108">
        <v>1.026337748995994E-2</v>
      </c>
      <c r="I108">
        <v>0.89869167117181359</v>
      </c>
      <c r="J108">
        <v>0.16887643023512361</v>
      </c>
      <c r="K108">
        <v>6.4341075544713466E-2</v>
      </c>
      <c r="L108">
        <v>0.74634457320074254</v>
      </c>
      <c r="M108">
        <v>-51.198618757645157</v>
      </c>
      <c r="N108">
        <v>0.98270497620494646</v>
      </c>
      <c r="O108">
        <v>8.6852284945278958E-3</v>
      </c>
    </row>
    <row r="109" spans="1:15" x14ac:dyDescent="0.3">
      <c r="A109">
        <v>108</v>
      </c>
      <c r="B109" t="s">
        <v>291</v>
      </c>
      <c r="C109" t="s">
        <v>515</v>
      </c>
      <c r="D109" t="s">
        <v>63</v>
      </c>
      <c r="E109" t="s">
        <v>57</v>
      </c>
      <c r="F109">
        <v>1</v>
      </c>
      <c r="G109">
        <v>9.8950516867500365E-2</v>
      </c>
      <c r="H109">
        <v>0.76633527265464296</v>
      </c>
      <c r="I109">
        <v>0.1245942239997254</v>
      </c>
      <c r="J109">
        <v>0.48933202947345811</v>
      </c>
      <c r="K109">
        <v>0.38525550720265023</v>
      </c>
      <c r="L109">
        <v>0.37931045827833532</v>
      </c>
      <c r="M109">
        <v>-52.932013904787851</v>
      </c>
      <c r="N109">
        <v>0.97032756563109501</v>
      </c>
      <c r="O109">
        <v>1.4947937603755391E-2</v>
      </c>
    </row>
    <row r="110" spans="1:15" x14ac:dyDescent="0.3">
      <c r="A110">
        <v>109</v>
      </c>
      <c r="B110" t="s">
        <v>293</v>
      </c>
      <c r="C110" t="s">
        <v>515</v>
      </c>
      <c r="D110" t="s">
        <v>55</v>
      </c>
      <c r="E110" t="s">
        <v>74</v>
      </c>
      <c r="F110">
        <v>1</v>
      </c>
      <c r="G110">
        <v>1.021582303282051</v>
      </c>
      <c r="H110">
        <v>0.98993078851290639</v>
      </c>
      <c r="I110">
        <v>5.0473435821650143E-3</v>
      </c>
      <c r="J110">
        <v>-3.6362542955847961E-2</v>
      </c>
      <c r="K110">
        <v>0.28660513216052202</v>
      </c>
      <c r="L110">
        <v>0.4646448541757332</v>
      </c>
      <c r="M110">
        <v>-46.705531131641123</v>
      </c>
      <c r="N110">
        <v>0.86991242285661219</v>
      </c>
      <c r="O110">
        <v>6.730904214921643E-2</v>
      </c>
    </row>
    <row r="111" spans="1:15" x14ac:dyDescent="0.3">
      <c r="A111">
        <v>110</v>
      </c>
      <c r="B111" t="s">
        <v>295</v>
      </c>
      <c r="C111" t="s">
        <v>515</v>
      </c>
      <c r="D111" t="s">
        <v>66</v>
      </c>
      <c r="E111" t="s">
        <v>67</v>
      </c>
      <c r="F111">
        <v>1</v>
      </c>
      <c r="G111">
        <v>6.7506104812362189</v>
      </c>
      <c r="H111">
        <v>0.99987169818724131</v>
      </c>
      <c r="I111">
        <v>6.4152964180764626E-5</v>
      </c>
      <c r="J111">
        <v>0.19307136108835921</v>
      </c>
      <c r="K111">
        <v>0.47272089390362082</v>
      </c>
      <c r="L111">
        <v>0.31245298785928782</v>
      </c>
      <c r="M111">
        <v>-54.446329512814962</v>
      </c>
      <c r="N111">
        <v>0.98868841945712249</v>
      </c>
      <c r="O111">
        <v>5.6718753564684596E-3</v>
      </c>
    </row>
    <row r="112" spans="1:15" x14ac:dyDescent="0.3">
      <c r="A112">
        <v>111</v>
      </c>
      <c r="B112" t="s">
        <v>297</v>
      </c>
      <c r="C112" t="s">
        <v>515</v>
      </c>
      <c r="D112" t="s">
        <v>73</v>
      </c>
      <c r="E112" t="s">
        <v>74</v>
      </c>
      <c r="F112">
        <v>2</v>
      </c>
      <c r="G112">
        <v>0.29227154080009671</v>
      </c>
      <c r="H112">
        <v>0.96518693134016631</v>
      </c>
      <c r="I112">
        <v>1.7560723840823661E-2</v>
      </c>
      <c r="J112">
        <v>-6.332871056352421E-2</v>
      </c>
      <c r="K112">
        <v>0.12485454166757649</v>
      </c>
      <c r="L112">
        <v>0.64665237843226331</v>
      </c>
      <c r="M112">
        <v>-53.554108557103312</v>
      </c>
      <c r="N112">
        <v>0.97735358047632992</v>
      </c>
      <c r="O112">
        <v>1.1388053644742839E-2</v>
      </c>
    </row>
    <row r="113" spans="1:15" x14ac:dyDescent="0.3">
      <c r="A113">
        <v>112</v>
      </c>
      <c r="B113" t="s">
        <v>299</v>
      </c>
      <c r="C113" t="s">
        <v>515</v>
      </c>
      <c r="D113" t="s">
        <v>85</v>
      </c>
      <c r="E113" t="s">
        <v>57</v>
      </c>
      <c r="F113">
        <v>2</v>
      </c>
      <c r="G113">
        <v>0.1131018302912865</v>
      </c>
      <c r="H113">
        <v>0.74818666245205334</v>
      </c>
      <c r="I113">
        <v>0.1350221607162104</v>
      </c>
      <c r="J113">
        <v>7.8519612107407183E-2</v>
      </c>
      <c r="K113">
        <v>0.42311162887496928</v>
      </c>
      <c r="L113">
        <v>0.3495296863999332</v>
      </c>
      <c r="M113">
        <v>-37.801412036308861</v>
      </c>
      <c r="N113">
        <v>0.79434466876726817</v>
      </c>
      <c r="O113">
        <v>0.1087398422641859</v>
      </c>
    </row>
    <row r="114" spans="1:15" x14ac:dyDescent="0.3">
      <c r="A114">
        <v>113</v>
      </c>
      <c r="B114" t="s">
        <v>301</v>
      </c>
      <c r="C114" t="s">
        <v>515</v>
      </c>
      <c r="D114" t="s">
        <v>78</v>
      </c>
      <c r="E114" t="s">
        <v>67</v>
      </c>
      <c r="F114">
        <v>2</v>
      </c>
      <c r="G114">
        <v>3.452785414704151</v>
      </c>
      <c r="H114">
        <v>0.99060240618709072</v>
      </c>
      <c r="I114">
        <v>4.7098884309707337E-3</v>
      </c>
      <c r="J114">
        <v>-0.20288183099156609</v>
      </c>
      <c r="K114">
        <v>0.1510754457755383</v>
      </c>
      <c r="L114">
        <v>0.61131575054353149</v>
      </c>
      <c r="M114">
        <v>-52.577065983784102</v>
      </c>
      <c r="N114">
        <v>0.98413478241155083</v>
      </c>
      <c r="O114">
        <v>7.9643240227946274E-3</v>
      </c>
    </row>
    <row r="115" spans="1:15" x14ac:dyDescent="0.3">
      <c r="A115">
        <v>114</v>
      </c>
      <c r="B115" t="s">
        <v>303</v>
      </c>
      <c r="C115" t="s">
        <v>515</v>
      </c>
      <c r="D115" t="s">
        <v>89</v>
      </c>
      <c r="E115" t="s">
        <v>74</v>
      </c>
      <c r="F115">
        <v>3</v>
      </c>
      <c r="G115">
        <v>8.7758464621438159E-2</v>
      </c>
      <c r="H115">
        <v>0.92604498846665084</v>
      </c>
      <c r="I115">
        <v>3.7687686628373858E-2</v>
      </c>
      <c r="J115">
        <v>-0.24209979995291839</v>
      </c>
      <c r="K115">
        <v>9.9499103125018834E-2</v>
      </c>
      <c r="L115">
        <v>0.68456521573387186</v>
      </c>
      <c r="M115">
        <v>-38.72986997006452</v>
      </c>
      <c r="N115">
        <v>0.66013264202749167</v>
      </c>
      <c r="O115">
        <v>0.18751452811296879</v>
      </c>
    </row>
    <row r="116" spans="1:15" x14ac:dyDescent="0.3">
      <c r="A116">
        <v>115</v>
      </c>
      <c r="B116" t="s">
        <v>305</v>
      </c>
      <c r="C116" t="s">
        <v>515</v>
      </c>
      <c r="D116" t="s">
        <v>82</v>
      </c>
      <c r="E116" t="s">
        <v>67</v>
      </c>
      <c r="F116">
        <v>3</v>
      </c>
      <c r="G116">
        <v>3.1286922473374918</v>
      </c>
      <c r="H116">
        <v>0.99741656553874924</v>
      </c>
      <c r="I116">
        <v>1.292552576707113E-3</v>
      </c>
      <c r="J116">
        <v>-0.20425641413149781</v>
      </c>
      <c r="K116">
        <v>0.62015108659616713</v>
      </c>
      <c r="L116">
        <v>0.21250327835846369</v>
      </c>
      <c r="M116">
        <v>-48.581957935772827</v>
      </c>
      <c r="N116">
        <v>0.96360665485178787</v>
      </c>
      <c r="O116">
        <v>1.836531497109992E-2</v>
      </c>
    </row>
    <row r="117" spans="1:15" x14ac:dyDescent="0.3">
      <c r="A117">
        <v>116</v>
      </c>
      <c r="B117" t="s">
        <v>307</v>
      </c>
      <c r="C117" t="s">
        <v>515</v>
      </c>
      <c r="D117" t="s">
        <v>70</v>
      </c>
      <c r="E117" t="s">
        <v>57</v>
      </c>
      <c r="F117">
        <v>3</v>
      </c>
      <c r="G117">
        <v>0.28529339526805181</v>
      </c>
      <c r="H117">
        <v>0.8473624506267845</v>
      </c>
      <c r="I117">
        <v>7.9477077620125458E-2</v>
      </c>
      <c r="J117">
        <v>0.37136569685180348</v>
      </c>
      <c r="K117">
        <v>0.39964458327192648</v>
      </c>
      <c r="L117">
        <v>0.36782551200485281</v>
      </c>
      <c r="M117">
        <v>-59.322215027273153</v>
      </c>
      <c r="N117">
        <v>0.92805471506949777</v>
      </c>
      <c r="O117">
        <v>3.6644035120196213E-2</v>
      </c>
    </row>
    <row r="118" spans="1:15" x14ac:dyDescent="0.3">
      <c r="A118">
        <v>117</v>
      </c>
      <c r="B118" t="s">
        <v>309</v>
      </c>
      <c r="C118" t="s">
        <v>516</v>
      </c>
      <c r="D118" t="s">
        <v>63</v>
      </c>
      <c r="E118" t="s">
        <v>57</v>
      </c>
      <c r="F118">
        <v>1</v>
      </c>
      <c r="G118">
        <v>4.6809627531128519E-3</v>
      </c>
      <c r="H118">
        <v>6.5710543894618506E-3</v>
      </c>
      <c r="I118">
        <v>0.91893795962682745</v>
      </c>
      <c r="J118">
        <v>-0.13012209178788081</v>
      </c>
      <c r="K118">
        <v>4.8950294691944458E-2</v>
      </c>
      <c r="L118">
        <v>0.77875286512150166</v>
      </c>
      <c r="M118">
        <v>-49.544279302120962</v>
      </c>
      <c r="N118">
        <v>0.84946670321862261</v>
      </c>
      <c r="O118">
        <v>7.8334820437148914E-2</v>
      </c>
    </row>
    <row r="119" spans="1:15" x14ac:dyDescent="0.3">
      <c r="A119">
        <v>118</v>
      </c>
      <c r="B119" t="s">
        <v>311</v>
      </c>
      <c r="C119" t="s">
        <v>516</v>
      </c>
      <c r="D119" t="s">
        <v>55</v>
      </c>
      <c r="E119" t="s">
        <v>74</v>
      </c>
      <c r="F119">
        <v>1</v>
      </c>
      <c r="G119">
        <v>1.5357665132678739</v>
      </c>
      <c r="H119">
        <v>0.99935439927824687</v>
      </c>
      <c r="I119">
        <v>3.2285247773776151E-4</v>
      </c>
      <c r="J119">
        <v>-0.12733635273365759</v>
      </c>
      <c r="K119">
        <v>0.99701637932968168</v>
      </c>
      <c r="L119">
        <v>1.492924747309722E-3</v>
      </c>
      <c r="M119">
        <v>-41.450104653155158</v>
      </c>
      <c r="N119">
        <v>0.7912692518274802</v>
      </c>
      <c r="O119">
        <v>0.1104668348917618</v>
      </c>
    </row>
    <row r="120" spans="1:15" x14ac:dyDescent="0.3">
      <c r="A120">
        <v>119</v>
      </c>
      <c r="B120" t="s">
        <v>313</v>
      </c>
      <c r="C120" t="s">
        <v>516</v>
      </c>
      <c r="D120" t="s">
        <v>66</v>
      </c>
      <c r="E120" t="s">
        <v>67</v>
      </c>
      <c r="F120">
        <v>1</v>
      </c>
      <c r="G120">
        <v>6.366647514019296</v>
      </c>
      <c r="H120">
        <v>0.64937698357632712</v>
      </c>
      <c r="I120">
        <v>0.19416069618296269</v>
      </c>
      <c r="J120">
        <v>-3.1594219433425469E-2</v>
      </c>
      <c r="K120">
        <v>9.5901245862829963E-3</v>
      </c>
      <c r="L120">
        <v>0.90207081851519955</v>
      </c>
      <c r="M120">
        <v>-76.937901133167856</v>
      </c>
      <c r="N120">
        <v>0.89848289289905603</v>
      </c>
      <c r="O120">
        <v>5.2116624842984148E-2</v>
      </c>
    </row>
    <row r="121" spans="1:15" x14ac:dyDescent="0.3">
      <c r="A121">
        <v>120</v>
      </c>
      <c r="B121" t="s">
        <v>315</v>
      </c>
      <c r="C121" t="s">
        <v>516</v>
      </c>
      <c r="D121" t="s">
        <v>73</v>
      </c>
      <c r="E121" t="s">
        <v>74</v>
      </c>
      <c r="F121">
        <v>2</v>
      </c>
      <c r="G121">
        <v>0.38651332178100301</v>
      </c>
      <c r="H121">
        <v>0.92979197114768397</v>
      </c>
      <c r="I121">
        <v>3.5742787868462952E-2</v>
      </c>
      <c r="J121">
        <v>-4.2197523983853499E-2</v>
      </c>
      <c r="K121">
        <v>0.54284775740853408</v>
      </c>
      <c r="L121">
        <v>0.26321797157603372</v>
      </c>
      <c r="M121">
        <v>-47.377248476668001</v>
      </c>
      <c r="N121">
        <v>0.7832694930221018</v>
      </c>
      <c r="O121">
        <v>0.1149748630563639</v>
      </c>
    </row>
    <row r="122" spans="1:15" x14ac:dyDescent="0.3">
      <c r="A122">
        <v>121</v>
      </c>
      <c r="B122" t="s">
        <v>317</v>
      </c>
      <c r="C122" t="s">
        <v>516</v>
      </c>
      <c r="D122" t="s">
        <v>85</v>
      </c>
      <c r="E122" t="s">
        <v>57</v>
      </c>
      <c r="F122">
        <v>2</v>
      </c>
      <c r="G122">
        <v>0.1180530113312203</v>
      </c>
      <c r="H122">
        <v>0.81841735906758228</v>
      </c>
      <c r="I122">
        <v>9.5335775512493087E-2</v>
      </c>
      <c r="J122">
        <v>-1.7689008583433679E-2</v>
      </c>
      <c r="K122">
        <v>0.18465687154795651</v>
      </c>
      <c r="L122">
        <v>0.57028280049786628</v>
      </c>
      <c r="M122">
        <v>-68.409583350228345</v>
      </c>
      <c r="N122">
        <v>0.94590454787259226</v>
      </c>
      <c r="O122">
        <v>2.7423757295813742E-2</v>
      </c>
    </row>
    <row r="123" spans="1:15" x14ac:dyDescent="0.3">
      <c r="A123">
        <v>122</v>
      </c>
      <c r="B123" t="s">
        <v>319</v>
      </c>
      <c r="C123" t="s">
        <v>516</v>
      </c>
      <c r="D123" t="s">
        <v>78</v>
      </c>
      <c r="E123" t="s">
        <v>67</v>
      </c>
      <c r="F123">
        <v>2</v>
      </c>
      <c r="G123">
        <v>4.1896039926423496</v>
      </c>
      <c r="H123">
        <v>0.99728688285195588</v>
      </c>
      <c r="I123">
        <v>1.3574799499293331E-3</v>
      </c>
      <c r="J123">
        <v>-7.7987498269830964E-3</v>
      </c>
      <c r="K123">
        <v>8.8729831560223682E-2</v>
      </c>
      <c r="L123">
        <v>0.70212446968536724</v>
      </c>
      <c r="M123">
        <v>-61.690436445960451</v>
      </c>
      <c r="N123">
        <v>0.72981944993639358</v>
      </c>
      <c r="O123">
        <v>0.14570529093503479</v>
      </c>
    </row>
    <row r="124" spans="1:15" x14ac:dyDescent="0.3">
      <c r="A124">
        <v>123</v>
      </c>
      <c r="B124" t="s">
        <v>321</v>
      </c>
      <c r="C124" t="s">
        <v>516</v>
      </c>
      <c r="D124" t="s">
        <v>89</v>
      </c>
      <c r="E124" t="s">
        <v>74</v>
      </c>
      <c r="F124">
        <v>3</v>
      </c>
      <c r="G124">
        <v>8.7291175794212236E-2</v>
      </c>
      <c r="H124">
        <v>0.88549443964211527</v>
      </c>
      <c r="I124">
        <v>5.8992858878257302E-2</v>
      </c>
      <c r="J124">
        <v>-2.91968888822114E-3</v>
      </c>
      <c r="K124">
        <v>2.3858875683151291E-3</v>
      </c>
      <c r="L124">
        <v>0.95115445190894943</v>
      </c>
      <c r="M124">
        <v>-70.685952610994434</v>
      </c>
      <c r="N124">
        <v>0.90712676946879733</v>
      </c>
      <c r="O124">
        <v>4.7567971208025091E-2</v>
      </c>
    </row>
    <row r="125" spans="1:15" x14ac:dyDescent="0.3">
      <c r="A125">
        <v>124</v>
      </c>
      <c r="B125" t="s">
        <v>323</v>
      </c>
      <c r="C125" t="s">
        <v>516</v>
      </c>
      <c r="D125" t="s">
        <v>82</v>
      </c>
      <c r="E125" t="s">
        <v>67</v>
      </c>
      <c r="F125">
        <v>3</v>
      </c>
      <c r="G125">
        <v>3.851643275022365</v>
      </c>
      <c r="H125">
        <v>0.98652602089382502</v>
      </c>
      <c r="I125">
        <v>6.759837252930531E-3</v>
      </c>
      <c r="J125">
        <v>0.24153342301063069</v>
      </c>
      <c r="K125">
        <v>0.51520642511923054</v>
      </c>
      <c r="L125">
        <v>0.28222118649319933</v>
      </c>
      <c r="M125">
        <v>-74.403162024612541</v>
      </c>
      <c r="N125">
        <v>0.97978754239268495</v>
      </c>
      <c r="O125">
        <v>1.0157819451663851E-2</v>
      </c>
    </row>
    <row r="126" spans="1:15" x14ac:dyDescent="0.3">
      <c r="A126">
        <v>125</v>
      </c>
      <c r="B126" t="s">
        <v>325</v>
      </c>
      <c r="C126" t="s">
        <v>516</v>
      </c>
      <c r="D126" t="s">
        <v>70</v>
      </c>
      <c r="E126" t="s">
        <v>57</v>
      </c>
      <c r="F126">
        <v>3</v>
      </c>
      <c r="G126">
        <v>0.30150978968668618</v>
      </c>
      <c r="H126">
        <v>0.96880471982399219</v>
      </c>
      <c r="I126">
        <v>1.5721218442664879E-2</v>
      </c>
      <c r="J126">
        <v>3.6323518828116678E-2</v>
      </c>
      <c r="K126">
        <v>2.3421355937266329E-3</v>
      </c>
      <c r="L126">
        <v>0.95160438456092711</v>
      </c>
      <c r="M126">
        <v>-64.061008706796628</v>
      </c>
      <c r="N126">
        <v>0.94579479438863301</v>
      </c>
      <c r="O126">
        <v>2.7480183035516189E-2</v>
      </c>
    </row>
    <row r="127" spans="1:15" x14ac:dyDescent="0.3">
      <c r="A127">
        <v>126</v>
      </c>
      <c r="B127" t="s">
        <v>327</v>
      </c>
      <c r="C127" t="s">
        <v>517</v>
      </c>
      <c r="D127" t="s">
        <v>63</v>
      </c>
      <c r="E127" t="s">
        <v>57</v>
      </c>
      <c r="F127">
        <v>1</v>
      </c>
      <c r="G127">
        <v>2.5433154515075079E-2</v>
      </c>
      <c r="H127">
        <v>0.27599864427958892</v>
      </c>
      <c r="I127">
        <v>0.47464426882388638</v>
      </c>
      <c r="J127">
        <v>-0.48754685446487173</v>
      </c>
      <c r="K127">
        <v>0.60848490714703285</v>
      </c>
      <c r="L127">
        <v>0.21994557424046821</v>
      </c>
      <c r="M127">
        <v>-23.12555860114168</v>
      </c>
      <c r="N127">
        <v>0.98187991210873582</v>
      </c>
      <c r="O127">
        <v>9.1014622532053779E-3</v>
      </c>
    </row>
    <row r="128" spans="1:15" x14ac:dyDescent="0.3">
      <c r="A128">
        <v>127</v>
      </c>
      <c r="B128" t="s">
        <v>329</v>
      </c>
      <c r="C128" t="s">
        <v>517</v>
      </c>
      <c r="D128" t="s">
        <v>55</v>
      </c>
      <c r="E128" t="s">
        <v>74</v>
      </c>
      <c r="F128">
        <v>1</v>
      </c>
      <c r="G128">
        <v>2.8204238155749888</v>
      </c>
      <c r="H128">
        <v>0.99943252160683849</v>
      </c>
      <c r="I128">
        <v>2.8377946197222893E-4</v>
      </c>
      <c r="J128">
        <v>1.1825212531095581E-2</v>
      </c>
      <c r="K128">
        <v>2.1999935884957071E-2</v>
      </c>
      <c r="L128">
        <v>0.85167624639000983</v>
      </c>
      <c r="M128">
        <v>-67.284190143120952</v>
      </c>
      <c r="N128">
        <v>0.9494506060702681</v>
      </c>
      <c r="O128">
        <v>2.560243941691432E-2</v>
      </c>
    </row>
    <row r="129" spans="1:15" x14ac:dyDescent="0.3">
      <c r="A129">
        <v>128</v>
      </c>
      <c r="B129" t="s">
        <v>332</v>
      </c>
      <c r="C129" t="s">
        <v>517</v>
      </c>
      <c r="D129" t="s">
        <v>66</v>
      </c>
      <c r="E129" t="s">
        <v>67</v>
      </c>
      <c r="F129">
        <v>1</v>
      </c>
      <c r="G129">
        <v>7.8948278038977424</v>
      </c>
      <c r="H129">
        <v>0.98843059139479039</v>
      </c>
      <c r="I129">
        <v>5.8015331963187974E-3</v>
      </c>
      <c r="J129">
        <v>4.4416194108459449E-2</v>
      </c>
      <c r="K129">
        <v>0.48988048584219263</v>
      </c>
      <c r="L129">
        <v>0.30008537246161748</v>
      </c>
      <c r="M129">
        <v>-51.21608114817991</v>
      </c>
      <c r="N129">
        <v>0.67763047626573869</v>
      </c>
      <c r="O129">
        <v>0.17681686347098999</v>
      </c>
    </row>
    <row r="130" spans="1:15" x14ac:dyDescent="0.3">
      <c r="A130">
        <v>129</v>
      </c>
      <c r="B130" t="s">
        <v>334</v>
      </c>
      <c r="C130" t="s">
        <v>517</v>
      </c>
      <c r="D130" t="s">
        <v>73</v>
      </c>
      <c r="E130" t="s">
        <v>74</v>
      </c>
      <c r="F130">
        <v>2</v>
      </c>
      <c r="G130">
        <v>1.06716542974686</v>
      </c>
      <c r="H130">
        <v>0.99749854741182131</v>
      </c>
      <c r="I130">
        <v>1.2515094320185939E-3</v>
      </c>
      <c r="J130">
        <v>9.9369778885353768E-2</v>
      </c>
      <c r="K130">
        <v>0.37894095578674092</v>
      </c>
      <c r="L130">
        <v>0.38441819732326321</v>
      </c>
      <c r="M130">
        <v>-17.37995165560876</v>
      </c>
      <c r="N130">
        <v>0.82004540201440301</v>
      </c>
      <c r="O130">
        <v>9.4436417464569697E-2</v>
      </c>
    </row>
    <row r="131" spans="1:15" x14ac:dyDescent="0.3">
      <c r="A131">
        <v>130</v>
      </c>
      <c r="B131" t="s">
        <v>336</v>
      </c>
      <c r="C131" t="s">
        <v>517</v>
      </c>
      <c r="D131" t="s">
        <v>85</v>
      </c>
      <c r="E131" t="s">
        <v>57</v>
      </c>
      <c r="F131">
        <v>2</v>
      </c>
      <c r="G131">
        <v>3.9294150458977037E-2</v>
      </c>
      <c r="H131">
        <v>0.63278192121845633</v>
      </c>
      <c r="I131">
        <v>0.20452409136513969</v>
      </c>
      <c r="J131">
        <v>-2.880938630687177E-2</v>
      </c>
      <c r="K131">
        <v>0.4217945601349089</v>
      </c>
      <c r="L131">
        <v>0.3505428727507035</v>
      </c>
      <c r="M131">
        <v>-25.556886289179161</v>
      </c>
      <c r="N131">
        <v>0.43013831775978739</v>
      </c>
      <c r="O131">
        <v>0.34415068974665569</v>
      </c>
    </row>
    <row r="132" spans="1:15" x14ac:dyDescent="0.3">
      <c r="A132">
        <v>131</v>
      </c>
      <c r="B132" t="s">
        <v>338</v>
      </c>
      <c r="C132" t="s">
        <v>517</v>
      </c>
      <c r="D132" t="s">
        <v>78</v>
      </c>
      <c r="E132" t="s">
        <v>67</v>
      </c>
      <c r="F132">
        <v>2</v>
      </c>
      <c r="G132">
        <v>4.3059792867014366</v>
      </c>
      <c r="H132">
        <v>0.9958203669075999</v>
      </c>
      <c r="I132">
        <v>2.0920047882169901E-3</v>
      </c>
      <c r="J132">
        <v>0.4766767854090973</v>
      </c>
      <c r="K132">
        <v>0.72811784217782438</v>
      </c>
      <c r="L132">
        <v>0.14670178590493671</v>
      </c>
      <c r="M132">
        <v>-57.030672566537213</v>
      </c>
      <c r="N132">
        <v>0.95834095367807359</v>
      </c>
      <c r="O132">
        <v>2.10510975142402E-2</v>
      </c>
    </row>
    <row r="133" spans="1:15" x14ac:dyDescent="0.3">
      <c r="A133">
        <v>132</v>
      </c>
      <c r="B133" t="s">
        <v>341</v>
      </c>
      <c r="C133" t="s">
        <v>517</v>
      </c>
      <c r="D133" t="s">
        <v>89</v>
      </c>
      <c r="E133" t="s">
        <v>74</v>
      </c>
      <c r="F133">
        <v>3</v>
      </c>
      <c r="G133">
        <v>4.5776854200673123E-2</v>
      </c>
      <c r="H133">
        <v>0.70795563028786512</v>
      </c>
      <c r="I133">
        <v>0.1585990074358925</v>
      </c>
      <c r="J133">
        <v>-0.46639337922808971</v>
      </c>
      <c r="K133">
        <v>0.61590004440576762</v>
      </c>
      <c r="L133">
        <v>0.2152070053792734</v>
      </c>
      <c r="M133">
        <v>-30.349761766846871</v>
      </c>
      <c r="N133">
        <v>0.75229118552261509</v>
      </c>
      <c r="O133">
        <v>0.1326527883698391</v>
      </c>
    </row>
    <row r="134" spans="1:15" x14ac:dyDescent="0.3">
      <c r="A134">
        <v>133</v>
      </c>
      <c r="B134" t="s">
        <v>343</v>
      </c>
      <c r="C134" t="s">
        <v>517</v>
      </c>
      <c r="D134" t="s">
        <v>82</v>
      </c>
      <c r="E134" t="s">
        <v>67</v>
      </c>
      <c r="F134">
        <v>3</v>
      </c>
      <c r="G134">
        <v>4.7716975948545368</v>
      </c>
      <c r="H134">
        <v>0.97426113685028248</v>
      </c>
      <c r="I134">
        <v>1.295332590080499E-2</v>
      </c>
      <c r="J134">
        <v>-0.19152969187860491</v>
      </c>
      <c r="K134">
        <v>0.78438246117093657</v>
      </c>
      <c r="L134">
        <v>0.11434630855455891</v>
      </c>
      <c r="M134">
        <v>-30.649559796614749</v>
      </c>
      <c r="N134">
        <v>0.89299205958779837</v>
      </c>
      <c r="O134">
        <v>5.501742895024863E-2</v>
      </c>
    </row>
    <row r="135" spans="1:15" x14ac:dyDescent="0.3">
      <c r="A135">
        <v>134</v>
      </c>
      <c r="B135" t="s">
        <v>345</v>
      </c>
      <c r="C135" t="s">
        <v>517</v>
      </c>
      <c r="D135" t="s">
        <v>70</v>
      </c>
      <c r="E135" t="s">
        <v>57</v>
      </c>
      <c r="F135">
        <v>3</v>
      </c>
      <c r="G135">
        <v>0.11822644870017231</v>
      </c>
      <c r="H135">
        <v>0.77671256359953389</v>
      </c>
      <c r="I135">
        <v>0.1186870229030246</v>
      </c>
      <c r="J135">
        <v>-0.2329594639581383</v>
      </c>
      <c r="K135">
        <v>0.69166337900751573</v>
      </c>
      <c r="L135">
        <v>0.16833697989659549</v>
      </c>
      <c r="M135">
        <v>-50.796861694641663</v>
      </c>
      <c r="N135">
        <v>0.78788199537016657</v>
      </c>
      <c r="O135">
        <v>0.1123728286210665</v>
      </c>
    </row>
    <row r="136" spans="1:15" x14ac:dyDescent="0.3">
      <c r="A136">
        <v>135</v>
      </c>
      <c r="B136" t="s">
        <v>347</v>
      </c>
      <c r="C136" t="s">
        <v>518</v>
      </c>
      <c r="D136" t="s">
        <v>63</v>
      </c>
      <c r="E136" t="s">
        <v>57</v>
      </c>
      <c r="F136">
        <v>1</v>
      </c>
      <c r="G136">
        <v>5.2198869496749109E-2</v>
      </c>
      <c r="H136">
        <v>0.64765791366101311</v>
      </c>
      <c r="I136">
        <v>0.19522803623572149</v>
      </c>
      <c r="J136">
        <v>-1.868647127423529E-2</v>
      </c>
      <c r="K136">
        <v>0.1403357216432789</v>
      </c>
      <c r="L136">
        <v>0.6253859030371669</v>
      </c>
      <c r="M136">
        <v>-21.81262598344593</v>
      </c>
      <c r="N136">
        <v>0.50035986334105587</v>
      </c>
      <c r="O136">
        <v>0.29263880277396032</v>
      </c>
    </row>
    <row r="137" spans="1:15" x14ac:dyDescent="0.3">
      <c r="A137">
        <v>136</v>
      </c>
      <c r="B137" t="s">
        <v>349</v>
      </c>
      <c r="C137" t="s">
        <v>518</v>
      </c>
      <c r="D137" t="s">
        <v>55</v>
      </c>
      <c r="E137" t="s">
        <v>74</v>
      </c>
      <c r="F137">
        <v>1</v>
      </c>
      <c r="G137">
        <v>3.3512590994086899</v>
      </c>
      <c r="H137">
        <v>0.97429448973920774</v>
      </c>
      <c r="I137">
        <v>1.293643075067967E-2</v>
      </c>
      <c r="J137">
        <v>-1.827004931711744E-2</v>
      </c>
      <c r="K137">
        <v>0.21261601605446201</v>
      </c>
      <c r="L137">
        <v>0.53889695722706188</v>
      </c>
      <c r="M137">
        <v>-35.812813034033773</v>
      </c>
      <c r="N137">
        <v>0.81209820456135373</v>
      </c>
      <c r="O137">
        <v>9.8835084703496792E-2</v>
      </c>
    </row>
    <row r="138" spans="1:15" x14ac:dyDescent="0.3">
      <c r="A138">
        <v>137</v>
      </c>
      <c r="B138" t="s">
        <v>351</v>
      </c>
      <c r="C138" t="s">
        <v>518</v>
      </c>
      <c r="D138" t="s">
        <v>66</v>
      </c>
      <c r="E138" t="s">
        <v>67</v>
      </c>
      <c r="F138">
        <v>1</v>
      </c>
      <c r="G138">
        <v>10.00005834223693</v>
      </c>
      <c r="H138">
        <v>0.98203903161853578</v>
      </c>
      <c r="I138">
        <v>9.0211749898306704E-3</v>
      </c>
      <c r="J138">
        <v>-1.636363394782012E-2</v>
      </c>
      <c r="K138">
        <v>0.46152177154910301</v>
      </c>
      <c r="L138">
        <v>0.32064606312386551</v>
      </c>
      <c r="M138">
        <v>-4.7409700461397799</v>
      </c>
      <c r="N138">
        <v>0.13802549870518541</v>
      </c>
      <c r="O138">
        <v>0.62848216906158405</v>
      </c>
    </row>
    <row r="139" spans="1:15" x14ac:dyDescent="0.3">
      <c r="A139">
        <v>138</v>
      </c>
      <c r="B139" t="s">
        <v>353</v>
      </c>
      <c r="C139" t="s">
        <v>518</v>
      </c>
      <c r="D139" t="s">
        <v>73</v>
      </c>
      <c r="E139" t="s">
        <v>74</v>
      </c>
      <c r="F139">
        <v>2</v>
      </c>
      <c r="G139">
        <v>1.43002980211359</v>
      </c>
      <c r="H139">
        <v>0.99520983699791865</v>
      </c>
      <c r="I139">
        <v>2.3979565989659E-3</v>
      </c>
      <c r="J139">
        <v>2.303976863375723E-3</v>
      </c>
      <c r="K139">
        <v>1.2818994108469541E-2</v>
      </c>
      <c r="L139">
        <v>0.88677900323495851</v>
      </c>
      <c r="M139">
        <v>-3.0193657330387338</v>
      </c>
      <c r="N139">
        <v>0.1158820619664227</v>
      </c>
      <c r="O139">
        <v>0.65958545570668892</v>
      </c>
    </row>
    <row r="140" spans="1:15" x14ac:dyDescent="0.3">
      <c r="A140">
        <v>139</v>
      </c>
      <c r="B140" t="s">
        <v>355</v>
      </c>
      <c r="C140" t="s">
        <v>518</v>
      </c>
      <c r="D140" t="s">
        <v>85</v>
      </c>
      <c r="E140" t="s">
        <v>57</v>
      </c>
      <c r="F140">
        <v>2</v>
      </c>
      <c r="G140">
        <v>-4.9112664310662468E-2</v>
      </c>
      <c r="H140">
        <v>0.61455773221291854</v>
      </c>
      <c r="I140">
        <v>0.21606267328764181</v>
      </c>
      <c r="J140">
        <v>2.836875231277567E-2</v>
      </c>
      <c r="K140">
        <v>0.17069981272783519</v>
      </c>
      <c r="L140">
        <v>0.58684166143252625</v>
      </c>
      <c r="M140">
        <v>-20.49580474813888</v>
      </c>
      <c r="N140">
        <v>0.90852690805587988</v>
      </c>
      <c r="O140">
        <v>4.6833221279780478E-2</v>
      </c>
    </row>
    <row r="141" spans="1:15" x14ac:dyDescent="0.3">
      <c r="A141">
        <v>140</v>
      </c>
      <c r="B141" t="s">
        <v>357</v>
      </c>
      <c r="C141" t="s">
        <v>518</v>
      </c>
      <c r="D141" t="s">
        <v>78</v>
      </c>
      <c r="E141" t="s">
        <v>67</v>
      </c>
      <c r="F141">
        <v>2</v>
      </c>
      <c r="G141">
        <v>1.532508739578893</v>
      </c>
      <c r="H141">
        <v>0.59281695382617294</v>
      </c>
      <c r="I141">
        <v>0.2300539279753594</v>
      </c>
      <c r="J141">
        <v>-7.8563738581360149E-2</v>
      </c>
      <c r="K141">
        <v>0.44736954332262469</v>
      </c>
      <c r="L141">
        <v>0.33114310699326371</v>
      </c>
      <c r="M141">
        <v>-37.860923710851559</v>
      </c>
      <c r="N141">
        <v>0.97923870625821674</v>
      </c>
      <c r="O141">
        <v>1.043509244809176E-2</v>
      </c>
    </row>
    <row r="142" spans="1:15" x14ac:dyDescent="0.3">
      <c r="A142">
        <v>141</v>
      </c>
      <c r="B142" t="s">
        <v>359</v>
      </c>
      <c r="C142" t="s">
        <v>518</v>
      </c>
      <c r="D142" t="s">
        <v>89</v>
      </c>
      <c r="E142" t="s">
        <v>74</v>
      </c>
      <c r="F142">
        <v>3</v>
      </c>
      <c r="G142">
        <v>0.14721587468912789</v>
      </c>
      <c r="H142">
        <v>0.87047528236555494</v>
      </c>
      <c r="I142">
        <v>6.700735138718536E-2</v>
      </c>
      <c r="J142">
        <v>-3.6839488873932798E-2</v>
      </c>
      <c r="K142">
        <v>0.54034361072345372</v>
      </c>
      <c r="L142">
        <v>0.26491931686143871</v>
      </c>
      <c r="M142">
        <v>-1.7857865400077351</v>
      </c>
      <c r="N142">
        <v>2.2840776529573208E-2</v>
      </c>
      <c r="O142">
        <v>0.84886834702957414</v>
      </c>
    </row>
    <row r="143" spans="1:15" x14ac:dyDescent="0.3">
      <c r="A143">
        <v>142</v>
      </c>
      <c r="B143" t="s">
        <v>361</v>
      </c>
      <c r="C143" t="s">
        <v>518</v>
      </c>
      <c r="D143" t="s">
        <v>82</v>
      </c>
      <c r="E143" t="s">
        <v>67</v>
      </c>
      <c r="F143">
        <v>3</v>
      </c>
      <c r="G143">
        <v>4.3213432145985431</v>
      </c>
      <c r="H143">
        <v>0.97807063846834152</v>
      </c>
      <c r="I143">
        <v>1.102546116275494E-2</v>
      </c>
      <c r="J143">
        <v>5.6387130256932531E-3</v>
      </c>
      <c r="K143">
        <v>7.0480414088771745E-2</v>
      </c>
      <c r="L143">
        <v>0.73451852401952467</v>
      </c>
      <c r="M143">
        <v>-5.6335422321840953</v>
      </c>
      <c r="N143">
        <v>0.13097056709328181</v>
      </c>
      <c r="O143">
        <v>0.63810144087979326</v>
      </c>
    </row>
    <row r="144" spans="1:15" x14ac:dyDescent="0.3">
      <c r="A144">
        <v>143</v>
      </c>
      <c r="B144" t="s">
        <v>363</v>
      </c>
      <c r="C144" t="s">
        <v>518</v>
      </c>
      <c r="D144" t="s">
        <v>70</v>
      </c>
      <c r="E144" t="s">
        <v>57</v>
      </c>
      <c r="F144">
        <v>3</v>
      </c>
      <c r="G144">
        <v>4.7060020669179053E-2</v>
      </c>
      <c r="H144">
        <v>0.60564196783114688</v>
      </c>
      <c r="I144">
        <v>0.2217699775573117</v>
      </c>
      <c r="J144">
        <v>-8.9822733209947939E-3</v>
      </c>
      <c r="K144">
        <v>4.4480588793416653E-2</v>
      </c>
      <c r="L144">
        <v>0.78909578289323701</v>
      </c>
      <c r="M144">
        <v>-15.77216274392031</v>
      </c>
      <c r="N144">
        <v>0.42563922724837311</v>
      </c>
      <c r="O144">
        <v>0.34758967876927849</v>
      </c>
    </row>
    <row r="145" spans="1:15" x14ac:dyDescent="0.3">
      <c r="A145">
        <v>144</v>
      </c>
      <c r="B145" t="s">
        <v>365</v>
      </c>
      <c r="C145" t="s">
        <v>519</v>
      </c>
      <c r="D145" t="s">
        <v>63</v>
      </c>
      <c r="E145" t="s">
        <v>57</v>
      </c>
      <c r="F145">
        <v>1</v>
      </c>
      <c r="G145">
        <v>1.237227064879463E-2</v>
      </c>
      <c r="H145">
        <v>5.4902391904013491E-2</v>
      </c>
      <c r="I145">
        <v>0.76568740557961146</v>
      </c>
      <c r="J145">
        <v>-6.8647385167472652E-2</v>
      </c>
      <c r="K145">
        <v>0.4001256558717205</v>
      </c>
      <c r="L145">
        <v>0.36744513607773083</v>
      </c>
      <c r="M145">
        <v>-41.353151104934071</v>
      </c>
      <c r="N145">
        <v>0.89268191490036941</v>
      </c>
      <c r="O145">
        <v>5.518154394594442E-2</v>
      </c>
    </row>
    <row r="146" spans="1:15" x14ac:dyDescent="0.3">
      <c r="A146">
        <v>145</v>
      </c>
      <c r="B146" t="s">
        <v>367</v>
      </c>
      <c r="C146" t="s">
        <v>519</v>
      </c>
      <c r="D146" t="s">
        <v>55</v>
      </c>
      <c r="E146" t="s">
        <v>74</v>
      </c>
      <c r="F146">
        <v>1</v>
      </c>
      <c r="G146">
        <v>3.8499791348558259</v>
      </c>
      <c r="H146">
        <v>0.99850495607007961</v>
      </c>
      <c r="I146">
        <v>7.4780156855321143E-4</v>
      </c>
      <c r="J146">
        <v>-7.6200235065833385E-2</v>
      </c>
      <c r="K146">
        <v>0.99471893912799381</v>
      </c>
      <c r="L146">
        <v>2.644025872410069E-3</v>
      </c>
      <c r="M146">
        <v>-24.392189485804479</v>
      </c>
      <c r="N146">
        <v>0.67795526654946114</v>
      </c>
      <c r="O146">
        <v>0.17661961005288621</v>
      </c>
    </row>
    <row r="147" spans="1:15" x14ac:dyDescent="0.3">
      <c r="A147">
        <v>146</v>
      </c>
      <c r="B147" t="s">
        <v>370</v>
      </c>
      <c r="C147" t="s">
        <v>519</v>
      </c>
      <c r="D147" t="s">
        <v>66</v>
      </c>
      <c r="E147" t="s">
        <v>67</v>
      </c>
      <c r="F147">
        <v>1</v>
      </c>
      <c r="G147">
        <v>5.9150407514310714</v>
      </c>
      <c r="H147">
        <v>0.88812822413338155</v>
      </c>
      <c r="I147">
        <v>5.759444816290394E-2</v>
      </c>
      <c r="J147">
        <v>3.0399087774172452E-3</v>
      </c>
      <c r="K147">
        <v>5.6332670567051258E-3</v>
      </c>
      <c r="L147">
        <v>0.9249449065239066</v>
      </c>
      <c r="M147">
        <v>-21.889497579499309</v>
      </c>
      <c r="N147">
        <v>0.12449482285326061</v>
      </c>
      <c r="O147">
        <v>0.64716176106711365</v>
      </c>
    </row>
    <row r="148" spans="1:15" x14ac:dyDescent="0.3">
      <c r="A148">
        <v>147</v>
      </c>
      <c r="B148" t="s">
        <v>372</v>
      </c>
      <c r="C148" t="s">
        <v>519</v>
      </c>
      <c r="D148" t="s">
        <v>73</v>
      </c>
      <c r="E148" t="s">
        <v>74</v>
      </c>
      <c r="F148">
        <v>2</v>
      </c>
      <c r="G148">
        <v>1.791487640144805</v>
      </c>
      <c r="H148">
        <v>0.99529006937021336</v>
      </c>
      <c r="I148">
        <v>2.3577447951528942E-3</v>
      </c>
      <c r="J148">
        <v>-7.7607399935677984E-3</v>
      </c>
      <c r="K148">
        <v>0.43366169267148091</v>
      </c>
      <c r="L148">
        <v>0.34147005180365497</v>
      </c>
      <c r="M148">
        <v>-64.206021800671238</v>
      </c>
      <c r="N148">
        <v>0.97310243632545379</v>
      </c>
      <c r="O148">
        <v>1.3540453781578679E-2</v>
      </c>
    </row>
    <row r="149" spans="1:15" x14ac:dyDescent="0.3">
      <c r="A149">
        <v>148</v>
      </c>
      <c r="B149" t="s">
        <v>374</v>
      </c>
      <c r="C149" t="s">
        <v>519</v>
      </c>
      <c r="D149" t="s">
        <v>85</v>
      </c>
      <c r="E149" t="s">
        <v>57</v>
      </c>
      <c r="F149">
        <v>2</v>
      </c>
      <c r="G149">
        <v>9.3458100022406777E-3</v>
      </c>
      <c r="H149">
        <v>3.0058975103023421E-2</v>
      </c>
      <c r="I149">
        <v>0.82662475637212962</v>
      </c>
      <c r="J149">
        <v>6.2904030794521211E-3</v>
      </c>
      <c r="K149">
        <v>3.7150082474854657E-2</v>
      </c>
      <c r="L149">
        <v>0.80725643337622222</v>
      </c>
      <c r="M149">
        <v>-39.237332609567098</v>
      </c>
      <c r="N149">
        <v>0.6302202511784587</v>
      </c>
      <c r="O149">
        <v>0.20613587360401611</v>
      </c>
    </row>
    <row r="150" spans="1:15" x14ac:dyDescent="0.3">
      <c r="A150">
        <v>149</v>
      </c>
      <c r="B150" t="s">
        <v>376</v>
      </c>
      <c r="C150" t="s">
        <v>519</v>
      </c>
      <c r="D150" t="s">
        <v>78</v>
      </c>
      <c r="E150" t="s">
        <v>67</v>
      </c>
      <c r="F150">
        <v>2</v>
      </c>
      <c r="G150">
        <v>4.8430864362535919</v>
      </c>
      <c r="H150">
        <v>0.99716799050830884</v>
      </c>
      <c r="I150">
        <v>1.41700870267729E-3</v>
      </c>
      <c r="J150">
        <v>1.2657433552508829E-3</v>
      </c>
      <c r="K150">
        <v>1.5390742648018511E-3</v>
      </c>
      <c r="L150">
        <v>0.9607689629909959</v>
      </c>
      <c r="M150">
        <v>-32.141742217927742</v>
      </c>
      <c r="N150">
        <v>0.83744181099600434</v>
      </c>
      <c r="O150">
        <v>8.4881531715153113E-2</v>
      </c>
    </row>
    <row r="151" spans="1:15" x14ac:dyDescent="0.3">
      <c r="A151">
        <v>150</v>
      </c>
      <c r="B151" t="s">
        <v>378</v>
      </c>
      <c r="C151" t="s">
        <v>519</v>
      </c>
      <c r="D151" t="s">
        <v>89</v>
      </c>
      <c r="E151" t="s">
        <v>74</v>
      </c>
      <c r="F151">
        <v>3</v>
      </c>
      <c r="G151">
        <v>0.22144219702916301</v>
      </c>
      <c r="H151">
        <v>0.95935007822853269</v>
      </c>
      <c r="I151">
        <v>2.0535820854824409E-2</v>
      </c>
      <c r="J151">
        <v>-2.280683320069473E-2</v>
      </c>
      <c r="K151">
        <v>0.37862038688122329</v>
      </c>
      <c r="L151">
        <v>0.38467863121680612</v>
      </c>
      <c r="M151">
        <v>-71.465628467678883</v>
      </c>
      <c r="N151">
        <v>0.93146092413969805</v>
      </c>
      <c r="O151">
        <v>3.4877767254479823E-2</v>
      </c>
    </row>
    <row r="152" spans="1:15" x14ac:dyDescent="0.3">
      <c r="A152">
        <v>151</v>
      </c>
      <c r="B152" t="s">
        <v>380</v>
      </c>
      <c r="C152" t="s">
        <v>519</v>
      </c>
      <c r="D152" t="s">
        <v>82</v>
      </c>
      <c r="E152" t="s">
        <v>67</v>
      </c>
      <c r="F152">
        <v>3</v>
      </c>
      <c r="G152">
        <v>5.1933189187234774</v>
      </c>
      <c r="H152">
        <v>0.91788737677065046</v>
      </c>
      <c r="I152">
        <v>4.1935609277408518E-2</v>
      </c>
      <c r="J152">
        <v>-6.8346399107784761E-3</v>
      </c>
      <c r="K152">
        <v>1.3814703531127809E-2</v>
      </c>
      <c r="L152">
        <v>0.88246403303189358</v>
      </c>
      <c r="M152">
        <v>-44.409699122953597</v>
      </c>
      <c r="N152">
        <v>0.89016047632855477</v>
      </c>
      <c r="O152">
        <v>5.6516838343918928E-2</v>
      </c>
    </row>
    <row r="153" spans="1:15" x14ac:dyDescent="0.3">
      <c r="A153">
        <v>152</v>
      </c>
      <c r="B153" t="s">
        <v>382</v>
      </c>
      <c r="C153" t="s">
        <v>519</v>
      </c>
      <c r="D153" t="s">
        <v>70</v>
      </c>
      <c r="E153" t="s">
        <v>57</v>
      </c>
      <c r="F153">
        <v>3</v>
      </c>
      <c r="G153">
        <v>0.13691699483175371</v>
      </c>
      <c r="H153">
        <v>0.67587074691246285</v>
      </c>
      <c r="I153">
        <v>0.17788641483523521</v>
      </c>
      <c r="J153">
        <v>-6.6206148148925295E-2</v>
      </c>
      <c r="K153">
        <v>0.74385900731351928</v>
      </c>
      <c r="L153">
        <v>0.13752738749945259</v>
      </c>
      <c r="M153">
        <v>-43.444046771659103</v>
      </c>
      <c r="N153">
        <v>0.89839228525267267</v>
      </c>
      <c r="O153">
        <v>5.2164420770842393E-2</v>
      </c>
    </row>
    <row r="154" spans="1:15" x14ac:dyDescent="0.3">
      <c r="A154">
        <v>153</v>
      </c>
      <c r="B154" t="s">
        <v>384</v>
      </c>
      <c r="C154" t="s">
        <v>520</v>
      </c>
      <c r="D154" t="s">
        <v>63</v>
      </c>
      <c r="E154" t="s">
        <v>57</v>
      </c>
      <c r="F154">
        <v>1</v>
      </c>
      <c r="G154">
        <v>1.0458679300081149E-2</v>
      </c>
      <c r="H154">
        <v>5.6439090158000547E-2</v>
      </c>
      <c r="I154">
        <v>0.76243087288538414</v>
      </c>
      <c r="J154">
        <v>-4.5502307069391311E-2</v>
      </c>
      <c r="K154">
        <v>0.65216386660883408</v>
      </c>
      <c r="L154">
        <v>0.192433367078088</v>
      </c>
      <c r="M154">
        <v>-46.697519235221172</v>
      </c>
      <c r="N154">
        <v>0.92698862045310571</v>
      </c>
      <c r="O154">
        <v>3.7197517424728592E-2</v>
      </c>
    </row>
    <row r="155" spans="1:15" x14ac:dyDescent="0.3">
      <c r="A155">
        <v>154</v>
      </c>
      <c r="B155" t="s">
        <v>386</v>
      </c>
      <c r="C155" t="s">
        <v>520</v>
      </c>
      <c r="D155" t="s">
        <v>55</v>
      </c>
      <c r="E155" t="s">
        <v>74</v>
      </c>
      <c r="F155">
        <v>1</v>
      </c>
      <c r="G155">
        <v>3.886124795029152</v>
      </c>
      <c r="H155">
        <v>0.97919035597822346</v>
      </c>
      <c r="I155">
        <v>1.0459522819696121E-2</v>
      </c>
      <c r="J155">
        <v>-9.0324812909103099E-3</v>
      </c>
      <c r="K155">
        <v>0.62932412510955615</v>
      </c>
      <c r="L155">
        <v>0.20670048209421171</v>
      </c>
      <c r="M155">
        <v>-42.134986983461758</v>
      </c>
      <c r="N155">
        <v>0.97076682954656413</v>
      </c>
      <c r="O155">
        <v>1.472499800991392E-2</v>
      </c>
    </row>
    <row r="156" spans="1:15" x14ac:dyDescent="0.3">
      <c r="A156">
        <v>155</v>
      </c>
      <c r="B156" t="s">
        <v>388</v>
      </c>
      <c r="C156" t="s">
        <v>520</v>
      </c>
      <c r="D156" t="s">
        <v>66</v>
      </c>
      <c r="E156" t="s">
        <v>67</v>
      </c>
      <c r="F156">
        <v>1</v>
      </c>
      <c r="G156">
        <v>3.1866537623078939</v>
      </c>
      <c r="H156">
        <v>0.31137009417482442</v>
      </c>
      <c r="I156">
        <v>0.44199453929659038</v>
      </c>
      <c r="J156">
        <v>-3.1042746834949991E-3</v>
      </c>
      <c r="K156">
        <v>1.081445600391907E-2</v>
      </c>
      <c r="L156">
        <v>0.89600742332301275</v>
      </c>
      <c r="M156">
        <v>-55.077483065586087</v>
      </c>
      <c r="N156">
        <v>0.98828095291006557</v>
      </c>
      <c r="O156">
        <v>5.8767918864053338E-3</v>
      </c>
    </row>
    <row r="157" spans="1:15" x14ac:dyDescent="0.3">
      <c r="A157">
        <v>156</v>
      </c>
      <c r="B157" t="s">
        <v>390</v>
      </c>
      <c r="C157" t="s">
        <v>520</v>
      </c>
      <c r="D157" t="s">
        <v>73</v>
      </c>
      <c r="E157" t="s">
        <v>74</v>
      </c>
      <c r="F157">
        <v>2</v>
      </c>
      <c r="G157">
        <v>2.2247315946610269</v>
      </c>
      <c r="H157">
        <v>0.99996564144523692</v>
      </c>
      <c r="I157">
        <v>1.7179424947854841E-5</v>
      </c>
      <c r="J157">
        <v>-3.8780116646407119E-2</v>
      </c>
      <c r="K157">
        <v>0.4801457346448112</v>
      </c>
      <c r="L157">
        <v>0.30707451003386288</v>
      </c>
      <c r="M157">
        <v>-50.801755553942293</v>
      </c>
      <c r="N157">
        <v>0.80112882166329391</v>
      </c>
      <c r="O157">
        <v>0.1049420009500536</v>
      </c>
    </row>
    <row r="158" spans="1:15" x14ac:dyDescent="0.3">
      <c r="A158">
        <v>157</v>
      </c>
      <c r="B158" t="s">
        <v>392</v>
      </c>
      <c r="C158" t="s">
        <v>520</v>
      </c>
      <c r="D158" t="s">
        <v>85</v>
      </c>
      <c r="E158" t="s">
        <v>57</v>
      </c>
      <c r="F158">
        <v>2</v>
      </c>
      <c r="G158">
        <v>5.7830841591274093E-2</v>
      </c>
      <c r="H158">
        <v>0.54306703527335665</v>
      </c>
      <c r="I158">
        <v>0.26306917877364028</v>
      </c>
      <c r="J158">
        <v>-1.1596265531839281E-2</v>
      </c>
      <c r="K158">
        <v>9.4783484358822792E-2</v>
      </c>
      <c r="L158">
        <v>0.69213073495585364</v>
      </c>
      <c r="M158">
        <v>-36.48352345422613</v>
      </c>
      <c r="N158">
        <v>0.83360138618845758</v>
      </c>
      <c r="O158">
        <v>8.6982264034012505E-2</v>
      </c>
    </row>
    <row r="159" spans="1:15" x14ac:dyDescent="0.3">
      <c r="A159">
        <v>158</v>
      </c>
      <c r="B159" t="s">
        <v>394</v>
      </c>
      <c r="C159" t="s">
        <v>520</v>
      </c>
      <c r="D159" t="s">
        <v>78</v>
      </c>
      <c r="E159" t="s">
        <v>67</v>
      </c>
      <c r="F159">
        <v>2</v>
      </c>
      <c r="G159">
        <v>6.5954091282447234</v>
      </c>
      <c r="H159">
        <v>0.90716782134822038</v>
      </c>
      <c r="I159">
        <v>4.7546420370934643E-2</v>
      </c>
      <c r="J159">
        <v>1.8112122828814369E-2</v>
      </c>
      <c r="K159">
        <v>0.32474170160107457</v>
      </c>
      <c r="L159">
        <v>0.43013887516248778</v>
      </c>
      <c r="M159">
        <v>-45.491138488484729</v>
      </c>
      <c r="N159">
        <v>0.91500204875475877</v>
      </c>
      <c r="O159">
        <v>4.3442605613882322E-2</v>
      </c>
    </row>
    <row r="160" spans="1:15" x14ac:dyDescent="0.3">
      <c r="A160">
        <v>159</v>
      </c>
      <c r="B160" t="s">
        <v>396</v>
      </c>
      <c r="C160" t="s">
        <v>520</v>
      </c>
      <c r="D160" t="s">
        <v>89</v>
      </c>
      <c r="E160" t="s">
        <v>74</v>
      </c>
      <c r="F160">
        <v>3</v>
      </c>
      <c r="G160">
        <v>0.89675683668288264</v>
      </c>
      <c r="H160">
        <v>0.98349795608125301</v>
      </c>
      <c r="I160">
        <v>8.2853454338526235E-3</v>
      </c>
      <c r="J160">
        <v>-4.9683840318722368E-2</v>
      </c>
      <c r="K160">
        <v>0.5365663304850391</v>
      </c>
      <c r="L160">
        <v>0.26749311915515828</v>
      </c>
      <c r="M160">
        <v>-47.952364241011288</v>
      </c>
      <c r="N160">
        <v>0.92453537704880151</v>
      </c>
      <c r="O160">
        <v>3.8472373226436367E-2</v>
      </c>
    </row>
    <row r="161" spans="1:15" x14ac:dyDescent="0.3">
      <c r="A161">
        <v>160</v>
      </c>
      <c r="B161" t="s">
        <v>398</v>
      </c>
      <c r="C161" t="s">
        <v>520</v>
      </c>
      <c r="D161" t="s">
        <v>82</v>
      </c>
      <c r="E161" t="s">
        <v>67</v>
      </c>
      <c r="F161">
        <v>3</v>
      </c>
      <c r="G161">
        <v>4.763887146630756</v>
      </c>
      <c r="H161">
        <v>0.98431869400353356</v>
      </c>
      <c r="I161">
        <v>7.8716343116010425E-3</v>
      </c>
      <c r="J161">
        <v>-2.113065144052783E-2</v>
      </c>
      <c r="K161">
        <v>0.86679884482712566</v>
      </c>
      <c r="L161">
        <v>6.8979675395254555E-2</v>
      </c>
      <c r="M161">
        <v>-48.211073778440579</v>
      </c>
      <c r="N161">
        <v>0.99779011521568395</v>
      </c>
      <c r="O161">
        <v>1.105553516446931E-3</v>
      </c>
    </row>
    <row r="162" spans="1:15" x14ac:dyDescent="0.3">
      <c r="A162">
        <v>161</v>
      </c>
      <c r="B162" t="s">
        <v>400</v>
      </c>
      <c r="C162" t="s">
        <v>520</v>
      </c>
      <c r="D162" t="s">
        <v>70</v>
      </c>
      <c r="E162" t="s">
        <v>57</v>
      </c>
      <c r="F162">
        <v>3</v>
      </c>
      <c r="G162">
        <v>0.95888751685020546</v>
      </c>
      <c r="H162">
        <v>0.95944798641058027</v>
      </c>
      <c r="I162">
        <v>2.048584164873846E-2</v>
      </c>
      <c r="J162">
        <v>-1.8741087539455041E-3</v>
      </c>
      <c r="K162">
        <v>7.0917755313929247E-4</v>
      </c>
      <c r="L162">
        <v>0.97336961222326468</v>
      </c>
      <c r="M162">
        <v>-41.007260644306477</v>
      </c>
      <c r="N162">
        <v>0.89279662223069345</v>
      </c>
      <c r="O162">
        <v>5.5120842524985378E-2</v>
      </c>
    </row>
    <row r="163" spans="1:15" x14ac:dyDescent="0.3">
      <c r="A163">
        <v>162</v>
      </c>
      <c r="B163" t="s">
        <v>402</v>
      </c>
      <c r="C163" t="s">
        <v>521</v>
      </c>
      <c r="D163" t="s">
        <v>63</v>
      </c>
      <c r="E163" t="s">
        <v>57</v>
      </c>
      <c r="F163">
        <v>1</v>
      </c>
      <c r="G163">
        <v>-4.7822681632521584E-3</v>
      </c>
      <c r="H163">
        <v>2.2399658387829932E-3</v>
      </c>
      <c r="I163">
        <v>0.95267172263030275</v>
      </c>
      <c r="J163">
        <v>-5.298471306186877E-2</v>
      </c>
      <c r="K163">
        <v>0.66135496769748225</v>
      </c>
      <c r="L163">
        <v>0.18676266213516579</v>
      </c>
      <c r="M163">
        <v>-27.501674435523711</v>
      </c>
      <c r="N163">
        <v>0.86237920829005832</v>
      </c>
      <c r="O163">
        <v>7.13562532972839E-2</v>
      </c>
    </row>
    <row r="164" spans="1:15" x14ac:dyDescent="0.3">
      <c r="A164">
        <v>163</v>
      </c>
      <c r="B164" t="s">
        <v>404</v>
      </c>
      <c r="C164" t="s">
        <v>521</v>
      </c>
      <c r="D164" t="s">
        <v>55</v>
      </c>
      <c r="E164" t="s">
        <v>74</v>
      </c>
      <c r="F164">
        <v>1</v>
      </c>
      <c r="G164">
        <v>0.17562610225075731</v>
      </c>
      <c r="H164">
        <v>1.409903044646782E-2</v>
      </c>
      <c r="I164">
        <v>0.88126066175665363</v>
      </c>
      <c r="J164">
        <v>-8.2319267751396353E-3</v>
      </c>
      <c r="K164">
        <v>1.4946862839139201E-2</v>
      </c>
      <c r="L164">
        <v>0.87774263687147835</v>
      </c>
      <c r="M164">
        <v>-1.076593725300057E-2</v>
      </c>
      <c r="N164">
        <v>5.6139208474431751E-7</v>
      </c>
      <c r="O164">
        <v>0.99925073897422578</v>
      </c>
    </row>
    <row r="165" spans="1:15" x14ac:dyDescent="0.3">
      <c r="A165">
        <v>164</v>
      </c>
      <c r="B165" t="s">
        <v>406</v>
      </c>
      <c r="C165" t="s">
        <v>521</v>
      </c>
      <c r="D165" t="s">
        <v>66</v>
      </c>
      <c r="E165" t="s">
        <v>67</v>
      </c>
      <c r="F165">
        <v>1</v>
      </c>
      <c r="G165">
        <v>1.9565614650994261</v>
      </c>
      <c r="H165">
        <v>0.65959226686611294</v>
      </c>
      <c r="I165">
        <v>0.18784714070187941</v>
      </c>
      <c r="J165">
        <v>-7.5792715900294934E-3</v>
      </c>
      <c r="K165">
        <v>2.3001250076836881E-2</v>
      </c>
      <c r="L165">
        <v>0.84833836979368549</v>
      </c>
      <c r="M165">
        <v>-43.595694705034852</v>
      </c>
      <c r="N165">
        <v>0.95854285418379681</v>
      </c>
      <c r="O165">
        <v>2.0947981880535219E-2</v>
      </c>
    </row>
    <row r="166" spans="1:15" x14ac:dyDescent="0.3">
      <c r="A166">
        <v>165</v>
      </c>
      <c r="B166" t="s">
        <v>408</v>
      </c>
      <c r="C166" t="s">
        <v>521</v>
      </c>
      <c r="D166" t="s">
        <v>73</v>
      </c>
      <c r="E166" t="s">
        <v>74</v>
      </c>
      <c r="F166">
        <v>2</v>
      </c>
      <c r="G166">
        <v>0.99940949435379756</v>
      </c>
      <c r="H166">
        <v>0.99701256231312807</v>
      </c>
      <c r="I166">
        <v>1.494836110935235E-3</v>
      </c>
      <c r="J166">
        <v>2.5262955770965271E-2</v>
      </c>
      <c r="K166">
        <v>0.30112153714660361</v>
      </c>
      <c r="L166">
        <v>0.4512545789288045</v>
      </c>
      <c r="M166">
        <v>-42.239038606024423</v>
      </c>
      <c r="N166">
        <v>0.95342950680596061</v>
      </c>
      <c r="O166">
        <v>2.3562850560282809E-2</v>
      </c>
    </row>
    <row r="167" spans="1:15" x14ac:dyDescent="0.3">
      <c r="A167">
        <v>166</v>
      </c>
      <c r="B167" t="s">
        <v>410</v>
      </c>
      <c r="C167" t="s">
        <v>521</v>
      </c>
      <c r="D167" t="s">
        <v>85</v>
      </c>
      <c r="E167" t="s">
        <v>57</v>
      </c>
      <c r="F167">
        <v>2</v>
      </c>
      <c r="G167">
        <v>0.17324521746357449</v>
      </c>
      <c r="H167">
        <v>0.94924778367370233</v>
      </c>
      <c r="I167">
        <v>2.5706520768150491E-2</v>
      </c>
      <c r="J167">
        <v>-3.4491474116814323E-2</v>
      </c>
      <c r="K167">
        <v>0.70036300837529997</v>
      </c>
      <c r="L167">
        <v>0.16312306258608131</v>
      </c>
      <c r="M167">
        <v>-58.053174560195558</v>
      </c>
      <c r="N167">
        <v>0.99704160117423279</v>
      </c>
      <c r="O167">
        <v>1.4802950496005389E-3</v>
      </c>
    </row>
    <row r="168" spans="1:15" x14ac:dyDescent="0.3">
      <c r="A168">
        <v>167</v>
      </c>
      <c r="B168" t="s">
        <v>412</v>
      </c>
      <c r="C168" t="s">
        <v>521</v>
      </c>
      <c r="D168" t="s">
        <v>78</v>
      </c>
      <c r="E168" t="s">
        <v>67</v>
      </c>
      <c r="F168">
        <v>2</v>
      </c>
      <c r="G168">
        <v>2.3173623849275402</v>
      </c>
      <c r="H168">
        <v>0.99720365868870731</v>
      </c>
      <c r="I168">
        <v>1.3991494652594179E-3</v>
      </c>
      <c r="J168">
        <v>1.148066310249512E-2</v>
      </c>
      <c r="K168">
        <v>0.31516094488038299</v>
      </c>
      <c r="L168">
        <v>0.43860802919850822</v>
      </c>
      <c r="M168">
        <v>-52.878955858399372</v>
      </c>
      <c r="N168">
        <v>0.98361984202964148</v>
      </c>
      <c r="O168">
        <v>8.2238952114033152E-3</v>
      </c>
    </row>
    <row r="169" spans="1:15" x14ac:dyDescent="0.3">
      <c r="A169">
        <v>168</v>
      </c>
      <c r="B169" t="s">
        <v>414</v>
      </c>
      <c r="C169" t="s">
        <v>521</v>
      </c>
      <c r="D169" t="s">
        <v>89</v>
      </c>
      <c r="E169" t="s">
        <v>74</v>
      </c>
      <c r="F169">
        <v>3</v>
      </c>
      <c r="G169">
        <v>0.50213143594075982</v>
      </c>
      <c r="H169">
        <v>0.99650550812779237</v>
      </c>
      <c r="I169">
        <v>1.7487750431795901E-3</v>
      </c>
      <c r="J169">
        <v>-6.5354861105008299E-3</v>
      </c>
      <c r="K169">
        <v>2.6859652982667691E-2</v>
      </c>
      <c r="L169">
        <v>0.83611085154084275</v>
      </c>
      <c r="M169">
        <v>-56.134353209367703</v>
      </c>
      <c r="N169">
        <v>0.88552642403596904</v>
      </c>
      <c r="O169">
        <v>5.8975864264912123E-2</v>
      </c>
    </row>
    <row r="170" spans="1:15" x14ac:dyDescent="0.3">
      <c r="A170">
        <v>169</v>
      </c>
      <c r="B170" t="s">
        <v>416</v>
      </c>
      <c r="C170" t="s">
        <v>521</v>
      </c>
      <c r="D170" t="s">
        <v>82</v>
      </c>
      <c r="E170" t="s">
        <v>67</v>
      </c>
      <c r="F170">
        <v>3</v>
      </c>
      <c r="G170">
        <v>1.236635817770058</v>
      </c>
      <c r="H170">
        <v>0.98373011524871112</v>
      </c>
      <c r="I170">
        <v>8.1683029622862495E-3</v>
      </c>
      <c r="J170">
        <v>-6.623929008215514E-4</v>
      </c>
      <c r="K170">
        <v>6.1893268498603889E-3</v>
      </c>
      <c r="L170">
        <v>0.92132772502424765</v>
      </c>
      <c r="M170">
        <v>-45.957899946339907</v>
      </c>
      <c r="N170">
        <v>0.99750430896733266</v>
      </c>
      <c r="O170">
        <v>1.2486250485897049E-3</v>
      </c>
    </row>
    <row r="171" spans="1:15" x14ac:dyDescent="0.3">
      <c r="A171">
        <v>170</v>
      </c>
      <c r="B171" t="s">
        <v>418</v>
      </c>
      <c r="C171" t="s">
        <v>521</v>
      </c>
      <c r="D171" t="s">
        <v>70</v>
      </c>
      <c r="E171" t="s">
        <v>57</v>
      </c>
      <c r="F171">
        <v>3</v>
      </c>
      <c r="G171">
        <v>1.033601095849642</v>
      </c>
      <c r="H171">
        <v>0.88945878743739104</v>
      </c>
      <c r="I171">
        <v>5.6888772499557712E-2</v>
      </c>
      <c r="J171">
        <v>-1.7928480450291561E-2</v>
      </c>
      <c r="K171">
        <v>0.21564359200431371</v>
      </c>
      <c r="L171">
        <v>0.53562559070905547</v>
      </c>
      <c r="M171">
        <v>-53.941638233332689</v>
      </c>
      <c r="N171">
        <v>0.8586094391214204</v>
      </c>
      <c r="O171">
        <v>7.338819394450817E-2</v>
      </c>
    </row>
    <row r="172" spans="1:15" x14ac:dyDescent="0.3">
      <c r="A172">
        <v>171</v>
      </c>
      <c r="B172" t="s">
        <v>421</v>
      </c>
      <c r="C172" t="s">
        <v>522</v>
      </c>
      <c r="D172" t="s">
        <v>63</v>
      </c>
      <c r="E172" t="s">
        <v>57</v>
      </c>
      <c r="F172">
        <v>1</v>
      </c>
      <c r="G172">
        <v>-2.8359548018167841E-2</v>
      </c>
      <c r="H172">
        <v>0.15437853025912909</v>
      </c>
      <c r="I172">
        <v>0.60708966638795425</v>
      </c>
      <c r="J172">
        <v>1.4649721576676791E-2</v>
      </c>
      <c r="K172">
        <v>0.83351037527779626</v>
      </c>
      <c r="L172">
        <v>8.7032106107889348E-2</v>
      </c>
      <c r="M172">
        <v>-44.018042096482013</v>
      </c>
      <c r="N172">
        <v>0.92917011611698097</v>
      </c>
      <c r="O172">
        <v>3.6065294681750223E-2</v>
      </c>
    </row>
    <row r="173" spans="1:15" x14ac:dyDescent="0.3">
      <c r="A173">
        <v>172</v>
      </c>
      <c r="B173" t="s">
        <v>423</v>
      </c>
      <c r="C173" t="s">
        <v>522</v>
      </c>
      <c r="D173" t="s">
        <v>55</v>
      </c>
      <c r="E173" t="s">
        <v>74</v>
      </c>
      <c r="F173">
        <v>1</v>
      </c>
      <c r="G173">
        <v>1.388753059251842</v>
      </c>
      <c r="H173">
        <v>0.99828205703148121</v>
      </c>
      <c r="I173">
        <v>8.5934071749378248E-4</v>
      </c>
      <c r="J173">
        <v>9.7803476858643879E-3</v>
      </c>
      <c r="K173">
        <v>0.1345389358790591</v>
      </c>
      <c r="L173">
        <v>0.63320450400930617</v>
      </c>
      <c r="M173">
        <v>-45.540029224554168</v>
      </c>
      <c r="N173">
        <v>0.99379268750217531</v>
      </c>
      <c r="O173">
        <v>3.1084875964811258E-3</v>
      </c>
    </row>
    <row r="174" spans="1:15" x14ac:dyDescent="0.3">
      <c r="A174">
        <v>173</v>
      </c>
      <c r="B174" t="s">
        <v>425</v>
      </c>
      <c r="C174" t="s">
        <v>522</v>
      </c>
      <c r="D174" t="s">
        <v>66</v>
      </c>
      <c r="E174" t="s">
        <v>67</v>
      </c>
      <c r="F174">
        <v>1</v>
      </c>
      <c r="G174">
        <v>2.3751022215392479</v>
      </c>
      <c r="H174">
        <v>0.81262167767479931</v>
      </c>
      <c r="I174">
        <v>9.8544689030676702E-2</v>
      </c>
      <c r="J174">
        <v>2.4015234068053792E-2</v>
      </c>
      <c r="K174">
        <v>0.35655036837824838</v>
      </c>
      <c r="L174">
        <v>0.40288161276154932</v>
      </c>
      <c r="M174">
        <v>-45.700588470828727</v>
      </c>
      <c r="N174">
        <v>0.94932852819464009</v>
      </c>
      <c r="O174">
        <v>2.5665084175548952E-2</v>
      </c>
    </row>
    <row r="175" spans="1:15" x14ac:dyDescent="0.3">
      <c r="A175">
        <v>174</v>
      </c>
      <c r="B175" t="s">
        <v>427</v>
      </c>
      <c r="C175" t="s">
        <v>522</v>
      </c>
      <c r="D175" t="s">
        <v>73</v>
      </c>
      <c r="E175" t="s">
        <v>74</v>
      </c>
      <c r="F175">
        <v>2</v>
      </c>
      <c r="G175">
        <v>0.81473193286243073</v>
      </c>
      <c r="H175">
        <v>0.98635894397573731</v>
      </c>
      <c r="I175">
        <v>6.8439478230335514E-3</v>
      </c>
      <c r="J175">
        <v>-7.5072754794241869E-3</v>
      </c>
      <c r="K175">
        <v>1.378731099468318E-2</v>
      </c>
      <c r="L175">
        <v>0.88258061916922237</v>
      </c>
      <c r="M175">
        <v>-54.908604903868977</v>
      </c>
      <c r="N175">
        <v>0.93378327419441431</v>
      </c>
      <c r="O175">
        <v>3.3675378460005102E-2</v>
      </c>
    </row>
    <row r="176" spans="1:15" x14ac:dyDescent="0.3">
      <c r="A176">
        <v>175</v>
      </c>
      <c r="B176" t="s">
        <v>429</v>
      </c>
      <c r="C176" t="s">
        <v>522</v>
      </c>
      <c r="D176" t="s">
        <v>85</v>
      </c>
      <c r="E176" t="s">
        <v>57</v>
      </c>
      <c r="F176">
        <v>2</v>
      </c>
      <c r="G176">
        <v>0.26038987600479491</v>
      </c>
      <c r="H176">
        <v>0.99657629756879051</v>
      </c>
      <c r="I176">
        <v>1.7133189465110121E-3</v>
      </c>
      <c r="J176">
        <v>-6.6855584571460666E-2</v>
      </c>
      <c r="K176">
        <v>0.89858309367943268</v>
      </c>
      <c r="L176">
        <v>5.2063771301342952E-2</v>
      </c>
      <c r="M176">
        <v>-63.193191795661278</v>
      </c>
      <c r="N176">
        <v>0.99524824452072835</v>
      </c>
      <c r="O176">
        <v>2.3787068628053809E-3</v>
      </c>
    </row>
    <row r="177" spans="1:15" x14ac:dyDescent="0.3">
      <c r="A177">
        <v>176</v>
      </c>
      <c r="B177" t="s">
        <v>431</v>
      </c>
      <c r="C177" t="s">
        <v>522</v>
      </c>
      <c r="D177" t="s">
        <v>78</v>
      </c>
      <c r="E177" t="s">
        <v>67</v>
      </c>
      <c r="F177">
        <v>2</v>
      </c>
      <c r="G177">
        <v>1.062103286313659</v>
      </c>
      <c r="H177">
        <v>0.99692675167238098</v>
      </c>
      <c r="I177">
        <v>1.537806588361106E-3</v>
      </c>
      <c r="J177">
        <v>7.4770785116284547E-3</v>
      </c>
      <c r="K177">
        <v>9.3281045429519094E-3</v>
      </c>
      <c r="L177">
        <v>0.90341788704448467</v>
      </c>
      <c r="M177">
        <v>-52.553241620967228</v>
      </c>
      <c r="N177">
        <v>0.95126378144021662</v>
      </c>
      <c r="O177">
        <v>2.4672474785922719E-2</v>
      </c>
    </row>
    <row r="178" spans="1:15" x14ac:dyDescent="0.3">
      <c r="A178">
        <v>177</v>
      </c>
      <c r="B178" t="s">
        <v>433</v>
      </c>
      <c r="C178" t="s">
        <v>522</v>
      </c>
      <c r="D178" t="s">
        <v>89</v>
      </c>
      <c r="E178" t="s">
        <v>74</v>
      </c>
      <c r="F178">
        <v>3</v>
      </c>
      <c r="G178">
        <v>0.52366917142867964</v>
      </c>
      <c r="H178">
        <v>0.98807129737250832</v>
      </c>
      <c r="I178">
        <v>5.9822449410129657E-3</v>
      </c>
      <c r="J178">
        <v>2.1201542032842649E-2</v>
      </c>
      <c r="K178">
        <v>9.2809325004826984E-2</v>
      </c>
      <c r="L178">
        <v>0.69535377073591254</v>
      </c>
      <c r="M178">
        <v>-46.332370839335702</v>
      </c>
      <c r="N178">
        <v>0.94046972910519033</v>
      </c>
      <c r="O178">
        <v>3.0221814482718799E-2</v>
      </c>
    </row>
    <row r="179" spans="1:15" x14ac:dyDescent="0.3">
      <c r="A179">
        <v>178</v>
      </c>
      <c r="B179" t="s">
        <v>435</v>
      </c>
      <c r="C179" t="s">
        <v>522</v>
      </c>
      <c r="D179" t="s">
        <v>82</v>
      </c>
      <c r="E179" t="s">
        <v>67</v>
      </c>
      <c r="F179">
        <v>3</v>
      </c>
      <c r="G179">
        <v>0.73677892396845235</v>
      </c>
      <c r="H179">
        <v>0.99982483819004764</v>
      </c>
      <c r="I179">
        <v>8.7584740519594639E-5</v>
      </c>
      <c r="J179">
        <v>-3.2354915728922143E-2</v>
      </c>
      <c r="K179">
        <v>0.64703848041650369</v>
      </c>
      <c r="L179">
        <v>0.19561297846341169</v>
      </c>
      <c r="M179">
        <v>-45.992011999236666</v>
      </c>
      <c r="N179">
        <v>0.94005269497630128</v>
      </c>
      <c r="O179">
        <v>3.0436853538511759E-2</v>
      </c>
    </row>
    <row r="180" spans="1:15" x14ac:dyDescent="0.3">
      <c r="A180">
        <v>179</v>
      </c>
      <c r="B180" t="s">
        <v>437</v>
      </c>
      <c r="C180" t="s">
        <v>522</v>
      </c>
      <c r="D180" t="s">
        <v>70</v>
      </c>
      <c r="E180" t="s">
        <v>57</v>
      </c>
      <c r="F180">
        <v>3</v>
      </c>
      <c r="G180">
        <v>0.66525167726974344</v>
      </c>
      <c r="H180">
        <v>0.98130075410464757</v>
      </c>
      <c r="I180">
        <v>9.3937441623702152E-3</v>
      </c>
      <c r="J180">
        <v>-5.6993515168528269E-2</v>
      </c>
      <c r="K180">
        <v>0.94920585894053455</v>
      </c>
      <c r="L180">
        <v>2.572803645977037E-2</v>
      </c>
      <c r="M180">
        <v>-55.476505514741078</v>
      </c>
      <c r="N180">
        <v>0.95437016937110164</v>
      </c>
      <c r="O180">
        <v>2.3081288248043841E-2</v>
      </c>
    </row>
    <row r="181" spans="1:15" x14ac:dyDescent="0.3">
      <c r="A181">
        <v>180</v>
      </c>
      <c r="B181" t="s">
        <v>439</v>
      </c>
      <c r="C181" t="s">
        <v>523</v>
      </c>
      <c r="D181" t="s">
        <v>63</v>
      </c>
      <c r="E181" t="s">
        <v>57</v>
      </c>
      <c r="F181">
        <v>1</v>
      </c>
      <c r="G181">
        <v>-0.14477125692573001</v>
      </c>
      <c r="H181">
        <v>0.28750743659617711</v>
      </c>
      <c r="I181">
        <v>0.46380280064497059</v>
      </c>
      <c r="J181">
        <v>-6.5876731791927795E-2</v>
      </c>
      <c r="K181">
        <v>0.63010113785636734</v>
      </c>
      <c r="L181">
        <v>0.20621089837642179</v>
      </c>
      <c r="M181">
        <v>-54.138794283089659</v>
      </c>
      <c r="N181">
        <v>0.97969949877047446</v>
      </c>
      <c r="O181">
        <v>1.020229401636095E-2</v>
      </c>
    </row>
    <row r="182" spans="1:15" x14ac:dyDescent="0.3">
      <c r="A182">
        <v>181</v>
      </c>
      <c r="B182" t="s">
        <v>441</v>
      </c>
      <c r="C182" t="s">
        <v>523</v>
      </c>
      <c r="D182" t="s">
        <v>55</v>
      </c>
      <c r="E182" t="s">
        <v>74</v>
      </c>
      <c r="F182">
        <v>1</v>
      </c>
      <c r="G182">
        <v>0.49588927962019619</v>
      </c>
      <c r="H182">
        <v>0.89471135334262608</v>
      </c>
      <c r="I182">
        <v>5.4108170379600952E-2</v>
      </c>
      <c r="J182">
        <v>-0.25027946270998069</v>
      </c>
      <c r="K182">
        <v>0.69113185410043076</v>
      </c>
      <c r="L182">
        <v>0.1686565967661553</v>
      </c>
      <c r="M182">
        <v>-46.662071155065533</v>
      </c>
      <c r="N182">
        <v>0.9565936112405018</v>
      </c>
      <c r="O182">
        <v>2.1943963138869149E-2</v>
      </c>
    </row>
    <row r="183" spans="1:15" x14ac:dyDescent="0.3">
      <c r="A183">
        <v>182</v>
      </c>
      <c r="B183" t="s">
        <v>444</v>
      </c>
      <c r="C183" t="s">
        <v>523</v>
      </c>
      <c r="D183" t="s">
        <v>66</v>
      </c>
      <c r="E183" t="s">
        <v>67</v>
      </c>
      <c r="F183">
        <v>1</v>
      </c>
      <c r="G183">
        <v>2.1539262188377331</v>
      </c>
      <c r="H183">
        <v>0.99903021526905267</v>
      </c>
      <c r="I183">
        <v>4.8500998281543939E-4</v>
      </c>
      <c r="J183">
        <v>-4.1270904506241823E-2</v>
      </c>
      <c r="K183">
        <v>0.95155093002738422</v>
      </c>
      <c r="L183">
        <v>2.452527965744588E-2</v>
      </c>
      <c r="M183">
        <v>-40.09649871968476</v>
      </c>
      <c r="N183">
        <v>0.9602826535615665</v>
      </c>
      <c r="O183">
        <v>2.005987246078831E-2</v>
      </c>
    </row>
    <row r="184" spans="1:15" x14ac:dyDescent="0.3">
      <c r="A184">
        <v>183</v>
      </c>
      <c r="B184" t="s">
        <v>446</v>
      </c>
      <c r="C184" t="s">
        <v>523</v>
      </c>
      <c r="D184" t="s">
        <v>73</v>
      </c>
      <c r="E184" t="s">
        <v>74</v>
      </c>
      <c r="F184">
        <v>2</v>
      </c>
      <c r="G184">
        <v>0.35996799931512968</v>
      </c>
      <c r="H184">
        <v>0.98049298120841555</v>
      </c>
      <c r="I184">
        <v>9.801544533412478E-3</v>
      </c>
      <c r="J184">
        <v>-3.4439152123943613E-2</v>
      </c>
      <c r="K184">
        <v>0.29752519194177868</v>
      </c>
      <c r="L184">
        <v>0.4545413013419084</v>
      </c>
      <c r="M184">
        <v>-34.056055219055438</v>
      </c>
      <c r="N184">
        <v>0.98491240443386741</v>
      </c>
      <c r="O184">
        <v>7.5724689258830054E-3</v>
      </c>
    </row>
    <row r="185" spans="1:15" x14ac:dyDescent="0.3">
      <c r="A185">
        <v>184</v>
      </c>
      <c r="B185" t="s">
        <v>448</v>
      </c>
      <c r="C185" t="s">
        <v>523</v>
      </c>
      <c r="D185" t="s">
        <v>85</v>
      </c>
      <c r="E185" t="s">
        <v>57</v>
      </c>
      <c r="F185">
        <v>2</v>
      </c>
      <c r="G185">
        <v>0.17886905993246</v>
      </c>
      <c r="H185">
        <v>0.92762175441448391</v>
      </c>
      <c r="I185">
        <v>3.6868776119015047E-2</v>
      </c>
      <c r="J185">
        <v>-2.0922690016984689E-2</v>
      </c>
      <c r="K185">
        <v>0.77169591159351014</v>
      </c>
      <c r="L185">
        <v>0.1215377574457112</v>
      </c>
      <c r="M185">
        <v>-57.730756255944002</v>
      </c>
      <c r="N185">
        <v>0.92266180256100727</v>
      </c>
      <c r="O185">
        <v>3.9447137029404639E-2</v>
      </c>
    </row>
    <row r="186" spans="1:15" x14ac:dyDescent="0.3">
      <c r="A186">
        <v>185</v>
      </c>
      <c r="B186" t="s">
        <v>450</v>
      </c>
      <c r="C186" t="s">
        <v>523</v>
      </c>
      <c r="D186" t="s">
        <v>78</v>
      </c>
      <c r="E186" t="s">
        <v>67</v>
      </c>
      <c r="F186">
        <v>2</v>
      </c>
      <c r="G186">
        <v>0.16420587749021651</v>
      </c>
      <c r="H186">
        <v>0.92947805518116955</v>
      </c>
      <c r="I186">
        <v>3.5905577663074721E-2</v>
      </c>
      <c r="J186">
        <v>-5.3644193430711022E-2</v>
      </c>
      <c r="K186">
        <v>0.42117370666872211</v>
      </c>
      <c r="L186">
        <v>0.35102102756042852</v>
      </c>
      <c r="M186">
        <v>-53.851038908856253</v>
      </c>
      <c r="N186">
        <v>0.89525496951414008</v>
      </c>
      <c r="O186">
        <v>5.3820857599291581E-2</v>
      </c>
    </row>
    <row r="187" spans="1:15" x14ac:dyDescent="0.3">
      <c r="A187">
        <v>186</v>
      </c>
      <c r="B187" t="s">
        <v>452</v>
      </c>
      <c r="C187" t="s">
        <v>523</v>
      </c>
      <c r="D187" t="s">
        <v>89</v>
      </c>
      <c r="E187" t="s">
        <v>74</v>
      </c>
      <c r="F187">
        <v>3</v>
      </c>
      <c r="G187">
        <v>0.14754968036318941</v>
      </c>
      <c r="H187">
        <v>0.77892898203096883</v>
      </c>
      <c r="I187">
        <v>0.1174304661778944</v>
      </c>
      <c r="J187">
        <v>0.18730537212953949</v>
      </c>
      <c r="K187">
        <v>0.96321058003348392</v>
      </c>
      <c r="L187">
        <v>1.8567078179316521E-2</v>
      </c>
      <c r="M187">
        <v>-59.012405318808042</v>
      </c>
      <c r="N187">
        <v>0.97371030903704237</v>
      </c>
      <c r="O187">
        <v>1.3232393601693889E-2</v>
      </c>
    </row>
    <row r="188" spans="1:15" x14ac:dyDescent="0.3">
      <c r="A188">
        <v>187</v>
      </c>
      <c r="B188" t="s">
        <v>454</v>
      </c>
      <c r="C188" t="s">
        <v>523</v>
      </c>
      <c r="D188" t="s">
        <v>82</v>
      </c>
      <c r="E188" t="s">
        <v>67</v>
      </c>
      <c r="F188">
        <v>3</v>
      </c>
      <c r="G188">
        <v>0.39312038215567657</v>
      </c>
      <c r="H188">
        <v>0.98729215776441792</v>
      </c>
      <c r="I188">
        <v>6.3742365636759307E-3</v>
      </c>
      <c r="J188">
        <v>0.1994057844391452</v>
      </c>
      <c r="K188">
        <v>0.56507739607572649</v>
      </c>
      <c r="L188">
        <v>0.2482836997405693</v>
      </c>
      <c r="M188">
        <v>-52.358502566702597</v>
      </c>
      <c r="N188">
        <v>0.99044066592657698</v>
      </c>
      <c r="O188">
        <v>4.7911445698561074E-3</v>
      </c>
    </row>
    <row r="189" spans="1:15" x14ac:dyDescent="0.3">
      <c r="A189">
        <v>188</v>
      </c>
      <c r="B189" t="s">
        <v>456</v>
      </c>
      <c r="C189" t="s">
        <v>523</v>
      </c>
      <c r="D189" t="s">
        <v>70</v>
      </c>
      <c r="E189" t="s">
        <v>57</v>
      </c>
      <c r="F189">
        <v>3</v>
      </c>
      <c r="G189">
        <v>0.49784249272251879</v>
      </c>
      <c r="H189">
        <v>0.99147772111800914</v>
      </c>
      <c r="I189">
        <v>4.2702569883687766E-3</v>
      </c>
      <c r="J189">
        <v>4.3579007707430083E-2</v>
      </c>
      <c r="K189">
        <v>0.8395016438855728</v>
      </c>
      <c r="L189">
        <v>8.3756776895145171E-2</v>
      </c>
      <c r="M189">
        <v>-50.652343287333942</v>
      </c>
      <c r="N189">
        <v>0.97121543286320711</v>
      </c>
      <c r="O189">
        <v>1.449737044328128E-2</v>
      </c>
    </row>
    <row r="190" spans="1:15" x14ac:dyDescent="0.3">
      <c r="A190">
        <v>189</v>
      </c>
      <c r="B190" t="s">
        <v>458</v>
      </c>
      <c r="C190" t="s">
        <v>524</v>
      </c>
      <c r="D190" t="s">
        <v>63</v>
      </c>
      <c r="E190" t="s">
        <v>57</v>
      </c>
      <c r="F190">
        <v>1</v>
      </c>
      <c r="G190">
        <v>2.970908412830078E-2</v>
      </c>
      <c r="H190">
        <v>0.37805103902819642</v>
      </c>
      <c r="I190">
        <v>0.38514144795067179</v>
      </c>
      <c r="J190">
        <v>9.7728488527149812E-2</v>
      </c>
      <c r="K190">
        <v>0.12955737388808139</v>
      </c>
      <c r="L190">
        <v>0.64005920780205905</v>
      </c>
      <c r="M190">
        <v>-37.905021963322248</v>
      </c>
      <c r="N190">
        <v>0.97541124406461066</v>
      </c>
      <c r="O190">
        <v>1.2370897520425139E-2</v>
      </c>
    </row>
    <row r="191" spans="1:15" x14ac:dyDescent="0.3">
      <c r="A191">
        <v>190</v>
      </c>
      <c r="B191" t="s">
        <v>460</v>
      </c>
      <c r="C191" t="s">
        <v>524</v>
      </c>
      <c r="D191" t="s">
        <v>55</v>
      </c>
      <c r="E191" t="s">
        <v>74</v>
      </c>
      <c r="F191">
        <v>1</v>
      </c>
      <c r="G191">
        <v>0.39355021132096929</v>
      </c>
      <c r="H191">
        <v>0.96443922557966455</v>
      </c>
      <c r="I191">
        <v>1.79413329237074E-2</v>
      </c>
      <c r="J191">
        <v>-4.6765757550884433E-2</v>
      </c>
      <c r="K191">
        <v>0.96698349047207888</v>
      </c>
      <c r="L191">
        <v>1.6646812954735541E-2</v>
      </c>
      <c r="M191">
        <v>-39.283382734404647</v>
      </c>
      <c r="N191">
        <v>0.99006104261594308</v>
      </c>
      <c r="O191">
        <v>4.9818882975330141E-3</v>
      </c>
    </row>
    <row r="192" spans="1:15" x14ac:dyDescent="0.3">
      <c r="A192">
        <v>191</v>
      </c>
      <c r="B192" t="s">
        <v>462</v>
      </c>
      <c r="C192" t="s">
        <v>524</v>
      </c>
      <c r="D192" t="s">
        <v>66</v>
      </c>
      <c r="E192" t="s">
        <v>67</v>
      </c>
      <c r="F192">
        <v>1</v>
      </c>
      <c r="G192">
        <v>-9.3974763984032901</v>
      </c>
      <c r="H192">
        <v>0.55876666841163469</v>
      </c>
      <c r="I192">
        <v>0.25249303119527039</v>
      </c>
      <c r="J192">
        <v>-1.8051613955720618E-2</v>
      </c>
      <c r="K192">
        <v>7.0495413154512326E-2</v>
      </c>
      <c r="L192">
        <v>0.73449027672321998</v>
      </c>
      <c r="M192">
        <v>-38.860208034119857</v>
      </c>
      <c r="N192">
        <v>0.84728235746869884</v>
      </c>
      <c r="O192">
        <v>7.9520582810946927E-2</v>
      </c>
    </row>
    <row r="193" spans="1:15" x14ac:dyDescent="0.3">
      <c r="A193">
        <v>192</v>
      </c>
      <c r="B193" t="s">
        <v>464</v>
      </c>
      <c r="C193" t="s">
        <v>524</v>
      </c>
      <c r="D193" t="s">
        <v>73</v>
      </c>
      <c r="E193" t="s">
        <v>74</v>
      </c>
      <c r="F193">
        <v>2</v>
      </c>
      <c r="G193">
        <v>0.38567415529235882</v>
      </c>
      <c r="H193">
        <v>0.96650027825385021</v>
      </c>
      <c r="I193">
        <v>1.6892539823926359E-2</v>
      </c>
      <c r="J193">
        <v>0.76106408981710383</v>
      </c>
      <c r="K193">
        <v>0.68896799913477291</v>
      </c>
      <c r="L193">
        <v>0.16995903767658971</v>
      </c>
      <c r="M193">
        <v>-46.3964011803942</v>
      </c>
      <c r="N193">
        <v>0.80983291099455768</v>
      </c>
      <c r="O193">
        <v>0.1000928320129027</v>
      </c>
    </row>
    <row r="194" spans="1:15" x14ac:dyDescent="0.3">
      <c r="A194">
        <v>193</v>
      </c>
      <c r="B194" t="s">
        <v>466</v>
      </c>
      <c r="C194" t="s">
        <v>524</v>
      </c>
      <c r="D194" t="s">
        <v>85</v>
      </c>
      <c r="E194" t="s">
        <v>57</v>
      </c>
      <c r="F194">
        <v>2</v>
      </c>
      <c r="G194">
        <v>0.45316055094010321</v>
      </c>
      <c r="H194">
        <v>0.88173006605640203</v>
      </c>
      <c r="I194">
        <v>6.0995172506337958E-2</v>
      </c>
      <c r="J194">
        <v>-0.1101983185202499</v>
      </c>
      <c r="K194">
        <v>0.59438830278380339</v>
      </c>
      <c r="L194">
        <v>0.22903417534640119</v>
      </c>
      <c r="M194">
        <v>-28.250231371129029</v>
      </c>
      <c r="N194">
        <v>0.99417012616255196</v>
      </c>
      <c r="O194">
        <v>2.919197776553363E-3</v>
      </c>
    </row>
    <row r="195" spans="1:15" x14ac:dyDescent="0.3">
      <c r="A195">
        <v>194</v>
      </c>
      <c r="B195" t="s">
        <v>468</v>
      </c>
      <c r="C195" t="s">
        <v>524</v>
      </c>
      <c r="D195" t="s">
        <v>78</v>
      </c>
      <c r="E195" t="s">
        <v>67</v>
      </c>
      <c r="F195">
        <v>2</v>
      </c>
      <c r="G195">
        <v>0.52776814514154968</v>
      </c>
      <c r="H195">
        <v>0.94385419797947356</v>
      </c>
      <c r="I195">
        <v>2.847841095553957E-2</v>
      </c>
      <c r="J195">
        <v>-3.6106537548790743E-2</v>
      </c>
      <c r="K195">
        <v>0.40984406118126498</v>
      </c>
      <c r="L195">
        <v>0.35980935559689331</v>
      </c>
      <c r="M195">
        <v>-54.164567208484698</v>
      </c>
      <c r="N195">
        <v>0.92848472453514597</v>
      </c>
      <c r="O195">
        <v>3.6420877906154552E-2</v>
      </c>
    </row>
    <row r="196" spans="1:15" x14ac:dyDescent="0.3">
      <c r="A196">
        <v>195</v>
      </c>
      <c r="B196" t="s">
        <v>470</v>
      </c>
      <c r="C196" t="s">
        <v>524</v>
      </c>
      <c r="D196" t="s">
        <v>89</v>
      </c>
      <c r="E196" t="s">
        <v>74</v>
      </c>
      <c r="F196">
        <v>3</v>
      </c>
      <c r="G196">
        <v>1.819437394972117</v>
      </c>
      <c r="H196">
        <v>0.77155974201221655</v>
      </c>
      <c r="I196">
        <v>0.1216152653807008</v>
      </c>
      <c r="J196">
        <v>-2.0597837166124919E-4</v>
      </c>
      <c r="K196">
        <v>4.4434856197354431E-7</v>
      </c>
      <c r="L196">
        <v>0.99933340524906544</v>
      </c>
      <c r="M196">
        <v>-53.322347377139707</v>
      </c>
      <c r="N196">
        <v>0.97934998621798752</v>
      </c>
      <c r="O196">
        <v>1.0378867334580631E-2</v>
      </c>
    </row>
    <row r="197" spans="1:15" x14ac:dyDescent="0.3">
      <c r="A197">
        <v>196</v>
      </c>
      <c r="B197" t="s">
        <v>472</v>
      </c>
      <c r="C197" t="s">
        <v>524</v>
      </c>
      <c r="D197" t="s">
        <v>82</v>
      </c>
      <c r="E197" t="s">
        <v>67</v>
      </c>
      <c r="F197">
        <v>3</v>
      </c>
      <c r="G197">
        <v>1.8087696125599391</v>
      </c>
      <c r="H197">
        <v>0.7623872444375388</v>
      </c>
      <c r="I197">
        <v>0.1268521062056332</v>
      </c>
      <c r="J197">
        <v>-1.2909782827505181E-2</v>
      </c>
      <c r="K197">
        <v>3.6338605111940071E-2</v>
      </c>
      <c r="L197">
        <v>0.80937312594510691</v>
      </c>
      <c r="M197">
        <v>-30.170592967567121</v>
      </c>
      <c r="N197">
        <v>0.89493828274582121</v>
      </c>
      <c r="O197">
        <v>5.3988222723511108E-2</v>
      </c>
    </row>
    <row r="198" spans="1:15" x14ac:dyDescent="0.3">
      <c r="A198">
        <v>197</v>
      </c>
      <c r="B198" t="s">
        <v>474</v>
      </c>
      <c r="C198" t="s">
        <v>524</v>
      </c>
      <c r="D198" t="s">
        <v>70</v>
      </c>
      <c r="E198" t="s">
        <v>57</v>
      </c>
      <c r="F198">
        <v>3</v>
      </c>
      <c r="G198">
        <v>1.69646624500623</v>
      </c>
      <c r="H198">
        <v>0.79917383439434242</v>
      </c>
      <c r="I198">
        <v>0.1060347689119322</v>
      </c>
      <c r="J198">
        <v>-0.62421926848465314</v>
      </c>
      <c r="K198">
        <v>0.65868712942384711</v>
      </c>
      <c r="L198">
        <v>0.1884045777458776</v>
      </c>
      <c r="M198">
        <v>-30.73052605192418</v>
      </c>
      <c r="N198">
        <v>0.74030561115783222</v>
      </c>
      <c r="O198">
        <v>0.13958985875465629</v>
      </c>
    </row>
    <row r="199" spans="1:15" x14ac:dyDescent="0.3">
      <c r="A199">
        <v>198</v>
      </c>
      <c r="B199" t="s">
        <v>476</v>
      </c>
      <c r="C199" t="s">
        <v>525</v>
      </c>
      <c r="D199" t="s">
        <v>63</v>
      </c>
      <c r="E199" t="s">
        <v>57</v>
      </c>
      <c r="F199">
        <v>1</v>
      </c>
      <c r="G199">
        <v>9.557579385015047E-5</v>
      </c>
      <c r="H199">
        <v>1.9459867768167011E-6</v>
      </c>
      <c r="I199">
        <v>0.99860501370013299</v>
      </c>
      <c r="J199">
        <v>0.33872010682532461</v>
      </c>
      <c r="K199">
        <v>0.55453146992688362</v>
      </c>
      <c r="L199">
        <v>0.25533130190205799</v>
      </c>
      <c r="M199">
        <v>-24.823235861742571</v>
      </c>
      <c r="N199">
        <v>0.9968094428636749</v>
      </c>
      <c r="O199">
        <v>1.5965530589976489E-3</v>
      </c>
    </row>
    <row r="200" spans="1:15" x14ac:dyDescent="0.3">
      <c r="A200">
        <v>199</v>
      </c>
      <c r="B200" t="s">
        <v>479</v>
      </c>
      <c r="C200" t="s">
        <v>525</v>
      </c>
      <c r="D200" t="s">
        <v>55</v>
      </c>
      <c r="E200" t="s">
        <v>74</v>
      </c>
      <c r="F200">
        <v>1</v>
      </c>
      <c r="G200">
        <v>1.3484895751468339E-2</v>
      </c>
      <c r="H200">
        <v>5.572211692123883E-2</v>
      </c>
      <c r="I200">
        <v>0.76394467402484045</v>
      </c>
      <c r="J200">
        <v>6.4235805134898512E-3</v>
      </c>
      <c r="K200">
        <v>1.8750797682235261E-2</v>
      </c>
      <c r="L200">
        <v>0.86306644793099374</v>
      </c>
      <c r="M200">
        <v>-7.7757572692034458</v>
      </c>
      <c r="N200">
        <v>0.23108827191028139</v>
      </c>
      <c r="O200">
        <v>0.51928358472974789</v>
      </c>
    </row>
    <row r="201" spans="1:15" x14ac:dyDescent="0.3">
      <c r="A201">
        <v>200</v>
      </c>
      <c r="B201" t="s">
        <v>482</v>
      </c>
      <c r="C201" t="s">
        <v>525</v>
      </c>
      <c r="D201" t="s">
        <v>66</v>
      </c>
      <c r="E201" t="s">
        <v>67</v>
      </c>
      <c r="F201">
        <v>1</v>
      </c>
      <c r="G201">
        <v>1.522567984407784E-2</v>
      </c>
      <c r="H201">
        <v>1.6932072509270469E-2</v>
      </c>
      <c r="I201">
        <v>0.86987670266523964</v>
      </c>
      <c r="J201">
        <v>-2.2381914008915559E-2</v>
      </c>
      <c r="K201">
        <v>0.53493387457094954</v>
      </c>
      <c r="L201">
        <v>0.26860826189315651</v>
      </c>
      <c r="M201">
        <v>-29.409304165244091</v>
      </c>
      <c r="N201">
        <v>0.88300877617992946</v>
      </c>
      <c r="O201">
        <v>6.0314533378359889E-2</v>
      </c>
    </row>
    <row r="202" spans="1:15" x14ac:dyDescent="0.3">
      <c r="A202">
        <v>201</v>
      </c>
      <c r="B202" t="s">
        <v>484</v>
      </c>
      <c r="C202" t="s">
        <v>525</v>
      </c>
      <c r="D202" t="s">
        <v>73</v>
      </c>
      <c r="E202" t="s">
        <v>74</v>
      </c>
      <c r="F202">
        <v>2</v>
      </c>
      <c r="G202">
        <v>-2.4333429958415208E-2</v>
      </c>
      <c r="H202">
        <v>0.1325115049644735</v>
      </c>
      <c r="I202">
        <v>0.63597870259492573</v>
      </c>
      <c r="J202">
        <v>-3.0307765902709422E-2</v>
      </c>
      <c r="K202">
        <v>0.66448453624603965</v>
      </c>
      <c r="L202">
        <v>0.18484079085982241</v>
      </c>
      <c r="M202">
        <v>-9.8163660759530416</v>
      </c>
      <c r="N202">
        <v>0.2306219950788102</v>
      </c>
      <c r="O202">
        <v>0.51976881080170334</v>
      </c>
    </row>
    <row r="203" spans="1:15" x14ac:dyDescent="0.3">
      <c r="A203">
        <v>202</v>
      </c>
      <c r="B203" t="s">
        <v>486</v>
      </c>
      <c r="C203" t="s">
        <v>525</v>
      </c>
      <c r="D203" t="s">
        <v>85</v>
      </c>
      <c r="E203" t="s">
        <v>57</v>
      </c>
      <c r="F203">
        <v>2</v>
      </c>
      <c r="G203">
        <v>-3.1525589026622099E-3</v>
      </c>
      <c r="H203">
        <v>2.245718732385181E-3</v>
      </c>
      <c r="I203">
        <v>0.95261098510851716</v>
      </c>
      <c r="J203">
        <v>9.6656616391477532E-2</v>
      </c>
      <c r="K203">
        <v>2.5677654221665611E-2</v>
      </c>
      <c r="L203">
        <v>0.83975751430514567</v>
      </c>
      <c r="M203">
        <v>1.367040550778434</v>
      </c>
      <c r="N203">
        <v>7.0111899768312341E-3</v>
      </c>
      <c r="O203">
        <v>0.91626715114824275</v>
      </c>
    </row>
    <row r="204" spans="1:15" x14ac:dyDescent="0.3">
      <c r="A204">
        <v>203</v>
      </c>
      <c r="B204" t="s">
        <v>488</v>
      </c>
      <c r="C204" t="s">
        <v>525</v>
      </c>
      <c r="D204" t="s">
        <v>78</v>
      </c>
      <c r="E204" t="s">
        <v>67</v>
      </c>
      <c r="F204">
        <v>2</v>
      </c>
      <c r="G204">
        <v>4.0322493579044667E-2</v>
      </c>
      <c r="H204">
        <v>0.53659260268686615</v>
      </c>
      <c r="I204">
        <v>0.26747518629955869</v>
      </c>
      <c r="J204">
        <v>-7.1203553969479388E-2</v>
      </c>
      <c r="K204">
        <v>0.55757518263906747</v>
      </c>
      <c r="L204">
        <v>0.25329042952492731</v>
      </c>
      <c r="M204">
        <v>-7.4196649084413728</v>
      </c>
      <c r="N204">
        <v>0.65983692665161264</v>
      </c>
      <c r="O204">
        <v>0.18769653044467871</v>
      </c>
    </row>
    <row r="205" spans="1:15" x14ac:dyDescent="0.3">
      <c r="A205">
        <v>204</v>
      </c>
      <c r="B205" t="s">
        <v>490</v>
      </c>
      <c r="C205" t="s">
        <v>525</v>
      </c>
      <c r="D205" t="s">
        <v>89</v>
      </c>
      <c r="E205" t="s">
        <v>74</v>
      </c>
      <c r="F205">
        <v>3</v>
      </c>
      <c r="G205">
        <v>3.2082901083369517E-2</v>
      </c>
      <c r="H205">
        <v>0.10310777885758</v>
      </c>
      <c r="I205">
        <v>0.67889599993525462</v>
      </c>
      <c r="J205">
        <v>-5.152985115014061E-2</v>
      </c>
      <c r="K205">
        <v>0.40614224188587678</v>
      </c>
      <c r="L205">
        <v>0.36270709882670371</v>
      </c>
      <c r="M205">
        <v>-1.254294972965402</v>
      </c>
      <c r="N205">
        <v>2.0063905127758609E-2</v>
      </c>
      <c r="O205">
        <v>0.85835288521202202</v>
      </c>
    </row>
    <row r="206" spans="1:15" x14ac:dyDescent="0.3">
      <c r="A206">
        <v>205</v>
      </c>
      <c r="B206" t="s">
        <v>492</v>
      </c>
      <c r="C206" t="s">
        <v>525</v>
      </c>
      <c r="D206" t="s">
        <v>82</v>
      </c>
      <c r="E206" t="s">
        <v>67</v>
      </c>
      <c r="F206">
        <v>3</v>
      </c>
      <c r="G206">
        <v>-5.5236090696742728E-2</v>
      </c>
      <c r="H206">
        <v>0.73374265486612256</v>
      </c>
      <c r="I206">
        <v>0.14341220247652231</v>
      </c>
      <c r="J206">
        <v>-9.810260007670912E-3</v>
      </c>
      <c r="K206">
        <v>0.31713360742666241</v>
      </c>
      <c r="L206">
        <v>0.43685383120661969</v>
      </c>
      <c r="M206">
        <v>-12.417222861748369</v>
      </c>
      <c r="N206">
        <v>0.69316242976764553</v>
      </c>
      <c r="O206">
        <v>0.16743623081012851</v>
      </c>
    </row>
    <row r="207" spans="1:15" x14ac:dyDescent="0.3">
      <c r="A207">
        <v>206</v>
      </c>
      <c r="B207" t="s">
        <v>494</v>
      </c>
      <c r="C207" t="s">
        <v>525</v>
      </c>
      <c r="D207" t="s">
        <v>70</v>
      </c>
      <c r="E207" t="s">
        <v>57</v>
      </c>
      <c r="F207">
        <v>3</v>
      </c>
      <c r="G207">
        <v>4.6641847928506397E-2</v>
      </c>
      <c r="H207">
        <v>0.61790980796798078</v>
      </c>
      <c r="I207">
        <v>0.2139276064076662</v>
      </c>
      <c r="J207">
        <v>-1.0214231621020531E-2</v>
      </c>
      <c r="K207">
        <v>0.52568418795619509</v>
      </c>
      <c r="L207">
        <v>0.27495918186891349</v>
      </c>
      <c r="M207">
        <v>-12.05218172472817</v>
      </c>
      <c r="N207">
        <v>0.47683731893818548</v>
      </c>
      <c r="O207">
        <v>0.30946591761290632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vs</vt:lpstr>
      <vt:lpstr>Excel</vt:lpstr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Echeverria, Sebastian</dc:creator>
  <cp:lastModifiedBy>Echeverria, Sebastian</cp:lastModifiedBy>
  <dcterms:created xsi:type="dcterms:W3CDTF">2023-08-02T06:03:42Z</dcterms:created>
  <dcterms:modified xsi:type="dcterms:W3CDTF">2023-08-02T08:27:46Z</dcterms:modified>
</cp:coreProperties>
</file>