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DieseArbeitsmappe" autoCompressPictures="0"/>
  <mc:AlternateContent xmlns:mc="http://schemas.openxmlformats.org/markup-compatibility/2006">
    <mc:Choice Requires="x15">
      <x15ac:absPath xmlns:x15ac="http://schemas.microsoft.com/office/spreadsheetml/2010/11/ac" url="C:\Users\david\Desktop\Main\03_Uni\WWI21DSA\02_Vorlesungen\06_Projektrealisierung\Zwischenstand\"/>
    </mc:Choice>
  </mc:AlternateContent>
  <xr:revisionPtr revIDLastSave="0" documentId="13_ncr:1_{F63D41BD-4489-4D6B-88F9-6E6A9AFBE63A}" xr6:coauthVersionLast="47" xr6:coauthVersionMax="47" xr10:uidLastSave="{00000000-0000-0000-0000-000000000000}"/>
  <bookViews>
    <workbookView xWindow="-120" yWindow="-120" windowWidth="29040" windowHeight="15720" xr2:uid="{00000000-000D-0000-FFFF-FFFF00000000}"/>
  </bookViews>
  <sheets>
    <sheet name="Gantt-Chart (detailliert)" sheetId="1" r:id="rId1"/>
  </sheets>
  <definedNames>
    <definedName name="FarbeA">#REF!</definedName>
    <definedName name="FarbeB">#REF!</definedName>
    <definedName name="FarbeC">#REF!</definedName>
    <definedName name="FarbeD">#REF!</definedName>
    <definedName name="FarbeE">#REF!</definedName>
    <definedName name="Print_Area" localSheetId="0">'Gantt-Chart (detailliert)'!$A$1:$CK$56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6" i="1" l="1"/>
  <c r="N6" i="1"/>
  <c r="O6" i="1"/>
  <c r="P6" i="1"/>
  <c r="Q6" i="1"/>
  <c r="R6" i="1"/>
  <c r="S6" i="1"/>
  <c r="T6" i="1"/>
  <c r="U6" i="1"/>
  <c r="V6" i="1"/>
  <c r="W6" i="1"/>
  <c r="T2" i="1"/>
  <c r="F7" i="1"/>
  <c r="G8" i="1"/>
  <c r="M5" i="1"/>
  <c r="M2" i="1"/>
  <c r="M3" i="1"/>
  <c r="N5" i="1"/>
  <c r="P5" i="1"/>
  <c r="O5" i="1"/>
  <c r="Q5" i="1"/>
  <c r="R5" i="1"/>
  <c r="S5" i="1"/>
  <c r="T5" i="1"/>
  <c r="U5" i="1"/>
  <c r="V5" i="1"/>
  <c r="X6" i="1"/>
  <c r="W5" i="1"/>
  <c r="T3" i="1"/>
  <c r="Y6" i="1"/>
  <c r="X5" i="1"/>
  <c r="Y5" i="1"/>
  <c r="Z6" i="1"/>
  <c r="AA6" i="1"/>
  <c r="Z5" i="1"/>
  <c r="AB6" i="1"/>
  <c r="AA5" i="1"/>
  <c r="AC6" i="1"/>
  <c r="AB5" i="1"/>
  <c r="AD6" i="1"/>
  <c r="AC5" i="1"/>
  <c r="AA2" i="1"/>
  <c r="AD5" i="1"/>
  <c r="AE6" i="1"/>
  <c r="AA3" i="1"/>
  <c r="AF6" i="1"/>
  <c r="AE5" i="1"/>
  <c r="AF5" i="1"/>
  <c r="AG6" i="1"/>
  <c r="AH6" i="1"/>
  <c r="AG5" i="1"/>
  <c r="AH5" i="1"/>
  <c r="AI6" i="1"/>
  <c r="AJ6" i="1"/>
  <c r="AI5" i="1"/>
  <c r="AK6" i="1"/>
  <c r="AJ5" i="1"/>
  <c r="AL6" i="1"/>
  <c r="AK5" i="1"/>
  <c r="AH3" i="1"/>
  <c r="AH2" i="1"/>
  <c r="AM6" i="1"/>
  <c r="AL5" i="1"/>
  <c r="AM5" i="1"/>
  <c r="AN6" i="1"/>
  <c r="AO6" i="1"/>
  <c r="AN5" i="1"/>
  <c r="AP6" i="1"/>
  <c r="AO5" i="1"/>
  <c r="AQ6" i="1"/>
  <c r="AP5" i="1"/>
  <c r="AR6" i="1"/>
  <c r="AQ5" i="1"/>
  <c r="AS6" i="1"/>
  <c r="AR5" i="1"/>
  <c r="AO2" i="1"/>
  <c r="AO3" i="1"/>
  <c r="AT6" i="1"/>
  <c r="AS5" i="1"/>
  <c r="AT5" i="1"/>
  <c r="AU6" i="1"/>
  <c r="AV6" i="1"/>
  <c r="AU5" i="1"/>
  <c r="AW6" i="1"/>
  <c r="AV5" i="1"/>
  <c r="AX6" i="1"/>
  <c r="AW5" i="1"/>
  <c r="AX5" i="1"/>
  <c r="AY6" i="1"/>
  <c r="AZ6" i="1"/>
  <c r="AV3" i="1"/>
  <c r="AV2" i="1"/>
  <c r="AY5" i="1"/>
  <c r="BA6" i="1"/>
  <c r="AZ5" i="1"/>
  <c r="BA5" i="1"/>
  <c r="BB6" i="1"/>
  <c r="BC6" i="1"/>
  <c r="BB5" i="1"/>
  <c r="BD6" i="1"/>
  <c r="BC5" i="1"/>
  <c r="BE6" i="1"/>
  <c r="BD5" i="1"/>
  <c r="BF6" i="1"/>
  <c r="BE5" i="1"/>
  <c r="BG6" i="1"/>
  <c r="BF5" i="1"/>
  <c r="BC3" i="1"/>
  <c r="BC2" i="1"/>
  <c r="BH6" i="1"/>
  <c r="BG5" i="1"/>
  <c r="BH5" i="1"/>
  <c r="BI6" i="1"/>
  <c r="BJ6" i="1"/>
  <c r="BI5" i="1"/>
  <c r="BJ5" i="1"/>
  <c r="BK6" i="1"/>
  <c r="BL6" i="1"/>
  <c r="BK5" i="1"/>
  <c r="BM6" i="1"/>
  <c r="BL5" i="1"/>
  <c r="BN6" i="1"/>
  <c r="BM5" i="1"/>
  <c r="BJ3" i="1"/>
  <c r="BJ2" i="1"/>
  <c r="BO6" i="1"/>
  <c r="BN5" i="1"/>
  <c r="BO5" i="1"/>
  <c r="BP6" i="1"/>
  <c r="BQ6" i="1"/>
  <c r="BP5" i="1"/>
  <c r="BR6" i="1"/>
  <c r="BQ5" i="1"/>
  <c r="BS6" i="1"/>
  <c r="BR5" i="1"/>
  <c r="BS5" i="1"/>
  <c r="BT6" i="1"/>
  <c r="BU6" i="1"/>
  <c r="BT5" i="1"/>
  <c r="BQ2" i="1"/>
  <c r="BQ3" i="1"/>
  <c r="BV6" i="1"/>
  <c r="BU5" i="1"/>
  <c r="BV5" i="1"/>
  <c r="BW6" i="1"/>
  <c r="BX6" i="1"/>
  <c r="BW5" i="1"/>
  <c r="BY6" i="1"/>
  <c r="BX5" i="1"/>
  <c r="BZ6" i="1"/>
  <c r="BY5" i="1"/>
  <c r="BZ5" i="1"/>
  <c r="CA6" i="1"/>
  <c r="CB6" i="1"/>
  <c r="CA5" i="1"/>
  <c r="BX3" i="1"/>
  <c r="BX2" i="1"/>
  <c r="CC6" i="1"/>
  <c r="CB5" i="1"/>
  <c r="CC5" i="1"/>
  <c r="CD6" i="1"/>
  <c r="CE6" i="1"/>
  <c r="CD5" i="1"/>
  <c r="CE5" i="1"/>
  <c r="CF6" i="1"/>
  <c r="CG6" i="1"/>
  <c r="CF5" i="1"/>
  <c r="CH6" i="1"/>
  <c r="CG5" i="1"/>
  <c r="CI6" i="1"/>
  <c r="CE2" i="1"/>
  <c r="CH5" i="1"/>
  <c r="CE3" i="1"/>
  <c r="CJ6" i="1"/>
  <c r="CI5" i="1"/>
  <c r="CJ5" i="1"/>
  <c r="CK6" i="1"/>
  <c r="CK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TM</author>
  </authors>
  <commentList>
    <comment ref="H3" authorId="0" shapeId="0" xr:uid="{00000000-0006-0000-0000-000002000000}">
      <text>
        <r>
          <rPr>
            <sz val="9"/>
            <color indexed="81"/>
            <rFont val="Segoe UI"/>
            <family val="2"/>
          </rPr>
          <t xml:space="preserve">Bitte als Datum immer einen Montag eingeben. </t>
        </r>
      </text>
    </comment>
    <comment ref="H4" authorId="0" shapeId="0" xr:uid="{00000000-0006-0000-0000-000003000000}">
      <text>
        <r>
          <rPr>
            <sz val="9"/>
            <color indexed="81"/>
            <rFont val="Segoe UI"/>
            <family val="2"/>
          </rPr>
          <t>Gib hier ein "x" ein, um nur Arbeitstage (Montag bis Sonntag)  zu berücksichtigen.</t>
        </r>
      </text>
    </comment>
    <comment ref="B7" authorId="0" shapeId="0" xr:uid="{00000000-0006-0000-0000-000004000000}">
      <text>
        <r>
          <rPr>
            <sz val="9"/>
            <color indexed="81"/>
            <rFont val="Segoe UI"/>
            <family val="2"/>
          </rPr>
          <t>Zeigt eine fortlaufende Nummer an. Dient zur Orientierung.</t>
        </r>
      </text>
    </comment>
    <comment ref="C7" authorId="0" shapeId="0" xr:uid="{00000000-0006-0000-0000-000005000000}">
      <text>
        <r>
          <rPr>
            <sz val="9"/>
            <color indexed="81"/>
            <rFont val="Segoe UI"/>
            <family val="2"/>
          </rPr>
          <t>Durch Eingabe von "x" oder "X" wird die komplette Zeile in grau markiert. Dies kann z.B. als Meilensteinlinie oder  auch zum Kenntlich machen bestimmter Projektblöcke verwendet werden. 
Mit einem "f" oder "F" wird die Zeile ebenfalls grau. Wenn aber ein Meilenstein gesetzt wurde, wird dieser in der Spalte "I" grün.</t>
        </r>
      </text>
    </comment>
    <comment ref="D7" authorId="0" shapeId="0" xr:uid="{00000000-0006-0000-0000-000006000000}">
      <text>
        <r>
          <rPr>
            <sz val="9"/>
            <color indexed="81"/>
            <rFont val="Segoe UI"/>
            <family val="2"/>
          </rPr>
          <t>Hier kann eine Aufgabe/Tätigkeit des Projektes eingegeben werden.</t>
        </r>
      </text>
    </comment>
    <comment ref="E7" authorId="0" shapeId="0" xr:uid="{00000000-0006-0000-0000-000007000000}">
      <text>
        <r>
          <rPr>
            <sz val="9"/>
            <color indexed="81"/>
            <rFont val="Segoe UI"/>
            <family val="2"/>
          </rPr>
          <t>Gib hier den Beginn der Aufgabe/Tätigkeit ein.</t>
        </r>
      </text>
    </comment>
    <comment ref="F7" authorId="0" shapeId="0" xr:uid="{00000000-0006-0000-0000-000008000000}">
      <text>
        <r>
          <rPr>
            <sz val="9"/>
            <color indexed="81"/>
            <rFont val="Segoe UI"/>
            <family val="2"/>
          </rPr>
          <t xml:space="preserve">Gib hier die geplante Dauer (in Tagen) der Aufgabe/Tätigkeit ein. 
Setze in Zelle "H11" ein kleines "x" um die Dauer in Arbeitstagen zu berechnen.
Ohne "x" werden die Wochenenden (Samstag und Sonntag) mitgezählt.
</t>
        </r>
      </text>
    </comment>
    <comment ref="G7" authorId="0" shapeId="0" xr:uid="{00000000-0006-0000-0000-000009000000}">
      <text>
        <r>
          <rPr>
            <sz val="9"/>
            <color indexed="81"/>
            <rFont val="Segoe UI"/>
            <family val="2"/>
          </rPr>
          <t>Hier bitte nichts eingeben. Das Enddatum wird über eine Formel berechnet.</t>
        </r>
      </text>
    </comment>
    <comment ref="H7" authorId="0" shapeId="0" xr:uid="{00000000-0006-0000-0000-00000A000000}">
      <text>
        <r>
          <rPr>
            <sz val="9"/>
            <color indexed="81"/>
            <rFont val="Segoe UI"/>
            <family val="2"/>
          </rPr>
          <t>Gib hier den Projektstatus in Prozent an (Zahl von 0 bis 100). Das Prozentzeichen wird automatisch eingefügt.</t>
        </r>
      </text>
    </comment>
    <comment ref="I7" authorId="0" shapeId="0" xr:uid="{00000000-0006-0000-0000-00000B000000}">
      <text>
        <r>
          <rPr>
            <sz val="9"/>
            <color indexed="81"/>
            <rFont val="Segoe UI"/>
            <family val="2"/>
          </rPr>
          <t>Hier kann ein Meilenstein gesetzt werden. Einfach das Datum des gewünschten Tages eingeben.</t>
        </r>
      </text>
    </comment>
    <comment ref="J7" authorId="0" shapeId="0" xr:uid="{00000000-0006-0000-0000-00000C000000}">
      <text>
        <r>
          <rPr>
            <sz val="9"/>
            <color indexed="81"/>
            <rFont val="Segoe UI"/>
            <family val="2"/>
          </rPr>
          <t>Setze hier ein "F" für Meilenstein fertig.</t>
        </r>
      </text>
    </comment>
    <comment ref="K7" authorId="0" shapeId="0" xr:uid="{00000000-0006-0000-0000-00000D000000}">
      <text>
        <r>
          <rPr>
            <sz val="9"/>
            <color indexed="81"/>
            <rFont val="Segoe UI"/>
            <family val="2"/>
          </rPr>
          <t>Name des Verantwortlichen für die Aufgabe/Tätigkeit eingeben.</t>
        </r>
      </text>
    </comment>
    <comment ref="L7" authorId="0" shapeId="0" xr:uid="{00000000-0006-0000-0000-00000E000000}">
      <text>
        <r>
          <rPr>
            <sz val="9"/>
            <color indexed="81"/>
            <rFont val="Segoe UI"/>
            <family val="2"/>
          </rPr>
          <t>Name der unterstützenden Person oder des unterstützenden Teams angeben.</t>
        </r>
      </text>
    </comment>
  </commentList>
</comments>
</file>

<file path=xl/sharedStrings.xml><?xml version="1.0" encoding="utf-8"?>
<sst xmlns="http://schemas.openxmlformats.org/spreadsheetml/2006/main" count="196" uniqueCount="115">
  <si>
    <t>KW</t>
  </si>
  <si>
    <t>Wochentag</t>
  </si>
  <si>
    <t>Monat</t>
  </si>
  <si>
    <t>Datum</t>
  </si>
  <si>
    <t>x</t>
  </si>
  <si>
    <t>Kalenderstart</t>
  </si>
  <si>
    <t>Meilenstein</t>
  </si>
  <si>
    <t>Aufgabe/Tätigkeit</t>
  </si>
  <si>
    <t>Tageszähler</t>
  </si>
  <si>
    <t>Nur Arbeitstage (x=Ja)</t>
  </si>
  <si>
    <t>F</t>
  </si>
  <si>
    <t>David Schäfer</t>
  </si>
  <si>
    <t>Nr.</t>
  </si>
  <si>
    <t>M2</t>
  </si>
  <si>
    <t>M1</t>
  </si>
  <si>
    <t>M3</t>
  </si>
  <si>
    <t>M4</t>
  </si>
  <si>
    <t>M5</t>
  </si>
  <si>
    <t>M6</t>
  </si>
  <si>
    <t>M7</t>
  </si>
  <si>
    <t>Verantwortlich</t>
  </si>
  <si>
    <t>Unterstützung</t>
  </si>
  <si>
    <t xml:space="preserve">Status </t>
  </si>
  <si>
    <t>Ende</t>
  </si>
  <si>
    <t>Beginn</t>
  </si>
  <si>
    <t>Eric Echtermeyer</t>
  </si>
  <si>
    <t>Planung - Organisation</t>
  </si>
  <si>
    <t>Planung - Dokumenation</t>
  </si>
  <si>
    <t>Planung - Präsentation</t>
  </si>
  <si>
    <t>Ausführung - Implementierung - Datenanalyse (detailiert)</t>
  </si>
  <si>
    <t>Ausführung - Implementierung - Explorative Datenanalyse und Visualisierung</t>
  </si>
  <si>
    <t>Ausführung - Implementierung -  Allgemeine Prozessabbildung</t>
  </si>
  <si>
    <t>Ausführung - Implementierung -  Gewichtswertanalyse- und schätzung</t>
  </si>
  <si>
    <t>Ausführung - Implementierung -  Dokumentation</t>
  </si>
  <si>
    <t>Ausführung - Implementierung -  Präsentation</t>
  </si>
  <si>
    <t>M8</t>
  </si>
  <si>
    <t>M9</t>
  </si>
  <si>
    <t>M10</t>
  </si>
  <si>
    <t>M11</t>
  </si>
  <si>
    <t>M12</t>
  </si>
  <si>
    <t>Präsentieren</t>
  </si>
  <si>
    <t>1.1.1</t>
  </si>
  <si>
    <t>1.1.2</t>
  </si>
  <si>
    <t>1.1.3</t>
  </si>
  <si>
    <t>1.1.4</t>
  </si>
  <si>
    <t>1.2.1</t>
  </si>
  <si>
    <t>1.2.2</t>
  </si>
  <si>
    <t>1.2.3</t>
  </si>
  <si>
    <t>1.3.1</t>
  </si>
  <si>
    <t>1.3.2</t>
  </si>
  <si>
    <t>2.1.1.1</t>
  </si>
  <si>
    <t>2.1.1.2</t>
  </si>
  <si>
    <t>2.1.2.1</t>
  </si>
  <si>
    <t>2.1.2.2</t>
  </si>
  <si>
    <t>2.1.2.3</t>
  </si>
  <si>
    <t>2.1.2.4</t>
  </si>
  <si>
    <t>2.1.2.5</t>
  </si>
  <si>
    <t>2.1.3.1</t>
  </si>
  <si>
    <t>2.1.3.2</t>
  </si>
  <si>
    <t>2.1.3.3</t>
  </si>
  <si>
    <t>2.1.3.4</t>
  </si>
  <si>
    <t>2.1.3.5</t>
  </si>
  <si>
    <t>2.1.3.6</t>
  </si>
  <si>
    <t>2.1.3.7</t>
  </si>
  <si>
    <t>2.1.4.1</t>
  </si>
  <si>
    <t>2.1.4.2</t>
  </si>
  <si>
    <t>2.1.4.3</t>
  </si>
  <si>
    <t>2.2.1</t>
  </si>
  <si>
    <t>2.2.2</t>
  </si>
  <si>
    <t>2.3.1</t>
  </si>
  <si>
    <t>2.3.2</t>
  </si>
  <si>
    <t>3.1.1</t>
  </si>
  <si>
    <t>3.2.1</t>
  </si>
  <si>
    <t>3.2.2</t>
  </si>
  <si>
    <t>3.3.1</t>
  </si>
  <si>
    <t>3.3.2</t>
  </si>
  <si>
    <t>Kommunikationskanäle und -zeiten festlegen</t>
  </si>
  <si>
    <t>Aufbereitung der gesammelten Daten</t>
  </si>
  <si>
    <t>Datenanalyse (grob)</t>
  </si>
  <si>
    <t>Identifizierung und Verteilung von Forschungsfragen</t>
  </si>
  <si>
    <t>Projektauftrag</t>
  </si>
  <si>
    <t>Lasten- und Pflichtenheft</t>
  </si>
  <si>
    <t>Projektstrukturplan (grob)</t>
  </si>
  <si>
    <t>Vorbereiten</t>
  </si>
  <si>
    <t>Ableitung der Flug-ID</t>
  </si>
  <si>
    <t>Informationsextraktion pro Aktions-Typ</t>
  </si>
  <si>
    <t>Extraktion der Flughafen-Koordinaten</t>
  </si>
  <si>
    <t>Datenvorverarbeitung für Tableau</t>
  </si>
  <si>
    <t>Erstellung Landkarte der Flughafen</t>
  </si>
  <si>
    <t>Erstellung Landkarte der Flugrouten</t>
  </si>
  <si>
    <t>Weiterführende Datenanalyse und -visualisierung</t>
  </si>
  <si>
    <t>Extraktion relevanter Prozessinformationen</t>
  </si>
  <si>
    <t>Dashboard "Data Overview"</t>
  </si>
  <si>
    <t>Dashboard "Process Flow"</t>
  </si>
  <si>
    <t>Dashboard "Process Time"</t>
  </si>
  <si>
    <t>Dashboard "Airport Drilldown"</t>
  </si>
  <si>
    <t>Dashboard "Process Automation"</t>
  </si>
  <si>
    <t>Process Analysis</t>
  </si>
  <si>
    <t>Faktoranalyse</t>
  </si>
  <si>
    <t>Schätzwertoptimierung</t>
  </si>
  <si>
    <t>Projektstrukturplan (detailliert)</t>
  </si>
  <si>
    <t>Netzplan oder Gantt-Chart (detailliert)</t>
  </si>
  <si>
    <t>Projektabschlussbericht</t>
  </si>
  <si>
    <t>Rücksprache mit Stakeholdern</t>
  </si>
  <si>
    <t>Projekt-Review im Team</t>
  </si>
  <si>
    <t>Ahmet Korkmaz</t>
  </si>
  <si>
    <t>--</t>
  </si>
  <si>
    <t>Lasse Friedrich</t>
  </si>
  <si>
    <t>Ahmet Korkmaz, David Schäfer</t>
  </si>
  <si>
    <t>Benedikt Prisett</t>
  </si>
  <si>
    <t>Alle</t>
  </si>
  <si>
    <t>Grundlagenanalyse (inkl. Gewichtswertextraktion)</t>
  </si>
  <si>
    <t>Abschluss -  Dokumentation</t>
  </si>
  <si>
    <t>Abschluss -  Präsentation</t>
  </si>
  <si>
    <t>Abschluss -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</si>
</sst>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m/"/>
  </numFmts>
  <fonts count="32" x14ac:knownFonts="1">
    <font>
      <sz val="11"/>
      <color theme="1"/>
      <name val="Century Schoolbook"/>
      <family val="2"/>
      <scheme val="minor"/>
    </font>
    <font>
      <sz val="11"/>
      <color theme="1"/>
      <name val="Century Schoolbook"/>
      <family val="2"/>
      <scheme val="minor"/>
    </font>
    <font>
      <sz val="9"/>
      <color indexed="81"/>
      <name val="Segoe UI"/>
      <family val="2"/>
    </font>
    <font>
      <u/>
      <sz val="11"/>
      <color theme="10"/>
      <name val="Century Schoolbook"/>
      <family val="2"/>
      <scheme val="minor"/>
    </font>
    <font>
      <sz val="11"/>
      <color theme="1"/>
      <name val="Montserrat"/>
    </font>
    <font>
      <b/>
      <sz val="28"/>
      <color theme="2" tint="-0.749992370372631"/>
      <name val="Montserrat"/>
    </font>
    <font>
      <b/>
      <u/>
      <sz val="11"/>
      <color rgb="FFFF0000"/>
      <name val="Montserrat"/>
    </font>
    <font>
      <sz val="11"/>
      <color theme="8" tint="-0.249977111117893"/>
      <name val="Montserrat"/>
    </font>
    <font>
      <sz val="13"/>
      <color theme="8" tint="-0.249977111117893"/>
      <name val="Montserrat"/>
    </font>
    <font>
      <b/>
      <sz val="11"/>
      <color theme="1"/>
      <name val="Montserrat"/>
    </font>
    <font>
      <sz val="12"/>
      <color theme="1"/>
      <name val="Montserrat"/>
    </font>
    <font>
      <sz val="10"/>
      <color theme="2" tint="-0.749992370372631"/>
      <name val="Montserrat"/>
    </font>
    <font>
      <b/>
      <sz val="12"/>
      <color theme="0"/>
      <name val="Montserrat"/>
    </font>
    <font>
      <u/>
      <sz val="10"/>
      <color rgb="FF00B050"/>
      <name val="Montserrat"/>
    </font>
    <font>
      <b/>
      <sz val="11"/>
      <color theme="2" tint="-0.749992370372631"/>
      <name val="Montserrat"/>
    </font>
    <font>
      <b/>
      <sz val="30"/>
      <color rgb="FF0070C0"/>
      <name val="Montserrat"/>
    </font>
    <font>
      <sz val="8"/>
      <color theme="1" tint="0.34998626667073579"/>
      <name val="Montserrat"/>
    </font>
    <font>
      <sz val="9"/>
      <color rgb="FF00B050"/>
      <name val="Montserrat"/>
    </font>
    <font>
      <b/>
      <sz val="10"/>
      <color theme="2" tint="-0.749992370372631"/>
      <name val="Montserrat"/>
    </font>
    <font>
      <b/>
      <sz val="10"/>
      <color theme="1" tint="0.249977111117893"/>
      <name val="Montserrat"/>
    </font>
    <font>
      <sz val="11"/>
      <color theme="2" tint="-0.749992370372631"/>
      <name val="Montserrat"/>
    </font>
    <font>
      <sz val="10"/>
      <color theme="1" tint="0.14999847407452621"/>
      <name val="Montserrat"/>
    </font>
    <font>
      <b/>
      <sz val="14"/>
      <color theme="1" tint="0.14999847407452621"/>
      <name val="Montserrat"/>
    </font>
    <font>
      <sz val="13"/>
      <color theme="1" tint="0.14999847407452621"/>
      <name val="Montserrat"/>
    </font>
    <font>
      <b/>
      <sz val="13"/>
      <color theme="1" tint="0.14999847407452621"/>
      <name val="Montserrat"/>
    </font>
    <font>
      <sz val="11"/>
      <name val="Montserrat"/>
    </font>
    <font>
      <b/>
      <sz val="10"/>
      <name val="Montserrat"/>
    </font>
    <font>
      <sz val="10"/>
      <name val="Montserrat"/>
    </font>
    <font>
      <sz val="9"/>
      <name val="Montserrat"/>
    </font>
    <font>
      <sz val="11"/>
      <color theme="1" tint="0.14999847407452621"/>
      <name val="Montserrat"/>
    </font>
    <font>
      <sz val="9"/>
      <color theme="1" tint="0.14999847407452621"/>
      <name val="Montserrat"/>
    </font>
    <font>
      <sz val="8"/>
      <color theme="1" tint="0.14999847407452621"/>
      <name val="Montserrat"/>
    </font>
  </fonts>
  <fills count="13">
    <fill>
      <patternFill patternType="none"/>
    </fill>
    <fill>
      <patternFill patternType="gray125"/>
    </fill>
    <fill>
      <patternFill patternType="solid">
        <fgColor theme="0" tint="-4.9989318521683403E-2"/>
        <bgColor indexed="64"/>
      </patternFill>
    </fill>
    <fill>
      <patternFill patternType="solid">
        <fgColor theme="2"/>
        <bgColor indexed="64"/>
      </patternFill>
    </fill>
    <fill>
      <patternFill patternType="solid">
        <fgColor theme="4"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2" tint="-9.9978637043366805E-2"/>
        <bgColor indexed="64"/>
      </patternFill>
    </fill>
    <fill>
      <patternFill patternType="solid">
        <fgColor theme="9" tint="-0.249977111117893"/>
        <bgColor indexed="64"/>
      </patternFill>
    </fill>
    <fill>
      <patternFill patternType="solid">
        <fgColor theme="8" tint="-0.249977111117893"/>
        <bgColor indexed="64"/>
      </patternFill>
    </fill>
  </fills>
  <borders count="34">
    <border>
      <left/>
      <right/>
      <top/>
      <bottom/>
      <diagonal/>
    </border>
    <border>
      <left style="thin">
        <color theme="0"/>
      </left>
      <right style="thin">
        <color theme="0"/>
      </right>
      <top style="thin">
        <color theme="0"/>
      </top>
      <bottom style="thin">
        <color theme="0"/>
      </bottom>
      <diagonal/>
    </border>
    <border>
      <left style="thin">
        <color theme="2" tint="-0.499984740745262"/>
      </left>
      <right style="thin">
        <color theme="2" tint="-0.499984740745262"/>
      </right>
      <top/>
      <bottom/>
      <diagonal/>
    </border>
    <border>
      <left style="thin">
        <color theme="2" tint="-0.499984740745262"/>
      </left>
      <right/>
      <top/>
      <bottom/>
      <diagonal/>
    </border>
    <border>
      <left/>
      <right style="thin">
        <color theme="2" tint="-0.499984740745262"/>
      </right>
      <top/>
      <bottom/>
      <diagonal/>
    </border>
    <border>
      <left style="thin">
        <color theme="0" tint="-0.34998626667073579"/>
      </left>
      <right style="thin">
        <color theme="0"/>
      </right>
      <top/>
      <bottom style="thin">
        <color theme="2"/>
      </bottom>
      <diagonal/>
    </border>
    <border>
      <left style="hair">
        <color theme="0" tint="-0.34998626667073579"/>
      </left>
      <right style="hair">
        <color theme="0" tint="-0.34998626667073579"/>
      </right>
      <top style="thin">
        <color theme="2"/>
      </top>
      <bottom style="thin">
        <color theme="2"/>
      </bottom>
      <diagonal/>
    </border>
    <border>
      <left/>
      <right style="thin">
        <color theme="0"/>
      </right>
      <top/>
      <bottom style="thin">
        <color theme="2"/>
      </bottom>
      <diagonal/>
    </border>
    <border>
      <left style="hair">
        <color theme="0" tint="-0.34998626667073579"/>
      </left>
      <right style="hair">
        <color theme="0" tint="-0.34998626667073579"/>
      </right>
      <top/>
      <bottom style="thin">
        <color theme="2"/>
      </bottom>
      <diagonal/>
    </border>
    <border>
      <left/>
      <right style="thin">
        <color theme="0"/>
      </right>
      <top/>
      <bottom/>
      <diagonal/>
    </border>
    <border>
      <left style="thin">
        <color theme="0" tint="-0.34998626667073579"/>
      </left>
      <right style="thin">
        <color theme="0"/>
      </right>
      <top/>
      <bottom/>
      <diagonal/>
    </border>
    <border>
      <left/>
      <right/>
      <top style="medium">
        <color theme="1"/>
      </top>
      <bottom/>
      <diagonal/>
    </border>
    <border>
      <left style="thin">
        <color theme="0"/>
      </left>
      <right style="thin">
        <color theme="0"/>
      </right>
      <top style="medium">
        <color theme="1"/>
      </top>
      <bottom style="thin">
        <color theme="0"/>
      </bottom>
      <diagonal/>
    </border>
    <border>
      <left/>
      <right style="hair">
        <color theme="0" tint="-0.34998626667073579"/>
      </right>
      <top/>
      <bottom style="thin">
        <color theme="2"/>
      </bottom>
      <diagonal/>
    </border>
    <border>
      <left/>
      <right style="medium">
        <color theme="1"/>
      </right>
      <top/>
      <bottom/>
      <diagonal/>
    </border>
    <border>
      <left/>
      <right/>
      <top/>
      <bottom style="medium">
        <color theme="1"/>
      </bottom>
      <diagonal/>
    </border>
    <border>
      <left style="medium">
        <color theme="1"/>
      </left>
      <right style="hair">
        <color rgb="FF0070C0"/>
      </right>
      <top/>
      <bottom style="medium">
        <color theme="1"/>
      </bottom>
      <diagonal/>
    </border>
    <border>
      <left style="hair">
        <color rgb="FF0070C0"/>
      </left>
      <right style="hair">
        <color rgb="FF0070C0"/>
      </right>
      <top/>
      <bottom style="medium">
        <color theme="1"/>
      </bottom>
      <diagonal/>
    </border>
    <border>
      <left style="hair">
        <color theme="0" tint="-0.34998626667073579"/>
      </left>
      <right style="medium">
        <color theme="1"/>
      </right>
      <top/>
      <bottom style="thin">
        <color theme="2"/>
      </bottom>
      <diagonal/>
    </border>
    <border>
      <left style="hair">
        <color theme="0" tint="-0.34998626667073579"/>
      </left>
      <right style="medium">
        <color theme="1"/>
      </right>
      <top style="thin">
        <color theme="2"/>
      </top>
      <bottom style="thin">
        <color theme="2"/>
      </bottom>
      <diagonal/>
    </border>
    <border>
      <left style="medium">
        <color theme="1"/>
      </left>
      <right/>
      <top style="medium">
        <color theme="1"/>
      </top>
      <bottom/>
      <diagonal/>
    </border>
    <border>
      <left style="medium">
        <color theme="1"/>
      </left>
      <right/>
      <top/>
      <bottom/>
      <diagonal/>
    </border>
    <border>
      <left style="hair">
        <color rgb="FF0070C0"/>
      </left>
      <right style="medium">
        <color theme="1"/>
      </right>
      <top style="medium">
        <color theme="1"/>
      </top>
      <bottom style="medium">
        <color theme="1"/>
      </bottom>
      <diagonal/>
    </border>
    <border>
      <left style="thin">
        <color theme="1"/>
      </left>
      <right style="thin">
        <color theme="2" tint="-0.499984740745262"/>
      </right>
      <top/>
      <bottom/>
      <diagonal/>
    </border>
    <border>
      <left style="thin">
        <color theme="1"/>
      </left>
      <right style="thin">
        <color theme="2" tint="-0.499984740745262"/>
      </right>
      <top/>
      <bottom style="medium">
        <color theme="1"/>
      </bottom>
      <diagonal/>
    </border>
    <border>
      <left style="thin">
        <color theme="1"/>
      </left>
      <right/>
      <top style="thin">
        <color theme="1"/>
      </top>
      <bottom/>
      <diagonal/>
    </border>
    <border>
      <left style="hair">
        <color theme="0" tint="-0.34998626667073579"/>
      </left>
      <right style="medium">
        <color theme="1"/>
      </right>
      <top style="thin">
        <color theme="2"/>
      </top>
      <bottom/>
      <diagonal/>
    </border>
    <border>
      <left style="hair">
        <color theme="0" tint="-0.34998626667073579"/>
      </left>
      <right style="hair">
        <color theme="0" tint="-0.34998626667073579"/>
      </right>
      <top style="thin">
        <color theme="2"/>
      </top>
      <bottom style="medium">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style="thin">
        <color theme="0"/>
      </bottom>
      <diagonal/>
    </border>
    <border>
      <left style="hair">
        <color theme="0" tint="-0.34998626667073579"/>
      </left>
      <right style="medium">
        <color theme="1"/>
      </right>
      <top style="thin">
        <color theme="2"/>
      </top>
      <bottom style="medium">
        <color indexed="64"/>
      </bottom>
      <diagonal/>
    </border>
    <border>
      <left/>
      <right style="thin">
        <color theme="0"/>
      </right>
      <top style="thin">
        <color theme="2"/>
      </top>
      <bottom style="medium">
        <color indexed="64"/>
      </bottom>
      <diagonal/>
    </border>
    <border>
      <left style="thin">
        <color theme="0" tint="-0.34998626667073579"/>
      </left>
      <right style="thin">
        <color theme="0"/>
      </right>
      <top style="thin">
        <color theme="2"/>
      </top>
      <bottom style="medium">
        <color indexed="64"/>
      </bottom>
      <diagonal/>
    </border>
    <border>
      <left style="thin">
        <color theme="0" tint="-0.34998626667073579"/>
      </left>
      <right style="thin">
        <color theme="0" tint="-0.34998626667073579"/>
      </right>
      <top style="thin">
        <color theme="2"/>
      </top>
      <bottom style="medium">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01">
    <xf numFmtId="0" fontId="0" fillId="0" borderId="0" xfId="0"/>
    <xf numFmtId="0" fontId="4" fillId="0" borderId="0" xfId="0" applyFont="1"/>
    <xf numFmtId="0" fontId="4" fillId="0" borderId="0" xfId="0" applyFont="1" applyAlignment="1">
      <alignment vertical="center"/>
    </xf>
    <xf numFmtId="0" fontId="7" fillId="0" borderId="0" xfId="0" applyFont="1" applyAlignment="1">
      <alignment vertical="center"/>
    </xf>
    <xf numFmtId="0" fontId="8" fillId="0" borderId="0" xfId="0" applyFont="1" applyAlignment="1" applyProtection="1">
      <alignment horizontal="left" vertical="top" wrapText="1"/>
      <protection locked="0"/>
    </xf>
    <xf numFmtId="0" fontId="8" fillId="0" borderId="0" xfId="0" applyFont="1" applyAlignment="1">
      <alignment vertical="top" wrapText="1"/>
    </xf>
    <xf numFmtId="0" fontId="11" fillId="0" borderId="25" xfId="0" applyFont="1" applyBorder="1" applyAlignment="1">
      <alignment horizontal="right" vertical="center" indent="1"/>
    </xf>
    <xf numFmtId="14" fontId="10" fillId="0" borderId="0" xfId="0" applyNumberFormat="1" applyFont="1" applyAlignment="1" applyProtection="1">
      <alignment horizontal="center" vertical="center"/>
      <protection locked="0"/>
    </xf>
    <xf numFmtId="0" fontId="11" fillId="2" borderId="23" xfId="0" applyFont="1" applyFill="1" applyBorder="1" applyAlignment="1">
      <alignment horizontal="right" vertical="center" indent="1"/>
    </xf>
    <xf numFmtId="0" fontId="15" fillId="0" borderId="0" xfId="0" applyFont="1" applyAlignment="1">
      <alignment vertical="center"/>
    </xf>
    <xf numFmtId="0" fontId="4" fillId="0" borderId="0" xfId="0" applyFont="1" applyAlignment="1">
      <alignment horizontal="left" indent="1"/>
    </xf>
    <xf numFmtId="0" fontId="10" fillId="0" borderId="0" xfId="0" applyFont="1" applyAlignment="1" applyProtection="1">
      <alignment horizontal="center"/>
      <protection locked="0"/>
    </xf>
    <xf numFmtId="0" fontId="16" fillId="2" borderId="2" xfId="0" applyFont="1" applyFill="1" applyBorder="1" applyAlignment="1">
      <alignment horizontal="center" vertical="center"/>
    </xf>
    <xf numFmtId="0" fontId="17" fillId="0" borderId="0" xfId="0" applyFont="1" applyAlignment="1">
      <alignment horizontal="left" indent="1"/>
    </xf>
    <xf numFmtId="0" fontId="9" fillId="0" borderId="0" xfId="0" applyFont="1"/>
    <xf numFmtId="0" fontId="4" fillId="0" borderId="0" xfId="0" applyFont="1" applyAlignment="1">
      <alignment horizontal="center"/>
    </xf>
    <xf numFmtId="0" fontId="11" fillId="6" borderId="23" xfId="0" applyFont="1" applyFill="1" applyBorder="1" applyAlignment="1">
      <alignment horizontal="right" vertical="center" indent="1"/>
    </xf>
    <xf numFmtId="0" fontId="9" fillId="6" borderId="2" xfId="0" applyFont="1" applyFill="1" applyBorder="1" applyAlignment="1">
      <alignment horizontal="center" vertical="center"/>
    </xf>
    <xf numFmtId="0" fontId="4" fillId="0" borderId="14" xfId="0" applyFont="1" applyBorder="1"/>
    <xf numFmtId="0" fontId="18" fillId="3" borderId="16" xfId="0" applyFont="1" applyFill="1" applyBorder="1" applyAlignment="1">
      <alignment horizontal="center" vertical="top"/>
    </xf>
    <xf numFmtId="0" fontId="18" fillId="3" borderId="17" xfId="0" applyFont="1" applyFill="1" applyBorder="1" applyAlignment="1">
      <alignment horizontal="center" vertical="top" wrapText="1"/>
    </xf>
    <xf numFmtId="0" fontId="18" fillId="3" borderId="17" xfId="0" applyFont="1" applyFill="1" applyBorder="1" applyAlignment="1">
      <alignment horizontal="center" vertical="top"/>
    </xf>
    <xf numFmtId="0" fontId="18" fillId="3" borderId="17" xfId="0" applyFont="1" applyFill="1" applyBorder="1" applyAlignment="1">
      <alignment horizontal="center" vertical="center" wrapText="1"/>
    </xf>
    <xf numFmtId="0" fontId="18" fillId="3" borderId="22" xfId="0" applyFont="1" applyFill="1" applyBorder="1" applyAlignment="1">
      <alignment horizontal="center" vertical="center" wrapText="1"/>
    </xf>
    <xf numFmtId="164" fontId="19" fillId="5" borderId="20" xfId="0" applyNumberFormat="1" applyFont="1" applyFill="1" applyBorder="1" applyAlignment="1">
      <alignment horizontal="center" vertical="center"/>
    </xf>
    <xf numFmtId="164" fontId="19" fillId="5" borderId="11" xfId="0" applyNumberFormat="1" applyFont="1" applyFill="1" applyBorder="1" applyAlignment="1">
      <alignment horizontal="center" vertical="center"/>
    </xf>
    <xf numFmtId="0" fontId="4" fillId="0" borderId="21" xfId="0" applyFont="1" applyBorder="1"/>
    <xf numFmtId="0" fontId="20" fillId="0" borderId="13" xfId="0" applyFont="1" applyBorder="1" applyAlignment="1">
      <alignment horizontal="center" vertical="center"/>
    </xf>
    <xf numFmtId="0" fontId="21" fillId="0" borderId="6" xfId="0" applyFont="1" applyBorder="1" applyAlignment="1" applyProtection="1">
      <alignment horizontal="center" vertical="center"/>
      <protection locked="0"/>
    </xf>
    <xf numFmtId="0" fontId="22" fillId="0" borderId="6" xfId="0" applyFont="1" applyBorder="1" applyAlignment="1" applyProtection="1">
      <alignment horizontal="left" vertical="center"/>
      <protection locked="0"/>
    </xf>
    <xf numFmtId="14" fontId="23" fillId="0" borderId="6" xfId="0" applyNumberFormat="1" applyFont="1" applyBorder="1" applyAlignment="1" applyProtection="1">
      <alignment horizontal="left" vertical="center"/>
      <protection locked="0"/>
    </xf>
    <xf numFmtId="0" fontId="23" fillId="0" borderId="6" xfId="0" applyFont="1" applyBorder="1" applyAlignment="1" applyProtection="1">
      <alignment horizontal="center" vertical="center"/>
      <protection locked="0"/>
    </xf>
    <xf numFmtId="14" fontId="23" fillId="2" borderId="6" xfId="0" applyNumberFormat="1" applyFont="1" applyFill="1" applyBorder="1" applyAlignment="1">
      <alignment horizontal="center" vertical="center"/>
    </xf>
    <xf numFmtId="9" fontId="24" fillId="0" borderId="6" xfId="1" applyFont="1" applyFill="1" applyBorder="1" applyAlignment="1" applyProtection="1">
      <alignment horizontal="center" vertical="center"/>
      <protection locked="0"/>
    </xf>
    <xf numFmtId="14" fontId="23" fillId="0" borderId="6" xfId="1" applyNumberFormat="1" applyFont="1" applyFill="1" applyBorder="1" applyAlignment="1" applyProtection="1">
      <alignment horizontal="center" vertical="center"/>
      <protection locked="0"/>
    </xf>
    <xf numFmtId="0" fontId="4" fillId="0" borderId="7" xfId="0" applyFont="1" applyBorder="1" applyAlignment="1">
      <alignment vertical="center"/>
    </xf>
    <xf numFmtId="0" fontId="4" fillId="0" borderId="5" xfId="0" applyFont="1" applyBorder="1" applyAlignment="1">
      <alignment vertical="center"/>
    </xf>
    <xf numFmtId="49" fontId="23" fillId="0" borderId="6" xfId="0" applyNumberFormat="1" applyFont="1" applyBorder="1" applyAlignment="1" applyProtection="1">
      <alignment horizontal="left" vertical="center"/>
      <protection locked="0"/>
    </xf>
    <xf numFmtId="0" fontId="23" fillId="0" borderId="6" xfId="0" applyFont="1" applyBorder="1" applyAlignment="1" applyProtection="1">
      <alignment horizontal="left" vertical="center"/>
      <protection locked="0"/>
    </xf>
    <xf numFmtId="14" fontId="20" fillId="0" borderId="13" xfId="0" applyNumberFormat="1" applyFont="1" applyBorder="1" applyAlignment="1">
      <alignment horizontal="center" vertical="center"/>
    </xf>
    <xf numFmtId="0" fontId="21" fillId="0" borderId="8" xfId="0" applyFont="1" applyBorder="1" applyAlignment="1" applyProtection="1">
      <alignment horizontal="center" vertical="center"/>
      <protection locked="0"/>
    </xf>
    <xf numFmtId="0" fontId="22" fillId="0" borderId="8" xfId="0" applyFont="1" applyBorder="1" applyAlignment="1" applyProtection="1">
      <alignment horizontal="left" vertical="center"/>
      <protection locked="0"/>
    </xf>
    <xf numFmtId="14" fontId="23" fillId="0" borderId="8" xfId="0" applyNumberFormat="1" applyFont="1" applyBorder="1" applyAlignment="1" applyProtection="1">
      <alignment horizontal="left" vertical="center"/>
      <protection locked="0"/>
    </xf>
    <xf numFmtId="0" fontId="23" fillId="0" borderId="8" xfId="0" applyFont="1" applyBorder="1" applyAlignment="1" applyProtection="1">
      <alignment horizontal="center" vertical="center"/>
      <protection locked="0"/>
    </xf>
    <xf numFmtId="14" fontId="23" fillId="2" borderId="8" xfId="0" applyNumberFormat="1" applyFont="1" applyFill="1" applyBorder="1" applyAlignment="1">
      <alignment horizontal="center" vertical="center"/>
    </xf>
    <xf numFmtId="9" fontId="24" fillId="0" borderId="8" xfId="1" applyFont="1" applyFill="1" applyBorder="1" applyAlignment="1" applyProtection="1">
      <alignment horizontal="center" vertical="center"/>
      <protection locked="0"/>
    </xf>
    <xf numFmtId="14" fontId="23" fillId="0" borderId="8" xfId="1" applyNumberFormat="1" applyFont="1" applyFill="1" applyBorder="1" applyAlignment="1" applyProtection="1">
      <alignment horizontal="center" vertical="center"/>
      <protection locked="0"/>
    </xf>
    <xf numFmtId="0" fontId="4" fillId="0" borderId="9" xfId="0" applyFont="1" applyBorder="1" applyAlignment="1">
      <alignment vertical="center"/>
    </xf>
    <xf numFmtId="0" fontId="4" fillId="0" borderId="10" xfId="0" applyFont="1" applyBorder="1" applyAlignment="1">
      <alignment vertical="center"/>
    </xf>
    <xf numFmtId="0" fontId="20" fillId="0" borderId="13" xfId="0" quotePrefix="1" applyFont="1" applyBorder="1" applyAlignment="1">
      <alignment horizontal="center" vertical="center"/>
    </xf>
    <xf numFmtId="0" fontId="4" fillId="0" borderId="11" xfId="0" applyFont="1" applyBorder="1"/>
    <xf numFmtId="0" fontId="4" fillId="0" borderId="12" xfId="0" applyFont="1" applyBorder="1"/>
    <xf numFmtId="0" fontId="4" fillId="0" borderId="1" xfId="0" applyFont="1" applyBorder="1" applyAlignment="1">
      <alignment vertical="center"/>
    </xf>
    <xf numFmtId="0" fontId="4" fillId="0" borderId="1" xfId="0" applyFont="1" applyBorder="1"/>
    <xf numFmtId="0" fontId="25" fillId="0" borderId="0" xfId="0" applyFont="1"/>
    <xf numFmtId="0" fontId="25" fillId="0" borderId="15" xfId="0" applyFont="1" applyBorder="1"/>
    <xf numFmtId="0" fontId="26" fillId="0" borderId="15" xfId="0" applyFont="1" applyBorder="1" applyAlignment="1">
      <alignment horizontal="center" vertical="top" wrapText="1"/>
    </xf>
    <xf numFmtId="0" fontId="27" fillId="5" borderId="24" xfId="0" applyFont="1" applyFill="1" applyBorder="1" applyAlignment="1">
      <alignment horizontal="right" vertical="top" wrapText="1" indent="1"/>
    </xf>
    <xf numFmtId="165" fontId="28" fillId="5" borderId="2" xfId="0" applyNumberFormat="1" applyFont="1" applyFill="1" applyBorder="1" applyAlignment="1">
      <alignment horizontal="center" vertical="center"/>
    </xf>
    <xf numFmtId="0" fontId="21" fillId="8" borderId="6" xfId="0" applyFont="1" applyFill="1" applyBorder="1" applyAlignment="1" applyProtection="1">
      <alignment horizontal="center" vertical="center"/>
      <protection locked="0"/>
    </xf>
    <xf numFmtId="0" fontId="22" fillId="8" borderId="6" xfId="0" applyFont="1" applyFill="1" applyBorder="1" applyAlignment="1" applyProtection="1">
      <alignment horizontal="left" vertical="center"/>
      <protection locked="0"/>
    </xf>
    <xf numFmtId="0" fontId="4" fillId="0" borderId="29" xfId="0" applyFont="1" applyBorder="1" applyAlignment="1">
      <alignment vertical="center"/>
    </xf>
    <xf numFmtId="0" fontId="4" fillId="0" borderId="29" xfId="0" applyFont="1" applyBorder="1"/>
    <xf numFmtId="9" fontId="24" fillId="0" borderId="27" xfId="1" applyFont="1" applyFill="1" applyBorder="1" applyAlignment="1" applyProtection="1">
      <alignment horizontal="center" vertical="center"/>
      <protection locked="0"/>
    </xf>
    <xf numFmtId="14" fontId="23" fillId="0" borderId="27" xfId="1" applyNumberFormat="1" applyFont="1" applyFill="1" applyBorder="1" applyAlignment="1" applyProtection="1">
      <alignment horizontal="center" vertical="center"/>
      <protection locked="0"/>
    </xf>
    <xf numFmtId="0" fontId="4" fillId="0" borderId="31" xfId="0" applyFont="1" applyBorder="1" applyAlignment="1">
      <alignment vertical="center"/>
    </xf>
    <xf numFmtId="0" fontId="4" fillId="0" borderId="32" xfId="0" applyFont="1" applyBorder="1" applyAlignment="1">
      <alignment vertical="center"/>
    </xf>
    <xf numFmtId="0" fontId="4" fillId="0" borderId="33" xfId="0" applyFont="1" applyBorder="1" applyAlignment="1">
      <alignment vertical="center"/>
    </xf>
    <xf numFmtId="14" fontId="29" fillId="0" borderId="6" xfId="1" applyNumberFormat="1" applyFont="1" applyFill="1" applyBorder="1" applyAlignment="1" applyProtection="1">
      <alignment horizontal="center" vertical="center"/>
      <protection locked="0"/>
    </xf>
    <xf numFmtId="14" fontId="30" fillId="0" borderId="19" xfId="1" applyNumberFormat="1" applyFont="1" applyFill="1" applyBorder="1" applyAlignment="1" applyProtection="1">
      <alignment horizontal="center" vertical="center"/>
      <protection locked="0"/>
    </xf>
    <xf numFmtId="14" fontId="30" fillId="0" borderId="18" xfId="1" applyNumberFormat="1" applyFont="1" applyFill="1" applyBorder="1" applyAlignment="1" applyProtection="1">
      <alignment horizontal="center" vertical="center"/>
      <protection locked="0"/>
    </xf>
    <xf numFmtId="14" fontId="30" fillId="0" borderId="19" xfId="1" quotePrefix="1" applyNumberFormat="1" applyFont="1" applyFill="1" applyBorder="1" applyAlignment="1" applyProtection="1">
      <alignment horizontal="center" vertical="center"/>
      <protection locked="0"/>
    </xf>
    <xf numFmtId="14" fontId="29" fillId="0" borderId="27" xfId="1" applyNumberFormat="1" applyFont="1" applyFill="1" applyBorder="1" applyAlignment="1" applyProtection="1">
      <alignment horizontal="center" vertical="center"/>
      <protection locked="0"/>
    </xf>
    <xf numFmtId="14" fontId="30" fillId="0" borderId="26" xfId="1" applyNumberFormat="1" applyFont="1" applyFill="1" applyBorder="1" applyAlignment="1" applyProtection="1">
      <alignment horizontal="center" vertical="center"/>
      <protection locked="0"/>
    </xf>
    <xf numFmtId="14" fontId="30" fillId="0" borderId="30" xfId="1" applyNumberFormat="1" applyFont="1" applyFill="1" applyBorder="1" applyAlignment="1" applyProtection="1">
      <alignment horizontal="center" vertical="center"/>
      <protection locked="0"/>
    </xf>
    <xf numFmtId="14" fontId="29" fillId="0" borderId="8" xfId="1" applyNumberFormat="1" applyFont="1" applyFill="1" applyBorder="1" applyAlignment="1" applyProtection="1">
      <alignment horizontal="center" vertical="center"/>
      <protection locked="0"/>
    </xf>
    <xf numFmtId="14" fontId="23" fillId="0" borderId="6" xfId="0" applyNumberFormat="1" applyFont="1" applyBorder="1" applyAlignment="1" applyProtection="1">
      <alignment horizontal="center" vertical="center"/>
      <protection locked="0"/>
    </xf>
    <xf numFmtId="14" fontId="31" fillId="0" borderId="19" xfId="1" quotePrefix="1" applyNumberFormat="1" applyFont="1" applyFill="1" applyBorder="1" applyAlignment="1" applyProtection="1">
      <alignment horizontal="center" vertical="center"/>
      <protection locked="0"/>
    </xf>
    <xf numFmtId="14" fontId="23" fillId="10" borderId="6" xfId="0" applyNumberFormat="1" applyFont="1" applyFill="1" applyBorder="1" applyAlignment="1" applyProtection="1">
      <alignment horizontal="left" vertical="center"/>
      <protection locked="0"/>
    </xf>
    <xf numFmtId="0" fontId="23" fillId="10" borderId="6" xfId="0" applyFont="1" applyFill="1" applyBorder="1" applyAlignment="1" applyProtection="1">
      <alignment horizontal="center" vertical="center"/>
      <protection locked="0"/>
    </xf>
    <xf numFmtId="14" fontId="23" fillId="10" borderId="6" xfId="0" applyNumberFormat="1" applyFont="1" applyFill="1" applyBorder="1" applyAlignment="1">
      <alignment horizontal="center" vertical="center"/>
    </xf>
    <xf numFmtId="9" fontId="24" fillId="10" borderId="6" xfId="1" applyFont="1" applyFill="1" applyBorder="1" applyAlignment="1" applyProtection="1">
      <alignment horizontal="center" vertical="center"/>
      <protection locked="0"/>
    </xf>
    <xf numFmtId="14" fontId="29" fillId="10" borderId="6" xfId="1" applyNumberFormat="1" applyFont="1" applyFill="1" applyBorder="1" applyAlignment="1" applyProtection="1">
      <alignment horizontal="center" vertical="center"/>
      <protection locked="0"/>
    </xf>
    <xf numFmtId="14" fontId="30" fillId="10" borderId="19" xfId="1" applyNumberFormat="1" applyFont="1" applyFill="1" applyBorder="1" applyAlignment="1" applyProtection="1">
      <alignment horizontal="center" vertical="center"/>
      <protection locked="0"/>
    </xf>
    <xf numFmtId="0" fontId="20" fillId="8" borderId="13" xfId="0" applyFont="1" applyFill="1" applyBorder="1" applyAlignment="1">
      <alignment horizontal="center" vertical="center"/>
    </xf>
    <xf numFmtId="0" fontId="20" fillId="11" borderId="13" xfId="0" applyFont="1" applyFill="1" applyBorder="1" applyAlignment="1">
      <alignment horizontal="center" vertical="center"/>
    </xf>
    <xf numFmtId="0" fontId="20" fillId="9" borderId="13" xfId="0" applyFont="1" applyFill="1" applyBorder="1" applyAlignment="1">
      <alignment horizontal="center" vertical="center"/>
    </xf>
    <xf numFmtId="0" fontId="20" fillId="12" borderId="13"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0" xfId="0" applyFont="1" applyFill="1" applyAlignment="1">
      <alignment horizontal="center" vertical="center"/>
    </xf>
    <xf numFmtId="0" fontId="12" fillId="4"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0" xfId="0" applyFont="1" applyFill="1" applyAlignment="1">
      <alignment horizontal="center" vertical="center"/>
    </xf>
    <xf numFmtId="0" fontId="9" fillId="2" borderId="4" xfId="0" applyFont="1" applyFill="1" applyBorder="1" applyAlignment="1">
      <alignment horizontal="center" vertical="center"/>
    </xf>
    <xf numFmtId="0" fontId="6" fillId="0" borderId="0" xfId="2" applyFont="1" applyFill="1" applyAlignment="1">
      <alignment horizontal="right" vertical="center" wrapText="1"/>
    </xf>
    <xf numFmtId="0" fontId="5" fillId="0" borderId="0" xfId="0" applyFont="1" applyAlignment="1">
      <alignment horizontal="left" vertical="center"/>
    </xf>
    <xf numFmtId="0" fontId="10" fillId="7" borderId="28" xfId="0" applyFont="1" applyFill="1" applyBorder="1" applyAlignment="1" applyProtection="1">
      <alignment horizontal="center"/>
      <protection locked="0"/>
    </xf>
    <xf numFmtId="14" fontId="10" fillId="7" borderId="28" xfId="0" applyNumberFormat="1" applyFont="1" applyFill="1" applyBorder="1" applyAlignment="1" applyProtection="1">
      <alignment horizontal="center" vertical="center"/>
      <protection locked="0"/>
    </xf>
    <xf numFmtId="0" fontId="13" fillId="0" borderId="0" xfId="2" applyFont="1" applyFill="1" applyBorder="1" applyAlignment="1">
      <alignment horizontal="left" vertical="top" indent="1"/>
    </xf>
    <xf numFmtId="0" fontId="4" fillId="0" borderId="0" xfId="0" applyFont="1" applyAlignment="1">
      <alignment horizontal="center"/>
    </xf>
    <xf numFmtId="0" fontId="14" fillId="0" borderId="28" xfId="0" applyFont="1" applyBorder="1" applyAlignment="1">
      <alignment horizontal="center"/>
    </xf>
  </cellXfs>
  <cellStyles count="3">
    <cellStyle name="Link" xfId="2" builtinId="8"/>
    <cellStyle name="Prozent" xfId="1" builtinId="5"/>
    <cellStyle name="Standard" xfId="0" builtinId="0"/>
  </cellStyles>
  <dxfs count="17">
    <dxf>
      <fill>
        <patternFill>
          <bgColor theme="0" tint="-0.34998626667073579"/>
        </patternFill>
      </fill>
    </dxf>
    <dxf>
      <fill>
        <patternFill>
          <bgColor theme="0" tint="-0.34998626667073579"/>
        </patternFill>
      </fill>
    </dxf>
    <dxf>
      <fill>
        <patternFill>
          <bgColor rgb="FFF6F6F6"/>
        </patternFill>
      </fill>
    </dxf>
    <dxf>
      <fill>
        <patternFill>
          <bgColor rgb="FFDEDEDE"/>
        </patternFill>
      </fill>
    </dxf>
    <dxf>
      <fill>
        <patternFill>
          <bgColor theme="1" tint="0.24994659260841701"/>
        </patternFill>
      </fill>
    </dxf>
    <dxf>
      <fill>
        <patternFill>
          <bgColor rgb="FF64945C"/>
        </patternFill>
      </fill>
    </dxf>
    <dxf>
      <fill>
        <patternFill patternType="solid">
          <fgColor auto="1"/>
          <bgColor rgb="FFDEDEDE"/>
        </patternFill>
      </fill>
    </dxf>
    <dxf>
      <fill>
        <patternFill>
          <bgColor theme="2" tint="-9.9948118533890809E-2"/>
        </patternFill>
      </fill>
    </dxf>
    <dxf>
      <fill>
        <patternFill>
          <bgColor rgb="FF985858"/>
        </patternFill>
      </fill>
    </dxf>
    <dxf>
      <fill>
        <patternFill>
          <bgColor rgb="FFFF0000"/>
        </patternFill>
      </fill>
    </dxf>
    <dxf>
      <fill>
        <gradientFill>
          <stop position="0">
            <color theme="0"/>
          </stop>
          <stop position="0.5">
            <color rgb="FFDFE0B0"/>
          </stop>
          <stop position="1">
            <color theme="0"/>
          </stop>
        </gradientFill>
      </fill>
      <border>
        <left style="thin">
          <color theme="1" tint="0.14996795556505021"/>
        </left>
        <right style="thin">
          <color theme="1" tint="0.14996795556505021"/>
        </right>
        <top style="thin">
          <color theme="7"/>
        </top>
        <bottom style="thin">
          <color theme="7"/>
        </bottom>
      </border>
    </dxf>
    <dxf>
      <fill>
        <patternFill>
          <bgColor theme="0" tint="-0.34998626667073579"/>
        </patternFill>
      </fill>
    </dxf>
    <dxf>
      <fill>
        <patternFill>
          <bgColor theme="0" tint="-0.34998626667073579"/>
        </patternFill>
      </fill>
    </dxf>
    <dxf>
      <font>
        <color theme="4" tint="-0.499984740745262"/>
      </font>
      <fill>
        <patternFill>
          <bgColor theme="4" tint="0.59996337778862885"/>
        </patternFill>
      </fill>
      <border>
        <left style="thin">
          <color theme="8" tint="0.39994506668294322"/>
        </left>
        <right style="thin">
          <color theme="8" tint="0.39994506668294322"/>
        </right>
        <top style="thin">
          <color theme="8" tint="0.39994506668294322"/>
        </top>
        <bottom style="thin">
          <color theme="8" tint="0.39994506668294322"/>
        </bottom>
        <vertical/>
        <horizontal/>
      </border>
    </dxf>
    <dxf>
      <font>
        <color theme="1"/>
      </font>
      <fill>
        <patternFill>
          <bgColor rgb="FFFF5B5B"/>
        </patternFill>
      </fill>
    </dxf>
    <dxf>
      <fill>
        <patternFill>
          <bgColor theme="6" tint="-0.24994659260841701"/>
        </patternFill>
      </fill>
    </dxf>
    <dxf>
      <font>
        <color theme="1"/>
      </font>
      <fill>
        <patternFill>
          <bgColor theme="2" tint="-9.9948118533890809E-2"/>
        </patternFill>
      </fill>
    </dxf>
  </dxfs>
  <tableStyles count="0" defaultTableStyle="TableStyleMedium2" defaultPivotStyle="PivotStyleLight16"/>
  <colors>
    <mruColors>
      <color rgb="FFDFE0B0"/>
      <color rgb="FF64945C"/>
      <color rgb="FFE6E8A8"/>
      <color rgb="FFF2EEE6"/>
      <color rgb="FFEFF1E7"/>
      <color rgb="FF985858"/>
      <color rgb="FF71AF47"/>
      <color rgb="FFFFF8E5"/>
      <color rgb="FFDEDEDE"/>
      <color rgb="FFD98F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3</xdr:col>
      <xdr:colOff>6531429</xdr:colOff>
      <xdr:row>5</xdr:row>
      <xdr:rowOff>0</xdr:rowOff>
    </xdr:to>
    <xdr:sp macro="" textlink="">
      <xdr:nvSpPr>
        <xdr:cNvPr id="8" name="Textfeld 7">
          <a:extLst>
            <a:ext uri="{FF2B5EF4-FFF2-40B4-BE49-F238E27FC236}">
              <a16:creationId xmlns:a16="http://schemas.microsoft.com/office/drawing/2014/main" id="{271FF000-FBC5-EABD-DB58-60C9454E45E8}"/>
            </a:ext>
          </a:extLst>
        </xdr:cNvPr>
        <xdr:cNvSpPr txBox="1"/>
      </xdr:nvSpPr>
      <xdr:spPr>
        <a:xfrm>
          <a:off x="149680" y="163286"/>
          <a:ext cx="7511142" cy="979714"/>
        </a:xfrm>
        <a:prstGeom prst="rect">
          <a:avLst/>
        </a:prstGeom>
        <a:solidFill>
          <a:srgbClr val="F2EEE6"/>
        </a:solidFill>
        <a:ln w="9525" cmpd="sng">
          <a:solidFill>
            <a:sysClr val="windowText" lastClr="000000"/>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600" b="1">
              <a:solidFill>
                <a:schemeClr val="tx1">
                  <a:lumMod val="85000"/>
                  <a:lumOff val="15000"/>
                </a:schemeClr>
              </a:solidFill>
              <a:latin typeface="Montserrat" panose="00000500000000000000" pitchFamily="2" charset="0"/>
            </a:rPr>
            <a:t>Projekt:</a:t>
          </a:r>
          <a:r>
            <a:rPr lang="de-DE" sz="1600" b="1" baseline="0">
              <a:solidFill>
                <a:schemeClr val="tx1">
                  <a:lumMod val="85000"/>
                  <a:lumOff val="15000"/>
                </a:schemeClr>
              </a:solidFill>
              <a:latin typeface="Montserrat" panose="00000500000000000000" pitchFamily="2" charset="0"/>
            </a:rPr>
            <a:t> Ready Jet Go</a:t>
          </a:r>
        </a:p>
        <a:p>
          <a:endParaRPr lang="de-DE" sz="1100" baseline="0">
            <a:latin typeface="Montserrat" panose="00000500000000000000" pitchFamily="2" charset="0"/>
          </a:endParaRPr>
        </a:p>
        <a:p>
          <a:r>
            <a:rPr lang="de-DE" sz="1100" b="1" baseline="0">
              <a:solidFill>
                <a:schemeClr val="tx1">
                  <a:lumMod val="75000"/>
                  <a:lumOff val="25000"/>
                </a:schemeClr>
              </a:solidFill>
              <a:latin typeface="Montserrat" panose="00000500000000000000" pitchFamily="2" charset="0"/>
            </a:rPr>
            <a:t>Projektmitglieder: </a:t>
          </a:r>
          <a:r>
            <a:rPr lang="de-DE" sz="1100" baseline="0">
              <a:solidFill>
                <a:schemeClr val="tx1">
                  <a:lumMod val="75000"/>
                  <a:lumOff val="25000"/>
                </a:schemeClr>
              </a:solidFill>
              <a:latin typeface="Montserrat" panose="00000500000000000000" pitchFamily="2" charset="0"/>
            </a:rPr>
            <a:t>Eric Echtermeyer, Lasse Friedrich, Ahmet Korkmaz, Benedikt Prisett, David Schäfer</a:t>
          </a:r>
          <a:endParaRPr lang="de-DE" sz="1100">
            <a:solidFill>
              <a:schemeClr val="tx1">
                <a:lumMod val="75000"/>
                <a:lumOff val="25000"/>
              </a:schemeClr>
            </a:solidFill>
            <a:latin typeface="Montserrat" panose="00000500000000000000" pitchFamily="2" charset="0"/>
          </a:endParaRPr>
        </a:p>
      </xdr:txBody>
    </xdr:sp>
    <xdr:clientData/>
  </xdr:twoCellAnchor>
</xdr:wsDr>
</file>

<file path=xl/theme/theme1.xml><?xml version="1.0" encoding="utf-8"?>
<a:theme xmlns:a="http://schemas.openxmlformats.org/drawingml/2006/main" name="Aussicht">
  <a:themeElements>
    <a:clrScheme name="Aussicht">
      <a:dk1>
        <a:srgbClr val="000000"/>
      </a:dk1>
      <a:lt1>
        <a:srgbClr val="FFFFFF"/>
      </a:lt1>
      <a:dk2>
        <a:srgbClr val="46464A"/>
      </a:dk2>
      <a:lt2>
        <a:srgbClr val="D6D3CC"/>
      </a:lt2>
      <a:accent1>
        <a:srgbClr val="6F6F74"/>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Aussicht">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Aussicht">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9"/>
    <pageSetUpPr fitToPage="1"/>
  </sheetPr>
  <dimension ref="A1:CL56"/>
  <sheetViews>
    <sheetView showGridLines="0" showRowColHeaders="0" tabSelected="1" zoomScale="65" zoomScaleNormal="65" zoomScaleSheetLayoutView="55" zoomScalePageLayoutView="55" workbookViewId="0">
      <pane xSplit="12" ySplit="7" topLeftCell="M8" activePane="bottomRight" state="frozen"/>
      <selection pane="topRight" activeCell="M1" sqref="M1"/>
      <selection pane="bottomLeft" activeCell="A8" sqref="A8"/>
      <selection pane="bottomRight" activeCell="I35" sqref="I35"/>
    </sheetView>
  </sheetViews>
  <sheetFormatPr baseColWidth="10" defaultColWidth="6.25" defaultRowHeight="18" x14ac:dyDescent="0.35"/>
  <cols>
    <col min="1" max="1" width="1.875" style="1" customWidth="1"/>
    <col min="2" max="2" width="10" style="1" customWidth="1"/>
    <col min="3" max="3" width="2.875" style="1" customWidth="1"/>
    <col min="4" max="4" width="97.25" style="1" customWidth="1"/>
    <col min="5" max="5" width="14.75" style="1" customWidth="1"/>
    <col min="6" max="6" width="1.25" style="1" hidden="1" customWidth="1"/>
    <col min="7" max="7" width="14.75" style="1" customWidth="1"/>
    <col min="8" max="8" width="9.25" style="1" customWidth="1"/>
    <col min="9" max="9" width="16.375" style="15" customWidth="1"/>
    <col min="10" max="10" width="3.375" style="1" customWidth="1"/>
    <col min="11" max="11" width="18.875" style="1" customWidth="1"/>
    <col min="12" max="12" width="23.75" style="1" customWidth="1"/>
    <col min="13" max="15" width="6.25" style="2" customWidth="1"/>
    <col min="16" max="89" width="6.25" style="1" customWidth="1"/>
    <col min="90" max="16384" width="6.25" style="1"/>
  </cols>
  <sheetData>
    <row r="1" spans="1:90" ht="12.75" customHeight="1" x14ac:dyDescent="0.35">
      <c r="B1" s="95"/>
      <c r="C1" s="95"/>
      <c r="D1" s="95"/>
      <c r="E1" s="95"/>
      <c r="F1" s="95"/>
      <c r="G1" s="95"/>
      <c r="H1" s="94"/>
      <c r="I1" s="94"/>
      <c r="J1" s="94"/>
      <c r="K1" s="94"/>
      <c r="N1" s="3"/>
    </row>
    <row r="2" spans="1:90" ht="20.25" x14ac:dyDescent="0.35">
      <c r="J2" s="4"/>
      <c r="K2" s="5"/>
      <c r="L2" s="6" t="s">
        <v>2</v>
      </c>
      <c r="M2" s="89" t="str">
        <f>TEXT(P6,"MMMM JJ")</f>
        <v>Mai 24</v>
      </c>
      <c r="N2" s="89"/>
      <c r="O2" s="89"/>
      <c r="P2" s="89"/>
      <c r="Q2" s="89"/>
      <c r="R2" s="89"/>
      <c r="S2" s="89"/>
      <c r="T2" s="90" t="str">
        <f>TEXT(W6,"MMMM JJ")</f>
        <v>Mai 24</v>
      </c>
      <c r="U2" s="89"/>
      <c r="V2" s="89"/>
      <c r="W2" s="89"/>
      <c r="X2" s="89"/>
      <c r="Y2" s="89"/>
      <c r="Z2" s="90"/>
      <c r="AA2" s="88" t="str">
        <f>TEXT(AD6,"MMMM JJ")</f>
        <v>Mai 24</v>
      </c>
      <c r="AB2" s="89"/>
      <c r="AC2" s="89"/>
      <c r="AD2" s="89"/>
      <c r="AE2" s="89"/>
      <c r="AF2" s="89"/>
      <c r="AG2" s="90"/>
      <c r="AH2" s="88" t="str">
        <f>TEXT(AK6,"MMMM JJ")</f>
        <v>Mai 24</v>
      </c>
      <c r="AI2" s="89"/>
      <c r="AJ2" s="89"/>
      <c r="AK2" s="89"/>
      <c r="AL2" s="89"/>
      <c r="AM2" s="89"/>
      <c r="AN2" s="90"/>
      <c r="AO2" s="88" t="str">
        <f>TEXT(AR6,"MMMM JJ")</f>
        <v>Juni 24</v>
      </c>
      <c r="AP2" s="89"/>
      <c r="AQ2" s="89"/>
      <c r="AR2" s="89"/>
      <c r="AS2" s="89"/>
      <c r="AT2" s="89"/>
      <c r="AU2" s="90"/>
      <c r="AV2" s="88" t="str">
        <f>TEXT(AY6,"MMMM JJ")</f>
        <v>Juni 24</v>
      </c>
      <c r="AW2" s="89"/>
      <c r="AX2" s="89"/>
      <c r="AY2" s="89"/>
      <c r="AZ2" s="89"/>
      <c r="BA2" s="89"/>
      <c r="BB2" s="90"/>
      <c r="BC2" s="88" t="str">
        <f>TEXT(BF6,"MMMM JJ")</f>
        <v>Juni 24</v>
      </c>
      <c r="BD2" s="89"/>
      <c r="BE2" s="89"/>
      <c r="BF2" s="89"/>
      <c r="BG2" s="89"/>
      <c r="BH2" s="89"/>
      <c r="BI2" s="90"/>
      <c r="BJ2" s="88" t="str">
        <f>TEXT(BM6,"MMMM JJ")</f>
        <v>Juni 24</v>
      </c>
      <c r="BK2" s="89"/>
      <c r="BL2" s="89"/>
      <c r="BM2" s="89"/>
      <c r="BN2" s="89"/>
      <c r="BO2" s="89"/>
      <c r="BP2" s="90"/>
      <c r="BQ2" s="88" t="str">
        <f>TEXT(BT6,"MMMM JJ")</f>
        <v>Juli 24</v>
      </c>
      <c r="BR2" s="89"/>
      <c r="BS2" s="89"/>
      <c r="BT2" s="89"/>
      <c r="BU2" s="89"/>
      <c r="BV2" s="89"/>
      <c r="BW2" s="90"/>
      <c r="BX2" s="88" t="str">
        <f>TEXT(CA6,"MMMM JJ")</f>
        <v>Juli 24</v>
      </c>
      <c r="BY2" s="89"/>
      <c r="BZ2" s="89"/>
      <c r="CA2" s="89"/>
      <c r="CB2" s="89"/>
      <c r="CC2" s="89"/>
      <c r="CD2" s="90"/>
      <c r="CE2" s="88" t="str">
        <f>TEXT(CH6,"MMMM JJ")</f>
        <v>Juli 24</v>
      </c>
      <c r="CF2" s="89"/>
      <c r="CG2" s="89"/>
      <c r="CH2" s="89"/>
      <c r="CI2" s="89"/>
      <c r="CJ2" s="89"/>
      <c r="CK2" s="90"/>
    </row>
    <row r="3" spans="1:90" ht="18.75" x14ac:dyDescent="0.35">
      <c r="B3" s="98"/>
      <c r="C3" s="98"/>
      <c r="D3" s="98"/>
      <c r="E3" s="100" t="s">
        <v>5</v>
      </c>
      <c r="F3" s="100"/>
      <c r="G3" s="100"/>
      <c r="H3" s="97">
        <v>45418</v>
      </c>
      <c r="I3" s="97"/>
      <c r="J3" s="7"/>
      <c r="L3" s="8" t="s">
        <v>0</v>
      </c>
      <c r="M3" s="91">
        <f>WEEKNUM(P6,21)</f>
        <v>19</v>
      </c>
      <c r="N3" s="92"/>
      <c r="O3" s="92"/>
      <c r="P3" s="92"/>
      <c r="Q3" s="92"/>
      <c r="R3" s="92"/>
      <c r="S3" s="93"/>
      <c r="T3" s="91">
        <f>WEEKNUM(W6,21)</f>
        <v>20</v>
      </c>
      <c r="U3" s="92"/>
      <c r="V3" s="92"/>
      <c r="W3" s="92"/>
      <c r="X3" s="92"/>
      <c r="Y3" s="92"/>
      <c r="Z3" s="93"/>
      <c r="AA3" s="91">
        <f>WEEKNUM(AD6,21)</f>
        <v>21</v>
      </c>
      <c r="AB3" s="92"/>
      <c r="AC3" s="92"/>
      <c r="AD3" s="92"/>
      <c r="AE3" s="92"/>
      <c r="AF3" s="92"/>
      <c r="AG3" s="93"/>
      <c r="AH3" s="91">
        <f>WEEKNUM(AK6,21)</f>
        <v>22</v>
      </c>
      <c r="AI3" s="92"/>
      <c r="AJ3" s="92"/>
      <c r="AK3" s="92"/>
      <c r="AL3" s="92"/>
      <c r="AM3" s="92"/>
      <c r="AN3" s="93"/>
      <c r="AO3" s="91">
        <f>WEEKNUM(AR6,21)</f>
        <v>23</v>
      </c>
      <c r="AP3" s="92"/>
      <c r="AQ3" s="92"/>
      <c r="AR3" s="92"/>
      <c r="AS3" s="92"/>
      <c r="AT3" s="92"/>
      <c r="AU3" s="93"/>
      <c r="AV3" s="91">
        <f>WEEKNUM(AY6,21)</f>
        <v>24</v>
      </c>
      <c r="AW3" s="92"/>
      <c r="AX3" s="92"/>
      <c r="AY3" s="92"/>
      <c r="AZ3" s="92"/>
      <c r="BA3" s="92"/>
      <c r="BB3" s="93"/>
      <c r="BC3" s="91">
        <f>WEEKNUM(BF6,21)</f>
        <v>25</v>
      </c>
      <c r="BD3" s="92"/>
      <c r="BE3" s="92"/>
      <c r="BF3" s="92"/>
      <c r="BG3" s="92"/>
      <c r="BH3" s="92"/>
      <c r="BI3" s="93"/>
      <c r="BJ3" s="91">
        <f>WEEKNUM(BM6,21)</f>
        <v>26</v>
      </c>
      <c r="BK3" s="92"/>
      <c r="BL3" s="92"/>
      <c r="BM3" s="92"/>
      <c r="BN3" s="92"/>
      <c r="BO3" s="92"/>
      <c r="BP3" s="93"/>
      <c r="BQ3" s="91">
        <f>WEEKNUM(BT6,21)</f>
        <v>27</v>
      </c>
      <c r="BR3" s="92"/>
      <c r="BS3" s="92"/>
      <c r="BT3" s="92"/>
      <c r="BU3" s="92"/>
      <c r="BV3" s="92"/>
      <c r="BW3" s="93"/>
      <c r="BX3" s="91">
        <f>WEEKNUM(CA6,21)</f>
        <v>28</v>
      </c>
      <c r="BY3" s="92"/>
      <c r="BZ3" s="92"/>
      <c r="CA3" s="92"/>
      <c r="CB3" s="92"/>
      <c r="CC3" s="92"/>
      <c r="CD3" s="93"/>
      <c r="CE3" s="91">
        <f>WEEKNUM(CH6,21)</f>
        <v>29</v>
      </c>
      <c r="CF3" s="92"/>
      <c r="CG3" s="92"/>
      <c r="CH3" s="92"/>
      <c r="CI3" s="92"/>
      <c r="CJ3" s="92"/>
      <c r="CK3" s="93"/>
    </row>
    <row r="4" spans="1:90" ht="18.75" customHeight="1" x14ac:dyDescent="0.35">
      <c r="B4" s="9"/>
      <c r="C4" s="10"/>
      <c r="E4" s="100" t="s">
        <v>9</v>
      </c>
      <c r="F4" s="100"/>
      <c r="G4" s="100"/>
      <c r="H4" s="96"/>
      <c r="I4" s="96"/>
      <c r="J4" s="11"/>
      <c r="L4" s="8" t="s">
        <v>8</v>
      </c>
      <c r="M4" s="12">
        <v>1</v>
      </c>
      <c r="N4" s="12">
        <v>2</v>
      </c>
      <c r="O4" s="12">
        <v>3</v>
      </c>
      <c r="P4" s="12">
        <v>4</v>
      </c>
      <c r="Q4" s="12">
        <v>5</v>
      </c>
      <c r="R4" s="12">
        <v>6</v>
      </c>
      <c r="S4" s="12">
        <v>7</v>
      </c>
      <c r="T4" s="12">
        <v>8</v>
      </c>
      <c r="U4" s="12">
        <v>9</v>
      </c>
      <c r="V4" s="12">
        <v>10</v>
      </c>
      <c r="W4" s="12">
        <v>11</v>
      </c>
      <c r="X4" s="12">
        <v>12</v>
      </c>
      <c r="Y4" s="12">
        <v>13</v>
      </c>
      <c r="Z4" s="12">
        <v>14</v>
      </c>
      <c r="AA4" s="12">
        <v>15</v>
      </c>
      <c r="AB4" s="12">
        <v>16</v>
      </c>
      <c r="AC4" s="12">
        <v>17</v>
      </c>
      <c r="AD4" s="12">
        <v>18</v>
      </c>
      <c r="AE4" s="12">
        <v>19</v>
      </c>
      <c r="AF4" s="12">
        <v>20</v>
      </c>
      <c r="AG4" s="12">
        <v>21</v>
      </c>
      <c r="AH4" s="12">
        <v>22</v>
      </c>
      <c r="AI4" s="12">
        <v>23</v>
      </c>
      <c r="AJ4" s="12">
        <v>24</v>
      </c>
      <c r="AK4" s="12">
        <v>25</v>
      </c>
      <c r="AL4" s="12">
        <v>26</v>
      </c>
      <c r="AM4" s="12">
        <v>27</v>
      </c>
      <c r="AN4" s="12">
        <v>28</v>
      </c>
      <c r="AO4" s="12">
        <v>29</v>
      </c>
      <c r="AP4" s="12">
        <v>30</v>
      </c>
      <c r="AQ4" s="12">
        <v>31</v>
      </c>
      <c r="AR4" s="12">
        <v>32</v>
      </c>
      <c r="AS4" s="12">
        <v>33</v>
      </c>
      <c r="AT4" s="12">
        <v>34</v>
      </c>
      <c r="AU4" s="12">
        <v>35</v>
      </c>
      <c r="AV4" s="12">
        <v>36</v>
      </c>
      <c r="AW4" s="12">
        <v>37</v>
      </c>
      <c r="AX4" s="12">
        <v>38</v>
      </c>
      <c r="AY4" s="12">
        <v>39</v>
      </c>
      <c r="AZ4" s="12">
        <v>40</v>
      </c>
      <c r="BA4" s="12">
        <v>41</v>
      </c>
      <c r="BB4" s="12">
        <v>42</v>
      </c>
      <c r="BC4" s="12">
        <v>43</v>
      </c>
      <c r="BD4" s="12">
        <v>44</v>
      </c>
      <c r="BE4" s="12">
        <v>45</v>
      </c>
      <c r="BF4" s="12">
        <v>46</v>
      </c>
      <c r="BG4" s="12">
        <v>47</v>
      </c>
      <c r="BH4" s="12">
        <v>48</v>
      </c>
      <c r="BI4" s="12">
        <v>49</v>
      </c>
      <c r="BJ4" s="12">
        <v>50</v>
      </c>
      <c r="BK4" s="12">
        <v>51</v>
      </c>
      <c r="BL4" s="12">
        <v>52</v>
      </c>
      <c r="BM4" s="12">
        <v>53</v>
      </c>
      <c r="BN4" s="12">
        <v>54</v>
      </c>
      <c r="BO4" s="12">
        <v>55</v>
      </c>
      <c r="BP4" s="12">
        <v>56</v>
      </c>
      <c r="BQ4" s="12">
        <v>57</v>
      </c>
      <c r="BR4" s="12">
        <v>58</v>
      </c>
      <c r="BS4" s="12">
        <v>59</v>
      </c>
      <c r="BT4" s="12">
        <v>60</v>
      </c>
      <c r="BU4" s="12">
        <v>61</v>
      </c>
      <c r="BV4" s="12">
        <v>62</v>
      </c>
      <c r="BW4" s="12">
        <v>63</v>
      </c>
      <c r="BX4" s="12">
        <v>64</v>
      </c>
      <c r="BY4" s="12">
        <v>65</v>
      </c>
      <c r="BZ4" s="12">
        <v>66</v>
      </c>
      <c r="CA4" s="12">
        <v>67</v>
      </c>
      <c r="CB4" s="12">
        <v>68</v>
      </c>
      <c r="CC4" s="12">
        <v>69</v>
      </c>
      <c r="CD4" s="12">
        <v>70</v>
      </c>
      <c r="CE4" s="12">
        <v>71</v>
      </c>
      <c r="CF4" s="12">
        <v>72</v>
      </c>
      <c r="CG4" s="12">
        <v>73</v>
      </c>
      <c r="CH4" s="12">
        <v>74</v>
      </c>
      <c r="CI4" s="12">
        <v>75</v>
      </c>
      <c r="CJ4" s="12">
        <v>76</v>
      </c>
      <c r="CK4" s="12">
        <v>77</v>
      </c>
    </row>
    <row r="5" spans="1:90" x14ac:dyDescent="0.35">
      <c r="B5" s="13"/>
      <c r="C5" s="10"/>
      <c r="F5" s="14"/>
      <c r="H5" s="99"/>
      <c r="I5" s="99"/>
      <c r="J5" s="15"/>
      <c r="L5" s="16" t="s">
        <v>1</v>
      </c>
      <c r="M5" s="17" t="str">
        <f t="shared" ref="M5:AR5" si="0">TEXT(M6,"TTT")</f>
        <v>Mo</v>
      </c>
      <c r="N5" s="17" t="str">
        <f t="shared" si="0"/>
        <v>Di</v>
      </c>
      <c r="O5" s="17" t="str">
        <f t="shared" si="0"/>
        <v>Mi</v>
      </c>
      <c r="P5" s="17" t="str">
        <f t="shared" si="0"/>
        <v>Do</v>
      </c>
      <c r="Q5" s="17" t="str">
        <f t="shared" si="0"/>
        <v>Fr</v>
      </c>
      <c r="R5" s="17" t="str">
        <f t="shared" si="0"/>
        <v>Sa</v>
      </c>
      <c r="S5" s="17" t="str">
        <f t="shared" si="0"/>
        <v>So</v>
      </c>
      <c r="T5" s="17" t="str">
        <f t="shared" si="0"/>
        <v>Mo</v>
      </c>
      <c r="U5" s="17" t="str">
        <f t="shared" si="0"/>
        <v>Di</v>
      </c>
      <c r="V5" s="17" t="str">
        <f t="shared" si="0"/>
        <v>Mi</v>
      </c>
      <c r="W5" s="17" t="str">
        <f t="shared" si="0"/>
        <v>Do</v>
      </c>
      <c r="X5" s="17" t="str">
        <f t="shared" si="0"/>
        <v>Fr</v>
      </c>
      <c r="Y5" s="17" t="str">
        <f t="shared" si="0"/>
        <v>Sa</v>
      </c>
      <c r="Z5" s="17" t="str">
        <f t="shared" si="0"/>
        <v>So</v>
      </c>
      <c r="AA5" s="17" t="str">
        <f t="shared" si="0"/>
        <v>Mo</v>
      </c>
      <c r="AB5" s="17" t="str">
        <f t="shared" si="0"/>
        <v>Di</v>
      </c>
      <c r="AC5" s="17" t="str">
        <f t="shared" si="0"/>
        <v>Mi</v>
      </c>
      <c r="AD5" s="17" t="str">
        <f t="shared" si="0"/>
        <v>Do</v>
      </c>
      <c r="AE5" s="17" t="str">
        <f t="shared" si="0"/>
        <v>Fr</v>
      </c>
      <c r="AF5" s="17" t="str">
        <f t="shared" si="0"/>
        <v>Sa</v>
      </c>
      <c r="AG5" s="17" t="str">
        <f t="shared" si="0"/>
        <v>So</v>
      </c>
      <c r="AH5" s="17" t="str">
        <f t="shared" si="0"/>
        <v>Mo</v>
      </c>
      <c r="AI5" s="17" t="str">
        <f t="shared" si="0"/>
        <v>Di</v>
      </c>
      <c r="AJ5" s="17" t="str">
        <f t="shared" si="0"/>
        <v>Mi</v>
      </c>
      <c r="AK5" s="17" t="str">
        <f t="shared" si="0"/>
        <v>Do</v>
      </c>
      <c r="AL5" s="17" t="str">
        <f t="shared" si="0"/>
        <v>Fr</v>
      </c>
      <c r="AM5" s="17" t="str">
        <f t="shared" si="0"/>
        <v>Sa</v>
      </c>
      <c r="AN5" s="17" t="str">
        <f t="shared" si="0"/>
        <v>So</v>
      </c>
      <c r="AO5" s="17" t="str">
        <f t="shared" si="0"/>
        <v>Mo</v>
      </c>
      <c r="AP5" s="17" t="str">
        <f t="shared" si="0"/>
        <v>Di</v>
      </c>
      <c r="AQ5" s="17" t="str">
        <f t="shared" si="0"/>
        <v>Mi</v>
      </c>
      <c r="AR5" s="17" t="str">
        <f t="shared" si="0"/>
        <v>Do</v>
      </c>
      <c r="AS5" s="17" t="str">
        <f t="shared" ref="AS5:BX5" si="1">TEXT(AS6,"TTT")</f>
        <v>Fr</v>
      </c>
      <c r="AT5" s="17" t="str">
        <f t="shared" si="1"/>
        <v>Sa</v>
      </c>
      <c r="AU5" s="17" t="str">
        <f t="shared" si="1"/>
        <v>So</v>
      </c>
      <c r="AV5" s="17" t="str">
        <f t="shared" si="1"/>
        <v>Mo</v>
      </c>
      <c r="AW5" s="17" t="str">
        <f t="shared" si="1"/>
        <v>Di</v>
      </c>
      <c r="AX5" s="17" t="str">
        <f t="shared" si="1"/>
        <v>Mi</v>
      </c>
      <c r="AY5" s="17" t="str">
        <f t="shared" si="1"/>
        <v>Do</v>
      </c>
      <c r="AZ5" s="17" t="str">
        <f t="shared" si="1"/>
        <v>Fr</v>
      </c>
      <c r="BA5" s="17" t="str">
        <f t="shared" si="1"/>
        <v>Sa</v>
      </c>
      <c r="BB5" s="17" t="str">
        <f t="shared" si="1"/>
        <v>So</v>
      </c>
      <c r="BC5" s="17" t="str">
        <f t="shared" si="1"/>
        <v>Mo</v>
      </c>
      <c r="BD5" s="17" t="str">
        <f t="shared" si="1"/>
        <v>Di</v>
      </c>
      <c r="BE5" s="17" t="str">
        <f t="shared" si="1"/>
        <v>Mi</v>
      </c>
      <c r="BF5" s="17" t="str">
        <f t="shared" si="1"/>
        <v>Do</v>
      </c>
      <c r="BG5" s="17" t="str">
        <f t="shared" si="1"/>
        <v>Fr</v>
      </c>
      <c r="BH5" s="17" t="str">
        <f t="shared" si="1"/>
        <v>Sa</v>
      </c>
      <c r="BI5" s="17" t="str">
        <f t="shared" si="1"/>
        <v>So</v>
      </c>
      <c r="BJ5" s="17" t="str">
        <f t="shared" si="1"/>
        <v>Mo</v>
      </c>
      <c r="BK5" s="17" t="str">
        <f t="shared" si="1"/>
        <v>Di</v>
      </c>
      <c r="BL5" s="17" t="str">
        <f t="shared" si="1"/>
        <v>Mi</v>
      </c>
      <c r="BM5" s="17" t="str">
        <f t="shared" si="1"/>
        <v>Do</v>
      </c>
      <c r="BN5" s="17" t="str">
        <f t="shared" si="1"/>
        <v>Fr</v>
      </c>
      <c r="BO5" s="17" t="str">
        <f t="shared" si="1"/>
        <v>Sa</v>
      </c>
      <c r="BP5" s="17" t="str">
        <f t="shared" si="1"/>
        <v>So</v>
      </c>
      <c r="BQ5" s="17" t="str">
        <f t="shared" si="1"/>
        <v>Mo</v>
      </c>
      <c r="BR5" s="17" t="str">
        <f t="shared" si="1"/>
        <v>Di</v>
      </c>
      <c r="BS5" s="17" t="str">
        <f t="shared" si="1"/>
        <v>Mi</v>
      </c>
      <c r="BT5" s="17" t="str">
        <f t="shared" si="1"/>
        <v>Do</v>
      </c>
      <c r="BU5" s="17" t="str">
        <f t="shared" si="1"/>
        <v>Fr</v>
      </c>
      <c r="BV5" s="17" t="str">
        <f t="shared" si="1"/>
        <v>Sa</v>
      </c>
      <c r="BW5" s="17" t="str">
        <f t="shared" si="1"/>
        <v>So</v>
      </c>
      <c r="BX5" s="17" t="str">
        <f t="shared" si="1"/>
        <v>Mo</v>
      </c>
      <c r="BY5" s="17" t="str">
        <f t="shared" ref="BY5:CK5" si="2">TEXT(BY6,"TTT")</f>
        <v>Di</v>
      </c>
      <c r="BZ5" s="17" t="str">
        <f t="shared" si="2"/>
        <v>Mi</v>
      </c>
      <c r="CA5" s="17" t="str">
        <f t="shared" si="2"/>
        <v>Do</v>
      </c>
      <c r="CB5" s="17" t="str">
        <f t="shared" si="2"/>
        <v>Fr</v>
      </c>
      <c r="CC5" s="17" t="str">
        <f t="shared" si="2"/>
        <v>Sa</v>
      </c>
      <c r="CD5" s="17" t="str">
        <f t="shared" si="2"/>
        <v>So</v>
      </c>
      <c r="CE5" s="17" t="str">
        <f t="shared" si="2"/>
        <v>Mo</v>
      </c>
      <c r="CF5" s="17" t="str">
        <f t="shared" si="2"/>
        <v>Di</v>
      </c>
      <c r="CG5" s="17" t="str">
        <f t="shared" si="2"/>
        <v>Mi</v>
      </c>
      <c r="CH5" s="17" t="str">
        <f t="shared" si="2"/>
        <v>Do</v>
      </c>
      <c r="CI5" s="17" t="str">
        <f t="shared" si="2"/>
        <v>Fr</v>
      </c>
      <c r="CJ5" s="17" t="str">
        <f t="shared" si="2"/>
        <v>Sa</v>
      </c>
      <c r="CK5" s="17" t="str">
        <f t="shared" si="2"/>
        <v>So</v>
      </c>
    </row>
    <row r="6" spans="1:90" s="54" customFormat="1" ht="18.75" thickBot="1" x14ac:dyDescent="0.4">
      <c r="B6" s="55"/>
      <c r="C6" s="55"/>
      <c r="D6" s="55"/>
      <c r="E6" s="56"/>
      <c r="F6" s="56"/>
      <c r="G6" s="56"/>
      <c r="H6" s="56"/>
      <c r="I6" s="56"/>
      <c r="J6" s="56"/>
      <c r="K6" s="56"/>
      <c r="L6" s="57" t="s">
        <v>3</v>
      </c>
      <c r="M6" s="58">
        <f>H3</f>
        <v>45418</v>
      </c>
      <c r="N6" s="58">
        <f t="shared" ref="N6:AS6" si="3">M6+1</f>
        <v>45419</v>
      </c>
      <c r="O6" s="58">
        <f t="shared" si="3"/>
        <v>45420</v>
      </c>
      <c r="P6" s="58">
        <f t="shared" si="3"/>
        <v>45421</v>
      </c>
      <c r="Q6" s="58">
        <f t="shared" si="3"/>
        <v>45422</v>
      </c>
      <c r="R6" s="58">
        <f t="shared" si="3"/>
        <v>45423</v>
      </c>
      <c r="S6" s="58">
        <f t="shared" si="3"/>
        <v>45424</v>
      </c>
      <c r="T6" s="58">
        <f t="shared" si="3"/>
        <v>45425</v>
      </c>
      <c r="U6" s="58">
        <f t="shared" si="3"/>
        <v>45426</v>
      </c>
      <c r="V6" s="58">
        <f t="shared" si="3"/>
        <v>45427</v>
      </c>
      <c r="W6" s="58">
        <f t="shared" si="3"/>
        <v>45428</v>
      </c>
      <c r="X6" s="58">
        <f t="shared" si="3"/>
        <v>45429</v>
      </c>
      <c r="Y6" s="58">
        <f t="shared" si="3"/>
        <v>45430</v>
      </c>
      <c r="Z6" s="58">
        <f t="shared" si="3"/>
        <v>45431</v>
      </c>
      <c r="AA6" s="58">
        <f t="shared" si="3"/>
        <v>45432</v>
      </c>
      <c r="AB6" s="58">
        <f t="shared" si="3"/>
        <v>45433</v>
      </c>
      <c r="AC6" s="58">
        <f t="shared" si="3"/>
        <v>45434</v>
      </c>
      <c r="AD6" s="58">
        <f t="shared" si="3"/>
        <v>45435</v>
      </c>
      <c r="AE6" s="58">
        <f t="shared" si="3"/>
        <v>45436</v>
      </c>
      <c r="AF6" s="58">
        <f t="shared" si="3"/>
        <v>45437</v>
      </c>
      <c r="AG6" s="58">
        <f t="shared" si="3"/>
        <v>45438</v>
      </c>
      <c r="AH6" s="58">
        <f t="shared" si="3"/>
        <v>45439</v>
      </c>
      <c r="AI6" s="58">
        <f t="shared" si="3"/>
        <v>45440</v>
      </c>
      <c r="AJ6" s="58">
        <f t="shared" si="3"/>
        <v>45441</v>
      </c>
      <c r="AK6" s="58">
        <f t="shared" si="3"/>
        <v>45442</v>
      </c>
      <c r="AL6" s="58">
        <f t="shared" si="3"/>
        <v>45443</v>
      </c>
      <c r="AM6" s="58">
        <f t="shared" si="3"/>
        <v>45444</v>
      </c>
      <c r="AN6" s="58">
        <f t="shared" si="3"/>
        <v>45445</v>
      </c>
      <c r="AO6" s="58">
        <f t="shared" si="3"/>
        <v>45446</v>
      </c>
      <c r="AP6" s="58">
        <f t="shared" si="3"/>
        <v>45447</v>
      </c>
      <c r="AQ6" s="58">
        <f t="shared" si="3"/>
        <v>45448</v>
      </c>
      <c r="AR6" s="58">
        <f t="shared" si="3"/>
        <v>45449</v>
      </c>
      <c r="AS6" s="58">
        <f t="shared" si="3"/>
        <v>45450</v>
      </c>
      <c r="AT6" s="58">
        <f t="shared" ref="AT6:BY6" si="4">AS6+1</f>
        <v>45451</v>
      </c>
      <c r="AU6" s="58">
        <f t="shared" si="4"/>
        <v>45452</v>
      </c>
      <c r="AV6" s="58">
        <f t="shared" si="4"/>
        <v>45453</v>
      </c>
      <c r="AW6" s="58">
        <f t="shared" si="4"/>
        <v>45454</v>
      </c>
      <c r="AX6" s="58">
        <f t="shared" si="4"/>
        <v>45455</v>
      </c>
      <c r="AY6" s="58">
        <f t="shared" si="4"/>
        <v>45456</v>
      </c>
      <c r="AZ6" s="58">
        <f t="shared" si="4"/>
        <v>45457</v>
      </c>
      <c r="BA6" s="58">
        <f t="shared" si="4"/>
        <v>45458</v>
      </c>
      <c r="BB6" s="58">
        <f t="shared" si="4"/>
        <v>45459</v>
      </c>
      <c r="BC6" s="58">
        <f t="shared" si="4"/>
        <v>45460</v>
      </c>
      <c r="BD6" s="58">
        <f t="shared" si="4"/>
        <v>45461</v>
      </c>
      <c r="BE6" s="58">
        <f t="shared" si="4"/>
        <v>45462</v>
      </c>
      <c r="BF6" s="58">
        <f t="shared" si="4"/>
        <v>45463</v>
      </c>
      <c r="BG6" s="58">
        <f t="shared" si="4"/>
        <v>45464</v>
      </c>
      <c r="BH6" s="58">
        <f t="shared" si="4"/>
        <v>45465</v>
      </c>
      <c r="BI6" s="58">
        <f t="shared" si="4"/>
        <v>45466</v>
      </c>
      <c r="BJ6" s="58">
        <f t="shared" si="4"/>
        <v>45467</v>
      </c>
      <c r="BK6" s="58">
        <f t="shared" si="4"/>
        <v>45468</v>
      </c>
      <c r="BL6" s="58">
        <f t="shared" si="4"/>
        <v>45469</v>
      </c>
      <c r="BM6" s="58">
        <f t="shared" si="4"/>
        <v>45470</v>
      </c>
      <c r="BN6" s="58">
        <f t="shared" si="4"/>
        <v>45471</v>
      </c>
      <c r="BO6" s="58">
        <f t="shared" si="4"/>
        <v>45472</v>
      </c>
      <c r="BP6" s="58">
        <f t="shared" si="4"/>
        <v>45473</v>
      </c>
      <c r="BQ6" s="58">
        <f t="shared" si="4"/>
        <v>45474</v>
      </c>
      <c r="BR6" s="58">
        <f t="shared" si="4"/>
        <v>45475</v>
      </c>
      <c r="BS6" s="58">
        <f t="shared" si="4"/>
        <v>45476</v>
      </c>
      <c r="BT6" s="58">
        <f t="shared" si="4"/>
        <v>45477</v>
      </c>
      <c r="BU6" s="58">
        <f t="shared" si="4"/>
        <v>45478</v>
      </c>
      <c r="BV6" s="58">
        <f t="shared" si="4"/>
        <v>45479</v>
      </c>
      <c r="BW6" s="58">
        <f t="shared" si="4"/>
        <v>45480</v>
      </c>
      <c r="BX6" s="58">
        <f t="shared" si="4"/>
        <v>45481</v>
      </c>
      <c r="BY6" s="58">
        <f t="shared" si="4"/>
        <v>45482</v>
      </c>
      <c r="BZ6" s="58">
        <f t="shared" ref="BZ6:CK6" si="5">BY6+1</f>
        <v>45483</v>
      </c>
      <c r="CA6" s="58">
        <f t="shared" si="5"/>
        <v>45484</v>
      </c>
      <c r="CB6" s="58">
        <f t="shared" si="5"/>
        <v>45485</v>
      </c>
      <c r="CC6" s="58">
        <f t="shared" si="5"/>
        <v>45486</v>
      </c>
      <c r="CD6" s="58">
        <f t="shared" si="5"/>
        <v>45487</v>
      </c>
      <c r="CE6" s="58">
        <f t="shared" si="5"/>
        <v>45488</v>
      </c>
      <c r="CF6" s="58">
        <f t="shared" si="5"/>
        <v>45489</v>
      </c>
      <c r="CG6" s="58">
        <f t="shared" si="5"/>
        <v>45490</v>
      </c>
      <c r="CH6" s="58">
        <f t="shared" si="5"/>
        <v>45491</v>
      </c>
      <c r="CI6" s="58">
        <f t="shared" si="5"/>
        <v>45492</v>
      </c>
      <c r="CJ6" s="58">
        <f t="shared" si="5"/>
        <v>45493</v>
      </c>
      <c r="CK6" s="58">
        <f t="shared" si="5"/>
        <v>45494</v>
      </c>
    </row>
    <row r="7" spans="1:90" ht="18.75" thickBot="1" x14ac:dyDescent="0.4">
      <c r="A7" s="18"/>
      <c r="B7" s="19" t="s">
        <v>12</v>
      </c>
      <c r="C7" s="20"/>
      <c r="D7" s="21" t="s">
        <v>7</v>
      </c>
      <c r="E7" s="22" t="s">
        <v>24</v>
      </c>
      <c r="F7" s="22" t="str">
        <f>IF(H3="x","Ende nach [AT]","")</f>
        <v/>
      </c>
      <c r="G7" s="22" t="s">
        <v>23</v>
      </c>
      <c r="H7" s="22" t="s">
        <v>22</v>
      </c>
      <c r="I7" s="22" t="s">
        <v>6</v>
      </c>
      <c r="J7" s="22" t="s">
        <v>10</v>
      </c>
      <c r="K7" s="22" t="s">
        <v>20</v>
      </c>
      <c r="L7" s="23" t="s">
        <v>21</v>
      </c>
      <c r="M7" s="24"/>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6"/>
    </row>
    <row r="8" spans="1:90" ht="21.75" x14ac:dyDescent="0.35">
      <c r="A8" s="18"/>
      <c r="B8" s="84" t="s">
        <v>14</v>
      </c>
      <c r="C8" s="59" t="s">
        <v>4</v>
      </c>
      <c r="D8" s="60" t="s">
        <v>26</v>
      </c>
      <c r="E8" s="78"/>
      <c r="F8" s="79"/>
      <c r="G8" s="80" t="str">
        <f>IF(F8&lt;&gt;"",IF(H$4="x",WORKDAY(IF(WEEKDAY(E8,1)=7,E8+2,IF(WEEKDAY(E8,1)=1,E8+1,E8)),F8-1),E8+F8-1),"")</f>
        <v/>
      </c>
      <c r="H8" s="81"/>
      <c r="I8" s="32">
        <v>45430</v>
      </c>
      <c r="J8" s="34" t="s">
        <v>10</v>
      </c>
      <c r="K8" s="82"/>
      <c r="L8" s="83"/>
      <c r="M8" s="35"/>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26"/>
    </row>
    <row r="9" spans="1:90" ht="20.25" x14ac:dyDescent="0.35">
      <c r="A9" s="18"/>
      <c r="B9" s="27" t="s">
        <v>41</v>
      </c>
      <c r="C9" s="28"/>
      <c r="D9" s="37" t="s">
        <v>76</v>
      </c>
      <c r="E9" s="30">
        <v>45420</v>
      </c>
      <c r="F9" s="30"/>
      <c r="G9" s="32">
        <v>45420</v>
      </c>
      <c r="H9" s="33">
        <v>1</v>
      </c>
      <c r="I9" s="34"/>
      <c r="J9" s="34"/>
      <c r="K9" s="68" t="s">
        <v>107</v>
      </c>
      <c r="L9" s="71" t="s">
        <v>106</v>
      </c>
      <c r="M9" s="35"/>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26"/>
    </row>
    <row r="10" spans="1:90" ht="20.25" x14ac:dyDescent="0.35">
      <c r="A10" s="18"/>
      <c r="B10" s="27" t="s">
        <v>42</v>
      </c>
      <c r="C10" s="28"/>
      <c r="D10" s="38" t="s">
        <v>77</v>
      </c>
      <c r="E10" s="30">
        <v>45420</v>
      </c>
      <c r="F10" s="30"/>
      <c r="G10" s="32">
        <v>45426</v>
      </c>
      <c r="H10" s="33">
        <v>1</v>
      </c>
      <c r="I10" s="34"/>
      <c r="J10" s="34"/>
      <c r="K10" s="68" t="s">
        <v>25</v>
      </c>
      <c r="L10" s="71" t="s">
        <v>106</v>
      </c>
      <c r="M10" s="35"/>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26"/>
    </row>
    <row r="11" spans="1:90" ht="20.25" x14ac:dyDescent="0.35">
      <c r="A11" s="18"/>
      <c r="B11" s="39" t="s">
        <v>43</v>
      </c>
      <c r="C11" s="28"/>
      <c r="D11" s="38" t="s">
        <v>78</v>
      </c>
      <c r="E11" s="30">
        <v>45427</v>
      </c>
      <c r="F11" s="30"/>
      <c r="G11" s="32">
        <v>45429</v>
      </c>
      <c r="H11" s="33">
        <v>1</v>
      </c>
      <c r="I11" s="34"/>
      <c r="J11" s="34"/>
      <c r="K11" s="68" t="s">
        <v>25</v>
      </c>
      <c r="L11" s="71" t="s">
        <v>106</v>
      </c>
      <c r="M11" s="35"/>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26"/>
    </row>
    <row r="12" spans="1:90" ht="20.25" x14ac:dyDescent="0.35">
      <c r="A12" s="18"/>
      <c r="B12" s="27" t="s">
        <v>44</v>
      </c>
      <c r="C12" s="28"/>
      <c r="D12" s="38" t="s">
        <v>79</v>
      </c>
      <c r="E12" s="30">
        <v>45430</v>
      </c>
      <c r="F12" s="30"/>
      <c r="G12" s="32">
        <v>45430</v>
      </c>
      <c r="H12" s="33">
        <v>1</v>
      </c>
      <c r="I12" s="34"/>
      <c r="J12" s="34"/>
      <c r="K12" s="68" t="s">
        <v>107</v>
      </c>
      <c r="L12" s="71" t="s">
        <v>106</v>
      </c>
      <c r="M12" s="35"/>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26"/>
    </row>
    <row r="13" spans="1:90" ht="21.75" x14ac:dyDescent="0.35">
      <c r="A13" s="18"/>
      <c r="B13" s="85" t="s">
        <v>13</v>
      </c>
      <c r="C13" s="40" t="s">
        <v>4</v>
      </c>
      <c r="D13" s="41" t="s">
        <v>27</v>
      </c>
      <c r="E13" s="42"/>
      <c r="F13" s="43"/>
      <c r="G13" s="44"/>
      <c r="H13" s="45"/>
      <c r="I13" s="32">
        <v>45434</v>
      </c>
      <c r="J13" s="46" t="s">
        <v>10</v>
      </c>
      <c r="K13" s="75"/>
      <c r="L13" s="70"/>
      <c r="M13" s="35"/>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26"/>
    </row>
    <row r="14" spans="1:90" ht="20.25" x14ac:dyDescent="0.35">
      <c r="A14" s="18"/>
      <c r="B14" s="27" t="s">
        <v>45</v>
      </c>
      <c r="C14" s="28"/>
      <c r="D14" s="38" t="s">
        <v>80</v>
      </c>
      <c r="E14" s="30">
        <v>45431</v>
      </c>
      <c r="F14" s="31"/>
      <c r="G14" s="32">
        <v>45433</v>
      </c>
      <c r="H14" s="33">
        <v>1</v>
      </c>
      <c r="I14" s="34"/>
      <c r="J14" s="34"/>
      <c r="K14" s="68" t="s">
        <v>109</v>
      </c>
      <c r="L14" s="71" t="s">
        <v>106</v>
      </c>
      <c r="M14" s="35"/>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26"/>
    </row>
    <row r="15" spans="1:90" ht="20.25" x14ac:dyDescent="0.35">
      <c r="A15" s="18"/>
      <c r="B15" s="27" t="s">
        <v>46</v>
      </c>
      <c r="C15" s="28"/>
      <c r="D15" s="38" t="s">
        <v>81</v>
      </c>
      <c r="E15" s="30">
        <v>45431</v>
      </c>
      <c r="F15" s="31"/>
      <c r="G15" s="32">
        <v>45433</v>
      </c>
      <c r="H15" s="33">
        <v>1</v>
      </c>
      <c r="I15" s="34"/>
      <c r="J15" s="34"/>
      <c r="K15" s="68" t="s">
        <v>107</v>
      </c>
      <c r="L15" s="77" t="s">
        <v>108</v>
      </c>
      <c r="M15" s="35"/>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26"/>
    </row>
    <row r="16" spans="1:90" ht="20.25" x14ac:dyDescent="0.35">
      <c r="A16" s="18"/>
      <c r="B16" s="27" t="s">
        <v>47</v>
      </c>
      <c r="C16" s="28"/>
      <c r="D16" s="38" t="s">
        <v>82</v>
      </c>
      <c r="E16" s="30">
        <v>45434</v>
      </c>
      <c r="F16" s="31"/>
      <c r="G16" s="32">
        <v>45434</v>
      </c>
      <c r="H16" s="33">
        <v>1</v>
      </c>
      <c r="I16" s="34"/>
      <c r="J16" s="34"/>
      <c r="K16" s="68" t="s">
        <v>11</v>
      </c>
      <c r="L16" s="71" t="s">
        <v>106</v>
      </c>
      <c r="M16" s="35"/>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26"/>
    </row>
    <row r="17" spans="1:90" ht="21.75" x14ac:dyDescent="0.35">
      <c r="A17" s="18"/>
      <c r="B17" s="87" t="s">
        <v>15</v>
      </c>
      <c r="C17" s="28" t="s">
        <v>4</v>
      </c>
      <c r="D17" s="29" t="s">
        <v>28</v>
      </c>
      <c r="E17" s="30"/>
      <c r="F17" s="31"/>
      <c r="G17" s="32"/>
      <c r="H17" s="33"/>
      <c r="I17" s="32">
        <v>45436</v>
      </c>
      <c r="J17" s="34" t="s">
        <v>10</v>
      </c>
      <c r="K17" s="68"/>
      <c r="L17" s="69"/>
      <c r="M17" s="35"/>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26"/>
    </row>
    <row r="18" spans="1:90" ht="20.25" x14ac:dyDescent="0.35">
      <c r="A18" s="18"/>
      <c r="B18" s="27" t="s">
        <v>48</v>
      </c>
      <c r="C18" s="28"/>
      <c r="D18" s="38" t="s">
        <v>83</v>
      </c>
      <c r="E18" s="30">
        <v>45434</v>
      </c>
      <c r="F18" s="31"/>
      <c r="G18" s="32">
        <v>45435</v>
      </c>
      <c r="H18" s="33">
        <v>1</v>
      </c>
      <c r="I18" s="34"/>
      <c r="J18" s="34"/>
      <c r="K18" s="68" t="s">
        <v>107</v>
      </c>
      <c r="L18" s="71" t="s">
        <v>106</v>
      </c>
      <c r="M18" s="35"/>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26"/>
    </row>
    <row r="19" spans="1:90" ht="20.25" x14ac:dyDescent="0.35">
      <c r="A19" s="18"/>
      <c r="B19" s="27" t="s">
        <v>49</v>
      </c>
      <c r="C19" s="28"/>
      <c r="D19" s="38" t="s">
        <v>40</v>
      </c>
      <c r="E19" s="30">
        <v>45436</v>
      </c>
      <c r="F19" s="31"/>
      <c r="G19" s="32">
        <v>45436</v>
      </c>
      <c r="H19" s="33">
        <v>1</v>
      </c>
      <c r="I19" s="34"/>
      <c r="J19" s="34"/>
      <c r="K19" s="68" t="s">
        <v>107</v>
      </c>
      <c r="L19" s="69" t="s">
        <v>110</v>
      </c>
      <c r="M19" s="35"/>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26"/>
    </row>
    <row r="20" spans="1:90" ht="21.75" x14ac:dyDescent="0.35">
      <c r="A20" s="18"/>
      <c r="B20" s="86" t="s">
        <v>16</v>
      </c>
      <c r="C20" s="28" t="s">
        <v>4</v>
      </c>
      <c r="D20" s="29" t="s">
        <v>29</v>
      </c>
      <c r="E20" s="30"/>
      <c r="F20" s="31"/>
      <c r="G20" s="32"/>
      <c r="H20" s="33"/>
      <c r="I20" s="76">
        <v>45485</v>
      </c>
      <c r="J20" s="34"/>
      <c r="K20" s="68"/>
      <c r="L20" s="69"/>
      <c r="M20" s="35"/>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26"/>
    </row>
    <row r="21" spans="1:90" ht="20.25" x14ac:dyDescent="0.35">
      <c r="A21" s="18"/>
      <c r="B21" s="27" t="s">
        <v>50</v>
      </c>
      <c r="C21" s="28"/>
      <c r="D21" s="38" t="s">
        <v>84</v>
      </c>
      <c r="E21" s="30">
        <v>45437</v>
      </c>
      <c r="F21" s="31"/>
      <c r="G21" s="32">
        <v>45438</v>
      </c>
      <c r="H21" s="33">
        <v>1</v>
      </c>
      <c r="I21" s="34"/>
      <c r="J21" s="34"/>
      <c r="K21" s="68" t="s">
        <v>11</v>
      </c>
      <c r="L21" s="71" t="s">
        <v>106</v>
      </c>
      <c r="M21" s="35"/>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26"/>
    </row>
    <row r="22" spans="1:90" ht="20.25" x14ac:dyDescent="0.35">
      <c r="A22" s="18"/>
      <c r="B22" s="27" t="s">
        <v>51</v>
      </c>
      <c r="C22" s="28"/>
      <c r="D22" s="38" t="s">
        <v>85</v>
      </c>
      <c r="E22" s="30">
        <v>45437</v>
      </c>
      <c r="F22" s="31"/>
      <c r="G22" s="32">
        <v>45485</v>
      </c>
      <c r="H22" s="33">
        <v>0.7</v>
      </c>
      <c r="I22" s="34"/>
      <c r="J22" s="34"/>
      <c r="K22" s="68" t="s">
        <v>25</v>
      </c>
      <c r="L22" s="71" t="s">
        <v>106</v>
      </c>
      <c r="M22" s="35"/>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26"/>
    </row>
    <row r="23" spans="1:90" ht="21.75" x14ac:dyDescent="0.35">
      <c r="A23" s="18"/>
      <c r="B23" s="86" t="s">
        <v>17</v>
      </c>
      <c r="C23" s="28" t="s">
        <v>4</v>
      </c>
      <c r="D23" s="29" t="s">
        <v>30</v>
      </c>
      <c r="E23" s="30"/>
      <c r="F23" s="31"/>
      <c r="G23" s="32"/>
      <c r="H23" s="33"/>
      <c r="I23" s="76">
        <v>45485</v>
      </c>
      <c r="J23" s="34"/>
      <c r="K23" s="68"/>
      <c r="L23" s="69"/>
      <c r="M23" s="35"/>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26"/>
    </row>
    <row r="24" spans="1:90" ht="20.25" x14ac:dyDescent="0.35">
      <c r="A24" s="18"/>
      <c r="B24" s="27" t="s">
        <v>52</v>
      </c>
      <c r="C24" s="28"/>
      <c r="D24" s="38" t="s">
        <v>86</v>
      </c>
      <c r="E24" s="30">
        <v>45438</v>
      </c>
      <c r="F24" s="31"/>
      <c r="G24" s="32">
        <v>45438</v>
      </c>
      <c r="H24" s="33">
        <v>1</v>
      </c>
      <c r="I24" s="34"/>
      <c r="J24" s="34"/>
      <c r="K24" s="68" t="s">
        <v>105</v>
      </c>
      <c r="L24" s="71" t="s">
        <v>106</v>
      </c>
      <c r="M24" s="35"/>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26"/>
    </row>
    <row r="25" spans="1:90" ht="20.25" x14ac:dyDescent="0.35">
      <c r="A25" s="18"/>
      <c r="B25" s="27" t="s">
        <v>53</v>
      </c>
      <c r="C25" s="28"/>
      <c r="D25" s="38" t="s">
        <v>87</v>
      </c>
      <c r="E25" s="30">
        <v>45439</v>
      </c>
      <c r="F25" s="31"/>
      <c r="G25" s="32">
        <v>45440</v>
      </c>
      <c r="H25" s="33">
        <v>1</v>
      </c>
      <c r="I25" s="34"/>
      <c r="J25" s="34"/>
      <c r="K25" s="68" t="s">
        <v>105</v>
      </c>
      <c r="L25" s="71" t="s">
        <v>106</v>
      </c>
      <c r="M25" s="35"/>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26"/>
    </row>
    <row r="26" spans="1:90" ht="20.25" x14ac:dyDescent="0.35">
      <c r="A26" s="18"/>
      <c r="B26" s="27" t="s">
        <v>54</v>
      </c>
      <c r="C26" s="28"/>
      <c r="D26" s="38" t="s">
        <v>88</v>
      </c>
      <c r="E26" s="30">
        <v>45441</v>
      </c>
      <c r="F26" s="31"/>
      <c r="G26" s="32">
        <v>45460</v>
      </c>
      <c r="H26" s="33">
        <v>1</v>
      </c>
      <c r="I26" s="34"/>
      <c r="J26" s="34"/>
      <c r="K26" s="68" t="s">
        <v>105</v>
      </c>
      <c r="L26" s="71" t="s">
        <v>106</v>
      </c>
      <c r="M26" s="35"/>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26"/>
    </row>
    <row r="27" spans="1:90" ht="20.25" x14ac:dyDescent="0.35">
      <c r="A27" s="18"/>
      <c r="B27" s="27" t="s">
        <v>55</v>
      </c>
      <c r="C27" s="28"/>
      <c r="D27" s="38" t="s">
        <v>89</v>
      </c>
      <c r="E27" s="30">
        <v>45441</v>
      </c>
      <c r="F27" s="31"/>
      <c r="G27" s="32">
        <v>45460</v>
      </c>
      <c r="H27" s="33">
        <v>1</v>
      </c>
      <c r="I27" s="34"/>
      <c r="J27" s="34"/>
      <c r="K27" s="68" t="s">
        <v>105</v>
      </c>
      <c r="L27" s="71" t="s">
        <v>106</v>
      </c>
      <c r="M27" s="35"/>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26"/>
    </row>
    <row r="28" spans="1:90" ht="20.25" x14ac:dyDescent="0.35">
      <c r="A28" s="18"/>
      <c r="B28" s="27" t="s">
        <v>56</v>
      </c>
      <c r="C28" s="28"/>
      <c r="D28" s="38" t="s">
        <v>90</v>
      </c>
      <c r="E28" s="30">
        <v>45465</v>
      </c>
      <c r="F28" s="31"/>
      <c r="G28" s="32">
        <v>45485</v>
      </c>
      <c r="H28" s="33">
        <v>0</v>
      </c>
      <c r="I28" s="34"/>
      <c r="J28" s="34"/>
      <c r="K28" s="68" t="s">
        <v>105</v>
      </c>
      <c r="L28" s="71" t="s">
        <v>106</v>
      </c>
      <c r="M28" s="35"/>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26"/>
    </row>
    <row r="29" spans="1:90" ht="21.75" x14ac:dyDescent="0.35">
      <c r="A29" s="18"/>
      <c r="B29" s="86" t="s">
        <v>18</v>
      </c>
      <c r="C29" s="28" t="s">
        <v>4</v>
      </c>
      <c r="D29" s="29" t="s">
        <v>31</v>
      </c>
      <c r="E29" s="30"/>
      <c r="F29" s="31"/>
      <c r="G29" s="32"/>
      <c r="H29" s="33"/>
      <c r="I29" s="76">
        <v>45485</v>
      </c>
      <c r="J29" s="34"/>
      <c r="K29" s="68"/>
      <c r="L29" s="69"/>
      <c r="M29" s="35"/>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26"/>
    </row>
    <row r="30" spans="1:90" ht="20.25" x14ac:dyDescent="0.35">
      <c r="A30" s="18"/>
      <c r="B30" s="27" t="s">
        <v>57</v>
      </c>
      <c r="C30" s="28"/>
      <c r="D30" s="38" t="s">
        <v>91</v>
      </c>
      <c r="E30" s="30">
        <v>45437</v>
      </c>
      <c r="F30" s="31"/>
      <c r="G30" s="32">
        <v>45442</v>
      </c>
      <c r="H30" s="33">
        <v>1</v>
      </c>
      <c r="I30" s="34"/>
      <c r="J30" s="34"/>
      <c r="K30" s="68" t="s">
        <v>109</v>
      </c>
      <c r="L30" s="69" t="s">
        <v>107</v>
      </c>
      <c r="M30" s="35"/>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26"/>
    </row>
    <row r="31" spans="1:90" ht="20.25" x14ac:dyDescent="0.35">
      <c r="A31" s="18"/>
      <c r="B31" s="27" t="s">
        <v>58</v>
      </c>
      <c r="C31" s="28"/>
      <c r="D31" s="38" t="s">
        <v>92</v>
      </c>
      <c r="E31" s="30">
        <v>45443</v>
      </c>
      <c r="F31" s="31"/>
      <c r="G31" s="32">
        <v>45460</v>
      </c>
      <c r="H31" s="33">
        <v>1</v>
      </c>
      <c r="I31" s="34"/>
      <c r="J31" s="34"/>
      <c r="K31" s="68" t="s">
        <v>109</v>
      </c>
      <c r="L31" s="69" t="s">
        <v>107</v>
      </c>
      <c r="M31" s="35"/>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26"/>
    </row>
    <row r="32" spans="1:90" ht="20.25" x14ac:dyDescent="0.35">
      <c r="A32" s="18"/>
      <c r="B32" s="27" t="s">
        <v>59</v>
      </c>
      <c r="C32" s="28"/>
      <c r="D32" s="38" t="s">
        <v>93</v>
      </c>
      <c r="E32" s="30">
        <v>45443</v>
      </c>
      <c r="F32" s="31"/>
      <c r="G32" s="32">
        <v>45460</v>
      </c>
      <c r="H32" s="33">
        <v>1</v>
      </c>
      <c r="I32" s="34"/>
      <c r="J32" s="34"/>
      <c r="K32" s="68" t="s">
        <v>109</v>
      </c>
      <c r="L32" s="69" t="s">
        <v>107</v>
      </c>
      <c r="M32" s="35"/>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26"/>
    </row>
    <row r="33" spans="1:90" ht="20.25" x14ac:dyDescent="0.35">
      <c r="A33" s="18"/>
      <c r="B33" s="27" t="s">
        <v>60</v>
      </c>
      <c r="C33" s="28"/>
      <c r="D33" s="38" t="s">
        <v>94</v>
      </c>
      <c r="E33" s="30">
        <v>45443</v>
      </c>
      <c r="F33" s="31"/>
      <c r="G33" s="32">
        <v>45460</v>
      </c>
      <c r="H33" s="33">
        <v>1</v>
      </c>
      <c r="I33" s="34"/>
      <c r="J33" s="34"/>
      <c r="K33" s="68" t="s">
        <v>109</v>
      </c>
      <c r="L33" s="69" t="s">
        <v>107</v>
      </c>
      <c r="M33" s="35"/>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26"/>
    </row>
    <row r="34" spans="1:90" ht="20.25" x14ac:dyDescent="0.35">
      <c r="A34" s="18"/>
      <c r="B34" s="27" t="s">
        <v>61</v>
      </c>
      <c r="C34" s="28"/>
      <c r="D34" s="38" t="s">
        <v>95</v>
      </c>
      <c r="E34" s="30">
        <v>45443</v>
      </c>
      <c r="F34" s="31"/>
      <c r="G34" s="32">
        <v>45460</v>
      </c>
      <c r="H34" s="33">
        <v>1</v>
      </c>
      <c r="I34" s="34"/>
      <c r="J34" s="34"/>
      <c r="K34" s="68" t="s">
        <v>109</v>
      </c>
      <c r="L34" s="69" t="s">
        <v>107</v>
      </c>
      <c r="M34" s="35"/>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26"/>
    </row>
    <row r="35" spans="1:90" ht="20.25" x14ac:dyDescent="0.35">
      <c r="A35" s="18"/>
      <c r="B35" s="27" t="s">
        <v>62</v>
      </c>
      <c r="C35" s="28"/>
      <c r="D35" s="38" t="s">
        <v>96</v>
      </c>
      <c r="E35" s="30">
        <v>45465</v>
      </c>
      <c r="F35" s="31"/>
      <c r="G35" s="32">
        <v>45485</v>
      </c>
      <c r="H35" s="33">
        <v>0</v>
      </c>
      <c r="I35" s="34"/>
      <c r="J35" s="34"/>
      <c r="K35" s="68" t="s">
        <v>109</v>
      </c>
      <c r="L35" s="69" t="s">
        <v>107</v>
      </c>
      <c r="M35" s="35"/>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26"/>
    </row>
    <row r="36" spans="1:90" ht="20.25" x14ac:dyDescent="0.35">
      <c r="A36" s="18"/>
      <c r="B36" s="27" t="s">
        <v>63</v>
      </c>
      <c r="C36" s="28"/>
      <c r="D36" s="38" t="s">
        <v>97</v>
      </c>
      <c r="E36" s="30">
        <v>45465</v>
      </c>
      <c r="F36" s="31"/>
      <c r="G36" s="32">
        <v>45485</v>
      </c>
      <c r="H36" s="33">
        <v>0</v>
      </c>
      <c r="I36" s="34"/>
      <c r="J36" s="34"/>
      <c r="K36" s="68" t="s">
        <v>109</v>
      </c>
      <c r="L36" s="69" t="s">
        <v>107</v>
      </c>
      <c r="M36" s="35"/>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26"/>
    </row>
    <row r="37" spans="1:90" ht="21.75" x14ac:dyDescent="0.35">
      <c r="A37" s="18"/>
      <c r="B37" s="86" t="s">
        <v>19</v>
      </c>
      <c r="C37" s="28" t="s">
        <v>4</v>
      </c>
      <c r="D37" s="29" t="s">
        <v>32</v>
      </c>
      <c r="E37" s="30"/>
      <c r="F37" s="31"/>
      <c r="G37" s="32"/>
      <c r="H37" s="33"/>
      <c r="I37" s="76">
        <v>45485</v>
      </c>
      <c r="J37" s="34"/>
      <c r="K37" s="68"/>
      <c r="L37" s="69"/>
      <c r="M37" s="35"/>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26"/>
    </row>
    <row r="38" spans="1:90" ht="20.25" x14ac:dyDescent="0.35">
      <c r="A38" s="18"/>
      <c r="B38" s="27" t="s">
        <v>64</v>
      </c>
      <c r="C38" s="28"/>
      <c r="D38" s="38" t="s">
        <v>111</v>
      </c>
      <c r="E38" s="30">
        <v>45443</v>
      </c>
      <c r="F38" s="31"/>
      <c r="G38" s="32">
        <v>45460</v>
      </c>
      <c r="H38" s="33">
        <v>1</v>
      </c>
      <c r="I38" s="34"/>
      <c r="J38" s="34"/>
      <c r="K38" s="68" t="s">
        <v>11</v>
      </c>
      <c r="L38" s="71" t="s">
        <v>106</v>
      </c>
      <c r="M38" s="35"/>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26"/>
    </row>
    <row r="39" spans="1:90" ht="20.25" x14ac:dyDescent="0.35">
      <c r="A39" s="18"/>
      <c r="B39" s="27" t="s">
        <v>65</v>
      </c>
      <c r="C39" s="28"/>
      <c r="D39" s="38" t="s">
        <v>98</v>
      </c>
      <c r="E39" s="30">
        <v>45465</v>
      </c>
      <c r="F39" s="31"/>
      <c r="G39" s="32">
        <v>45485</v>
      </c>
      <c r="H39" s="33">
        <v>0</v>
      </c>
      <c r="I39" s="34"/>
      <c r="J39" s="34"/>
      <c r="K39" s="68" t="s">
        <v>11</v>
      </c>
      <c r="L39" s="71" t="s">
        <v>106</v>
      </c>
      <c r="M39" s="35"/>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26"/>
    </row>
    <row r="40" spans="1:90" ht="20.25" x14ac:dyDescent="0.35">
      <c r="A40" s="18"/>
      <c r="B40" s="27" t="s">
        <v>66</v>
      </c>
      <c r="C40" s="28"/>
      <c r="D40" s="38" t="s">
        <v>99</v>
      </c>
      <c r="E40" s="30">
        <v>45465</v>
      </c>
      <c r="F40" s="31"/>
      <c r="G40" s="32">
        <v>45485</v>
      </c>
      <c r="H40" s="33">
        <v>0</v>
      </c>
      <c r="I40" s="34"/>
      <c r="J40" s="34"/>
      <c r="K40" s="68" t="s">
        <v>11</v>
      </c>
      <c r="L40" s="71" t="s">
        <v>106</v>
      </c>
      <c r="M40" s="35"/>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26"/>
    </row>
    <row r="41" spans="1:90" ht="21.75" x14ac:dyDescent="0.35">
      <c r="A41" s="18"/>
      <c r="B41" s="85" t="s">
        <v>35</v>
      </c>
      <c r="C41" s="28" t="s">
        <v>4</v>
      </c>
      <c r="D41" s="29" t="s">
        <v>33</v>
      </c>
      <c r="E41" s="30"/>
      <c r="F41" s="31"/>
      <c r="G41" s="32"/>
      <c r="H41" s="33"/>
      <c r="I41" s="34">
        <v>45463</v>
      </c>
      <c r="J41" s="34" t="s">
        <v>10</v>
      </c>
      <c r="K41" s="68"/>
      <c r="L41" s="73"/>
      <c r="M41" s="47"/>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c r="CF41" s="48"/>
      <c r="CG41" s="48"/>
      <c r="CH41" s="48"/>
      <c r="CI41" s="48"/>
      <c r="CJ41" s="48"/>
      <c r="CK41" s="48"/>
      <c r="CL41" s="26"/>
    </row>
    <row r="42" spans="1:90" ht="20.25" x14ac:dyDescent="0.35">
      <c r="A42" s="18"/>
      <c r="B42" s="27" t="s">
        <v>67</v>
      </c>
      <c r="C42" s="28"/>
      <c r="D42" s="38" t="s">
        <v>100</v>
      </c>
      <c r="E42" s="30">
        <v>45461</v>
      </c>
      <c r="F42" s="31"/>
      <c r="G42" s="32">
        <v>45461</v>
      </c>
      <c r="H42" s="33">
        <v>1</v>
      </c>
      <c r="I42" s="34"/>
      <c r="J42" s="34"/>
      <c r="K42" s="68" t="s">
        <v>11</v>
      </c>
      <c r="L42" s="71" t="s">
        <v>106</v>
      </c>
      <c r="M42" s="35"/>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26"/>
    </row>
    <row r="43" spans="1:90" ht="20.25" x14ac:dyDescent="0.35">
      <c r="A43" s="18"/>
      <c r="B43" s="27" t="s">
        <v>68</v>
      </c>
      <c r="C43" s="28"/>
      <c r="D43" s="38" t="s">
        <v>101</v>
      </c>
      <c r="E43" s="30">
        <v>45462</v>
      </c>
      <c r="F43" s="31"/>
      <c r="G43" s="32">
        <v>45463</v>
      </c>
      <c r="H43" s="33">
        <v>1</v>
      </c>
      <c r="I43" s="34"/>
      <c r="J43" s="34"/>
      <c r="K43" s="68" t="s">
        <v>11</v>
      </c>
      <c r="L43" s="71" t="s">
        <v>106</v>
      </c>
      <c r="M43" s="35"/>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c r="CH43" s="36"/>
      <c r="CI43" s="36"/>
      <c r="CJ43" s="36"/>
      <c r="CK43" s="36"/>
      <c r="CL43" s="26"/>
    </row>
    <row r="44" spans="1:90" ht="21.75" x14ac:dyDescent="0.35">
      <c r="A44" s="18"/>
      <c r="B44" s="87" t="s">
        <v>36</v>
      </c>
      <c r="C44" s="28" t="s">
        <v>4</v>
      </c>
      <c r="D44" s="29" t="s">
        <v>34</v>
      </c>
      <c r="E44" s="30"/>
      <c r="F44" s="31"/>
      <c r="G44" s="32"/>
      <c r="H44" s="33"/>
      <c r="I44" s="34">
        <v>45464</v>
      </c>
      <c r="J44" s="34"/>
      <c r="K44" s="68"/>
      <c r="L44" s="73"/>
      <c r="M44" s="47"/>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8"/>
      <c r="BU44" s="48"/>
      <c r="BV44" s="48"/>
      <c r="BW44" s="48"/>
      <c r="BX44" s="48"/>
      <c r="BY44" s="48"/>
      <c r="BZ44" s="48"/>
      <c r="CA44" s="48"/>
      <c r="CB44" s="48"/>
      <c r="CC44" s="48"/>
      <c r="CD44" s="48"/>
      <c r="CE44" s="48"/>
      <c r="CF44" s="48"/>
      <c r="CG44" s="48"/>
      <c r="CH44" s="48"/>
      <c r="CI44" s="48"/>
      <c r="CJ44" s="48"/>
      <c r="CK44" s="48"/>
      <c r="CL44" s="26"/>
    </row>
    <row r="45" spans="1:90" ht="20.25" x14ac:dyDescent="0.35">
      <c r="A45" s="18"/>
      <c r="B45" s="27" t="s">
        <v>69</v>
      </c>
      <c r="C45" s="28"/>
      <c r="D45" s="38" t="s">
        <v>83</v>
      </c>
      <c r="E45" s="30">
        <v>45464</v>
      </c>
      <c r="F45" s="31"/>
      <c r="G45" s="32">
        <v>45464</v>
      </c>
      <c r="H45" s="33">
        <v>0</v>
      </c>
      <c r="I45" s="34"/>
      <c r="J45" s="34"/>
      <c r="K45" s="68" t="s">
        <v>107</v>
      </c>
      <c r="L45" s="71" t="s">
        <v>106</v>
      </c>
      <c r="M45" s="35"/>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26"/>
    </row>
    <row r="46" spans="1:90" ht="20.25" x14ac:dyDescent="0.35">
      <c r="A46" s="18"/>
      <c r="B46" s="27" t="s">
        <v>70</v>
      </c>
      <c r="C46" s="28"/>
      <c r="D46" s="38" t="s">
        <v>40</v>
      </c>
      <c r="E46" s="30">
        <v>45464</v>
      </c>
      <c r="F46" s="31"/>
      <c r="G46" s="32">
        <v>45464</v>
      </c>
      <c r="H46" s="33">
        <v>0</v>
      </c>
      <c r="I46" s="34"/>
      <c r="J46" s="34"/>
      <c r="K46" s="68" t="s">
        <v>107</v>
      </c>
      <c r="L46" s="69" t="s">
        <v>110</v>
      </c>
      <c r="M46" s="35"/>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26"/>
    </row>
    <row r="47" spans="1:90" ht="21.75" x14ac:dyDescent="0.35">
      <c r="A47" s="18"/>
      <c r="B47" s="85" t="s">
        <v>37</v>
      </c>
      <c r="C47" s="28" t="s">
        <v>4</v>
      </c>
      <c r="D47" s="29" t="s">
        <v>112</v>
      </c>
      <c r="E47" s="30"/>
      <c r="F47" s="31"/>
      <c r="G47" s="32"/>
      <c r="H47" s="33"/>
      <c r="I47" s="34">
        <v>45489</v>
      </c>
      <c r="J47" s="34"/>
      <c r="K47" s="68"/>
      <c r="L47" s="73"/>
      <c r="M47" s="47"/>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8"/>
      <c r="CB47" s="48"/>
      <c r="CC47" s="48"/>
      <c r="CD47" s="48"/>
      <c r="CE47" s="48"/>
      <c r="CF47" s="48"/>
      <c r="CG47" s="48"/>
      <c r="CH47" s="48"/>
      <c r="CI47" s="48"/>
      <c r="CJ47" s="48"/>
      <c r="CK47" s="48"/>
      <c r="CL47" s="26"/>
    </row>
    <row r="48" spans="1:90" ht="20.25" x14ac:dyDescent="0.35">
      <c r="A48" s="18"/>
      <c r="B48" s="27" t="s">
        <v>71</v>
      </c>
      <c r="C48" s="28"/>
      <c r="D48" s="38" t="s">
        <v>102</v>
      </c>
      <c r="E48" s="30">
        <v>45486</v>
      </c>
      <c r="F48" s="31"/>
      <c r="G48" s="32">
        <v>45489</v>
      </c>
      <c r="H48" s="33">
        <v>0</v>
      </c>
      <c r="I48" s="34"/>
      <c r="J48" s="34"/>
      <c r="K48" s="68" t="s">
        <v>105</v>
      </c>
      <c r="L48" s="69" t="s">
        <v>110</v>
      </c>
      <c r="M48" s="35"/>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26"/>
    </row>
    <row r="49" spans="1:90" ht="21.75" x14ac:dyDescent="0.35">
      <c r="A49" s="18"/>
      <c r="B49" s="87" t="s">
        <v>38</v>
      </c>
      <c r="C49" s="28" t="s">
        <v>4</v>
      </c>
      <c r="D49" s="29" t="s">
        <v>113</v>
      </c>
      <c r="E49" s="30"/>
      <c r="F49" s="31"/>
      <c r="G49" s="32"/>
      <c r="H49" s="33"/>
      <c r="I49" s="34">
        <v>45491</v>
      </c>
      <c r="J49" s="34"/>
      <c r="K49" s="68"/>
      <c r="L49" s="73"/>
      <c r="M49" s="47"/>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c r="CF49" s="48"/>
      <c r="CG49" s="48"/>
      <c r="CH49" s="48"/>
      <c r="CI49" s="48"/>
      <c r="CJ49" s="48"/>
      <c r="CK49" s="48"/>
      <c r="CL49" s="26"/>
    </row>
    <row r="50" spans="1:90" ht="20.25" x14ac:dyDescent="0.35">
      <c r="A50" s="18"/>
      <c r="B50" s="49" t="s">
        <v>72</v>
      </c>
      <c r="C50" s="28"/>
      <c r="D50" s="38" t="s">
        <v>83</v>
      </c>
      <c r="E50" s="30">
        <v>45490</v>
      </c>
      <c r="F50" s="31"/>
      <c r="G50" s="32">
        <v>45490</v>
      </c>
      <c r="H50" s="33">
        <v>0</v>
      </c>
      <c r="I50" s="34"/>
      <c r="J50" s="34"/>
      <c r="K50" s="68" t="s">
        <v>107</v>
      </c>
      <c r="L50" s="71" t="s">
        <v>106</v>
      </c>
      <c r="M50" s="35"/>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c r="CD50" s="36"/>
      <c r="CE50" s="36"/>
      <c r="CF50" s="36"/>
      <c r="CG50" s="36"/>
      <c r="CH50" s="36"/>
      <c r="CI50" s="36"/>
      <c r="CJ50" s="36"/>
      <c r="CK50" s="36"/>
      <c r="CL50" s="26"/>
    </row>
    <row r="51" spans="1:90" ht="20.25" x14ac:dyDescent="0.35">
      <c r="A51" s="18"/>
      <c r="B51" s="27" t="s">
        <v>73</v>
      </c>
      <c r="C51" s="28"/>
      <c r="D51" s="38" t="s">
        <v>40</v>
      </c>
      <c r="E51" s="30">
        <v>45491</v>
      </c>
      <c r="F51" s="31"/>
      <c r="G51" s="32">
        <v>45491</v>
      </c>
      <c r="H51" s="33">
        <v>0</v>
      </c>
      <c r="I51" s="34"/>
      <c r="J51" s="34"/>
      <c r="K51" s="68" t="s">
        <v>107</v>
      </c>
      <c r="L51" s="69" t="s">
        <v>110</v>
      </c>
      <c r="M51" s="35"/>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c r="BW51" s="36"/>
      <c r="BX51" s="36"/>
      <c r="BY51" s="36"/>
      <c r="BZ51" s="36"/>
      <c r="CA51" s="36"/>
      <c r="CB51" s="36"/>
      <c r="CC51" s="36"/>
      <c r="CD51" s="36"/>
      <c r="CE51" s="36"/>
      <c r="CF51" s="36"/>
      <c r="CG51" s="36"/>
      <c r="CH51" s="36"/>
      <c r="CI51" s="36"/>
      <c r="CJ51" s="36"/>
      <c r="CK51" s="36"/>
      <c r="CL51" s="26"/>
    </row>
    <row r="52" spans="1:90" ht="21.75" x14ac:dyDescent="0.35">
      <c r="A52" s="18"/>
      <c r="B52" s="84" t="s">
        <v>39</v>
      </c>
      <c r="C52" s="28" t="s">
        <v>4</v>
      </c>
      <c r="D52" s="29" t="s">
        <v>114</v>
      </c>
      <c r="E52" s="30"/>
      <c r="F52" s="31"/>
      <c r="G52" s="32"/>
      <c r="H52" s="33"/>
      <c r="I52" s="34">
        <v>45493</v>
      </c>
      <c r="J52" s="34"/>
      <c r="K52" s="68"/>
      <c r="L52" s="73"/>
      <c r="M52" s="47"/>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c r="CF52" s="48"/>
      <c r="CG52" s="48"/>
      <c r="CH52" s="48"/>
      <c r="CI52" s="48"/>
      <c r="CJ52" s="48"/>
      <c r="CK52" s="48"/>
      <c r="CL52" s="26"/>
    </row>
    <row r="53" spans="1:90" ht="20.25" x14ac:dyDescent="0.35">
      <c r="A53" s="18"/>
      <c r="B53" s="27" t="s">
        <v>74</v>
      </c>
      <c r="C53" s="28"/>
      <c r="D53" s="38" t="s">
        <v>103</v>
      </c>
      <c r="E53" s="30">
        <v>45491</v>
      </c>
      <c r="F53" s="31"/>
      <c r="G53" s="32">
        <v>45491</v>
      </c>
      <c r="H53" s="33">
        <v>0</v>
      </c>
      <c r="I53" s="34"/>
      <c r="J53" s="34"/>
      <c r="K53" s="68" t="s">
        <v>25</v>
      </c>
      <c r="L53" s="71" t="s">
        <v>106</v>
      </c>
      <c r="M53" s="35"/>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26"/>
    </row>
    <row r="54" spans="1:90" ht="21" thickBot="1" x14ac:dyDescent="0.4">
      <c r="A54" s="18"/>
      <c r="B54" s="27" t="s">
        <v>75</v>
      </c>
      <c r="C54" s="28"/>
      <c r="D54" s="38" t="s">
        <v>104</v>
      </c>
      <c r="E54" s="30">
        <v>45493</v>
      </c>
      <c r="F54" s="31"/>
      <c r="G54" s="32">
        <v>45493</v>
      </c>
      <c r="H54" s="63">
        <v>0</v>
      </c>
      <c r="I54" s="64"/>
      <c r="J54" s="64"/>
      <c r="K54" s="72" t="s">
        <v>105</v>
      </c>
      <c r="L54" s="74" t="s">
        <v>110</v>
      </c>
      <c r="M54" s="65"/>
      <c r="N54" s="66"/>
      <c r="O54" s="66"/>
      <c r="P54" s="66"/>
      <c r="Q54" s="66"/>
      <c r="R54" s="66"/>
      <c r="S54" s="66"/>
      <c r="T54" s="66"/>
      <c r="U54" s="66"/>
      <c r="V54" s="66"/>
      <c r="W54" s="66"/>
      <c r="X54" s="66"/>
      <c r="Y54" s="66"/>
      <c r="Z54" s="66"/>
      <c r="AA54" s="66"/>
      <c r="AB54" s="66"/>
      <c r="AC54" s="67"/>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26"/>
    </row>
    <row r="55" spans="1:90" x14ac:dyDescent="0.35">
      <c r="B55" s="50"/>
      <c r="C55" s="50"/>
      <c r="D55" s="50"/>
      <c r="E55" s="50"/>
      <c r="F55" s="50"/>
      <c r="G55" s="50"/>
      <c r="M55" s="61"/>
      <c r="N55" s="61"/>
      <c r="O55" s="61"/>
      <c r="P55" s="62"/>
      <c r="Q55" s="62"/>
      <c r="R55" s="62"/>
      <c r="S55" s="62"/>
      <c r="T55" s="62"/>
      <c r="U55" s="62"/>
      <c r="V55" s="62"/>
      <c r="W55" s="62"/>
      <c r="X55" s="62"/>
      <c r="Y55" s="62"/>
      <c r="Z55" s="62"/>
      <c r="AA55" s="62"/>
      <c r="AB55" s="62"/>
      <c r="AC55" s="62"/>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row>
    <row r="56" spans="1:90" x14ac:dyDescent="0.35">
      <c r="M56" s="52"/>
      <c r="N56" s="52"/>
      <c r="O56" s="52"/>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c r="CF56" s="53"/>
      <c r="CG56" s="53"/>
      <c r="CH56" s="53"/>
      <c r="CI56" s="53"/>
      <c r="CJ56" s="53"/>
      <c r="CK56" s="53"/>
    </row>
  </sheetData>
  <sheetProtection formatCells="0"/>
  <mergeCells count="30">
    <mergeCell ref="AV3:BB3"/>
    <mergeCell ref="AO3:AU3"/>
    <mergeCell ref="AO2:AU2"/>
    <mergeCell ref="AV2:BB2"/>
    <mergeCell ref="BC2:BI2"/>
    <mergeCell ref="BJ2:BP2"/>
    <mergeCell ref="BQ2:BW2"/>
    <mergeCell ref="B1:G1"/>
    <mergeCell ref="H4:I4"/>
    <mergeCell ref="H3:I3"/>
    <mergeCell ref="B3:D3"/>
    <mergeCell ref="H5:I5"/>
    <mergeCell ref="E4:G4"/>
    <mergeCell ref="E3:G3"/>
    <mergeCell ref="CE2:CK2"/>
    <mergeCell ref="BX3:CD3"/>
    <mergeCell ref="BQ3:BW3"/>
    <mergeCell ref="BJ3:BP3"/>
    <mergeCell ref="H1:K1"/>
    <mergeCell ref="M2:S2"/>
    <mergeCell ref="M3:S3"/>
    <mergeCell ref="CE3:CK3"/>
    <mergeCell ref="T2:Z2"/>
    <mergeCell ref="AA2:AG2"/>
    <mergeCell ref="AH2:AN2"/>
    <mergeCell ref="BC3:BI3"/>
    <mergeCell ref="T3:Z3"/>
    <mergeCell ref="AA3:AG3"/>
    <mergeCell ref="AH3:AN3"/>
    <mergeCell ref="BX2:CD2"/>
  </mergeCells>
  <conditionalFormatting sqref="C8:L54">
    <cfRule type="expression" dxfId="16" priority="9">
      <formula>OR($C8="X",$C8="x")</formula>
    </cfRule>
  </conditionalFormatting>
  <conditionalFormatting sqref="I8:J54">
    <cfRule type="expression" dxfId="15" priority="7">
      <formula>AND($J8="F")</formula>
    </cfRule>
    <cfRule type="expression" dxfId="14" priority="8">
      <formula>AND($I8&lt;&gt;"",AND($I8&lt;TODAY()))</formula>
    </cfRule>
  </conditionalFormatting>
  <conditionalFormatting sqref="M2:CK2">
    <cfRule type="expression" dxfId="13" priority="311">
      <formula>OR(TEXT(M2,"MMMM")="Februar",TEXT(M2,"MMMM")="April",TEXT(M2,"MMMM")="Juni",TEXT(M2,"MMMM")="August",TEXT(M2,"MMMM")="Oktober",TEXT(M2,"MMMM")="Dezember")</formula>
    </cfRule>
  </conditionalFormatting>
  <conditionalFormatting sqref="M5:CK6">
    <cfRule type="expression" dxfId="12" priority="231">
      <formula>AND(M$5="So")</formula>
    </cfRule>
    <cfRule type="expression" dxfId="11" priority="232">
      <formula>AND(M$5="Sa")</formula>
    </cfRule>
  </conditionalFormatting>
  <conditionalFormatting sqref="M8:CK54 M5:CK6">
    <cfRule type="expression" dxfId="10" priority="149">
      <formula>AND(M$6=TODAY())</formula>
    </cfRule>
  </conditionalFormatting>
  <conditionalFormatting sqref="M8:CK54">
    <cfRule type="expression" dxfId="9" priority="16">
      <formula>AND($I8=M$6,$J8&lt;&gt;"F",$I8&lt;TODAY())</formula>
    </cfRule>
    <cfRule type="expression" dxfId="8" priority="69">
      <formula>AND($I8=M$6)</formula>
    </cfRule>
    <cfRule type="expression" dxfId="7" priority="87">
      <formula>OR($C8="X",$C8="x")</formula>
    </cfRule>
    <cfRule type="expression" dxfId="6" priority="90">
      <formula>IF($H$4="x",AND(OR(M$5="Sa",M$5="So")))</formula>
    </cfRule>
    <cfRule type="expression" dxfId="5" priority="91">
      <formula>AND($H8&gt;0,AND(M$6&gt;=$E8,M$6&lt;=$E8+($G8-$E8)*$H8))</formula>
    </cfRule>
    <cfRule type="expression" dxfId="4" priority="94">
      <formula>AND($G8&lt;&gt;"",AND(M$6&gt;=$E8,M$6&lt;=$G8))</formula>
    </cfRule>
    <cfRule type="expression" dxfId="3" priority="305">
      <formula>AND(OR(M$5="Sa",M$5="So"))</formula>
    </cfRule>
    <cfRule type="expression" dxfId="2" priority="335">
      <formula>MOD(COLUMN(),2)</formula>
    </cfRule>
  </conditionalFormatting>
  <conditionalFormatting sqref="N6:R6">
    <cfRule type="expression" dxfId="1" priority="66">
      <formula>AND(N$5="So")</formula>
    </cfRule>
  </conditionalFormatting>
  <conditionalFormatting sqref="N6:CK6">
    <cfRule type="expression" dxfId="0" priority="67">
      <formula>AND(N$5="Sa")</formula>
    </cfRule>
  </conditionalFormatting>
  <pageMargins left="7.874015748031496E-2" right="7.874015748031496E-2" top="0.39370078740157483" bottom="7.874015748031496E-2" header="0.31496062992125984" footer="0.31496062992125984"/>
  <pageSetup paperSize="9" scale="19" orientation="landscape" r:id="rId1"/>
  <colBreaks count="3" manualBreakCount="3">
    <brk id="12" max="1048575" man="1"/>
    <brk id="40" max="1048575" man="1"/>
    <brk id="68" max="1048575" man="1"/>
  </colBreaks>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Gantt-Chart (detailliert)</vt:lpstr>
      <vt:lpstr>'Gantt-Chart (detailliert)'!Print_Area</vt:lpstr>
    </vt:vector>
  </TitlesOfParts>
  <Company>alle-meine-vorlagen.de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Projektplan</dc:title>
  <dc:creator>www.alle-meine-vorlagen.de</dc:creator>
  <cp:keywords>Terminplan, Projektplanung</cp:keywords>
  <dc:description>Excel-Vorlage eines Projektplanes.</dc:description>
  <cp:lastModifiedBy>David Schäfer</cp:lastModifiedBy>
  <cp:lastPrinted>2019-06-23T08:25:52Z</cp:lastPrinted>
  <dcterms:created xsi:type="dcterms:W3CDTF">2016-06-30T18:29:31Z</dcterms:created>
  <dcterms:modified xsi:type="dcterms:W3CDTF">2024-06-21T10:58:56Z</dcterms:modified>
  <cp:category>Projektplanung</cp:category>
  <cp:contentStatus>Version 2.2</cp:contentStatus>
  <cp:version>2.0</cp:version>
</cp:coreProperties>
</file>