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2F8A45F9-AD9E-430B-B424-D57CCB5E7D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5" i="1" l="1"/>
  <c r="F116" i="1"/>
  <c r="F117" i="1"/>
  <c r="F118" i="1"/>
  <c r="F119" i="1"/>
  <c r="F120" i="1"/>
  <c r="F121" i="1"/>
  <c r="F122" i="1"/>
  <c r="F123" i="1"/>
  <c r="F124" i="1"/>
  <c r="F125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K7" i="1"/>
  <c r="K10" i="1"/>
  <c r="K11" i="1"/>
  <c r="K12" i="1"/>
  <c r="K13" i="1"/>
  <c r="K16" i="1"/>
  <c r="K18" i="1"/>
  <c r="K19" i="1"/>
  <c r="K20" i="1"/>
  <c r="K22" i="1"/>
  <c r="K23" i="1"/>
  <c r="K24" i="1"/>
  <c r="K26" i="1"/>
  <c r="J7" i="1"/>
  <c r="J10" i="1"/>
  <c r="J11" i="1"/>
  <c r="J12" i="1"/>
  <c r="J13" i="1"/>
  <c r="J16" i="1"/>
  <c r="J18" i="1"/>
  <c r="J19" i="1"/>
  <c r="J20" i="1"/>
  <c r="J22" i="1"/>
  <c r="J23" i="1"/>
  <c r="J24" i="1"/>
  <c r="J26" i="1"/>
  <c r="J27" i="1"/>
  <c r="J28" i="1"/>
  <c r="N3" i="1" l="1"/>
  <c r="N4" i="1"/>
  <c r="N7" i="1"/>
  <c r="N10" i="1"/>
  <c r="N11" i="1"/>
  <c r="N12" i="1"/>
  <c r="N13" i="1"/>
  <c r="N16" i="1"/>
  <c r="N18" i="1"/>
  <c r="N19" i="1"/>
  <c r="N20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2" i="1"/>
  <c r="O18" i="1" l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L3" i="1" l="1"/>
  <c r="J3" i="1" l="1"/>
  <c r="K3" i="1"/>
  <c r="M3" i="1"/>
  <c r="J4" i="1"/>
  <c r="K4" i="1"/>
  <c r="L4" i="1"/>
  <c r="M4" i="1"/>
  <c r="L7" i="1"/>
  <c r="M7" i="1"/>
  <c r="L10" i="1"/>
  <c r="M10" i="1"/>
  <c r="L11" i="1"/>
  <c r="M11" i="1"/>
  <c r="L12" i="1"/>
  <c r="M12" i="1"/>
  <c r="L13" i="1"/>
  <c r="M13" i="1"/>
  <c r="L16" i="1"/>
  <c r="M16" i="1"/>
  <c r="L18" i="1"/>
  <c r="M18" i="1"/>
  <c r="L19" i="1"/>
  <c r="M19" i="1"/>
  <c r="L20" i="1"/>
  <c r="M20" i="1"/>
  <c r="L22" i="1"/>
  <c r="M22" i="1"/>
  <c r="L23" i="1"/>
  <c r="M23" i="1"/>
  <c r="L24" i="1"/>
  <c r="M24" i="1"/>
  <c r="L26" i="1"/>
  <c r="M26" i="1"/>
  <c r="K27" i="1"/>
  <c r="L27" i="1"/>
  <c r="M27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M2" i="1"/>
  <c r="L2" i="1"/>
  <c r="K2" i="1"/>
  <c r="J2" i="1"/>
  <c r="F497" i="1" l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14" i="1"/>
</calcChain>
</file>

<file path=xl/sharedStrings.xml><?xml version="1.0" encoding="utf-8"?>
<sst xmlns="http://schemas.openxmlformats.org/spreadsheetml/2006/main" count="511" uniqueCount="31">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</sst>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1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8"/>
  <sheetViews>
    <sheetView tabSelected="1" topLeftCell="A484" workbookViewId="0">
      <selection activeCell="F494" sqref="F494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style="4" customWidth="1"/>
    <col min="9" max="9" width="11.77734375" customWidth="1"/>
    <col min="10" max="10" width="15.77734375" bestFit="1" customWidth="1"/>
    <col min="11" max="11" width="20.109375" bestFit="1" customWidth="1"/>
    <col min="12" max="14" width="20.109375" customWidth="1"/>
    <col min="15" max="15" width="14.6640625" customWidth="1"/>
  </cols>
  <sheetData>
    <row r="1" spans="1:15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s="4" t="s">
        <v>18</v>
      </c>
      <c r="I1" t="s">
        <v>19</v>
      </c>
      <c r="J1" t="s">
        <v>22</v>
      </c>
      <c r="K1" t="s">
        <v>27</v>
      </c>
      <c r="L1" t="s">
        <v>23</v>
      </c>
      <c r="M1" t="s">
        <v>28</v>
      </c>
      <c r="N1" t="s">
        <v>29</v>
      </c>
      <c r="O1" t="s">
        <v>24</v>
      </c>
    </row>
    <row r="2" spans="1:15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 s="5">
        <v>9822027</v>
      </c>
      <c r="H2" s="3">
        <v>35673.71</v>
      </c>
      <c r="J2">
        <f t="shared" ref="J2:J74" si="0">C2/H2</f>
        <v>8.1177427298702602E-4</v>
      </c>
      <c r="K2">
        <f t="shared" ref="K2:K74" si="1">D2/H2</f>
        <v>8.1177427298702602E-4</v>
      </c>
      <c r="L2">
        <f t="shared" ref="L2:L74" si="2">C2/G2</f>
        <v>2.9483730802206103E-6</v>
      </c>
      <c r="M2">
        <f t="shared" ref="M2:M74" si="3">D2/G2</f>
        <v>2.9483730802206103E-6</v>
      </c>
      <c r="N2">
        <f>G2/H2</f>
        <v>275.32956342359682</v>
      </c>
    </row>
    <row r="3" spans="1:15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 s="5">
        <v>11448823</v>
      </c>
      <c r="H3" s="3">
        <v>70542.03</v>
      </c>
      <c r="J3">
        <f t="shared" si="0"/>
        <v>1.569844247464951E-3</v>
      </c>
      <c r="K3">
        <f t="shared" si="1"/>
        <v>1.569844247464951E-3</v>
      </c>
      <c r="L3">
        <f t="shared" si="2"/>
        <v>9.6726100141473054E-6</v>
      </c>
      <c r="M3">
        <f t="shared" si="3"/>
        <v>9.6726100141473054E-6</v>
      </c>
      <c r="N3">
        <f t="shared" ref="N3:N75" si="4">G3/H3</f>
        <v>162.29789531149018</v>
      </c>
    </row>
    <row r="4" spans="1:15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 s="5">
        <v>3433695</v>
      </c>
      <c r="H4" s="3">
        <v>891.12</v>
      </c>
      <c r="J4">
        <f t="shared" si="0"/>
        <v>1.5912559475715952E-2</v>
      </c>
      <c r="K4">
        <f t="shared" si="1"/>
        <v>1.5912559475715952E-2</v>
      </c>
      <c r="L4">
        <f t="shared" si="2"/>
        <v>4.1296620695781076E-6</v>
      </c>
      <c r="M4">
        <f t="shared" si="3"/>
        <v>4.1296620695781076E-6</v>
      </c>
      <c r="N4">
        <f t="shared" si="4"/>
        <v>3853.2352545111771</v>
      </c>
    </row>
    <row r="5" spans="1:15" x14ac:dyDescent="0.3">
      <c r="A5">
        <v>1990</v>
      </c>
      <c r="B5" t="s">
        <v>15</v>
      </c>
      <c r="G5" s="5">
        <v>2578312</v>
      </c>
      <c r="H5" s="3">
        <v>29654.38</v>
      </c>
    </row>
    <row r="6" spans="1:15" x14ac:dyDescent="0.3">
      <c r="A6">
        <v>1990</v>
      </c>
      <c r="B6" t="s">
        <v>10</v>
      </c>
      <c r="G6" s="5">
        <v>681665</v>
      </c>
      <c r="H6" s="3">
        <v>419.84</v>
      </c>
    </row>
    <row r="7" spans="1:15" x14ac:dyDescent="0.3">
      <c r="A7">
        <v>1990</v>
      </c>
      <c r="B7" t="s">
        <v>4</v>
      </c>
      <c r="C7">
        <v>10.99</v>
      </c>
      <c r="D7">
        <v>10.99</v>
      </c>
      <c r="E7">
        <v>10</v>
      </c>
      <c r="G7" s="5">
        <v>1652363</v>
      </c>
      <c r="H7" s="3">
        <v>755.09</v>
      </c>
      <c r="J7">
        <f t="shared" si="0"/>
        <v>1.4554556410494112E-2</v>
      </c>
      <c r="K7">
        <f t="shared" si="1"/>
        <v>1.4554556410494112E-2</v>
      </c>
      <c r="L7">
        <f t="shared" si="2"/>
        <v>6.6510809065562471E-6</v>
      </c>
      <c r="M7">
        <f t="shared" si="3"/>
        <v>6.6510809065562471E-6</v>
      </c>
      <c r="N7">
        <f t="shared" si="4"/>
        <v>2188.2994080175872</v>
      </c>
    </row>
    <row r="8" spans="1:15" x14ac:dyDescent="0.3">
      <c r="A8">
        <v>1990</v>
      </c>
      <c r="B8" t="s">
        <v>11</v>
      </c>
      <c r="G8" s="5">
        <v>5763310</v>
      </c>
      <c r="H8" s="3">
        <v>21115.67</v>
      </c>
    </row>
    <row r="9" spans="1:15" x14ac:dyDescent="0.3">
      <c r="A9">
        <v>1990</v>
      </c>
      <c r="B9" t="s">
        <v>16</v>
      </c>
      <c r="G9" s="5">
        <v>1923959</v>
      </c>
      <c r="H9" s="3">
        <v>23292.73</v>
      </c>
    </row>
    <row r="10" spans="1:15" x14ac:dyDescent="0.3">
      <c r="A10">
        <v>1990</v>
      </c>
      <c r="B10" t="s">
        <v>5</v>
      </c>
      <c r="C10">
        <v>13.72</v>
      </c>
      <c r="D10">
        <v>13.72</v>
      </c>
      <c r="E10">
        <v>10</v>
      </c>
      <c r="G10" s="5">
        <v>7387245</v>
      </c>
      <c r="H10" s="3">
        <v>47709.83</v>
      </c>
      <c r="J10">
        <f t="shared" si="0"/>
        <v>2.8757176456088821E-4</v>
      </c>
      <c r="K10">
        <f t="shared" si="1"/>
        <v>2.8757176456088821E-4</v>
      </c>
      <c r="L10">
        <f t="shared" si="2"/>
        <v>1.857255309658743E-6</v>
      </c>
      <c r="M10">
        <f t="shared" si="3"/>
        <v>1.857255309658743E-6</v>
      </c>
      <c r="N10">
        <f t="shared" si="4"/>
        <v>154.83695917591825</v>
      </c>
    </row>
    <row r="11" spans="1:15" x14ac:dyDescent="0.3">
      <c r="A11">
        <v>1990</v>
      </c>
      <c r="B11" t="s">
        <v>6</v>
      </c>
      <c r="C11">
        <v>11.93</v>
      </c>
      <c r="D11">
        <v>11.93</v>
      </c>
      <c r="E11">
        <v>10</v>
      </c>
      <c r="G11" s="5">
        <v>17349651</v>
      </c>
      <c r="H11" s="3">
        <v>34112.74</v>
      </c>
      <c r="J11">
        <f t="shared" si="0"/>
        <v>3.4972271356683752E-4</v>
      </c>
      <c r="K11">
        <f t="shared" si="1"/>
        <v>3.4972271356683752E-4</v>
      </c>
      <c r="L11">
        <f t="shared" si="2"/>
        <v>6.8762190086705492E-7</v>
      </c>
      <c r="M11">
        <f t="shared" si="3"/>
        <v>6.8762190086705492E-7</v>
      </c>
      <c r="N11">
        <f t="shared" si="4"/>
        <v>508.59740378521343</v>
      </c>
    </row>
    <row r="12" spans="1:15" x14ac:dyDescent="0.3">
      <c r="A12">
        <v>1990</v>
      </c>
      <c r="B12" t="s">
        <v>7</v>
      </c>
      <c r="C12">
        <v>15.9</v>
      </c>
      <c r="D12">
        <v>15.9</v>
      </c>
      <c r="E12">
        <v>10</v>
      </c>
      <c r="G12" s="5">
        <v>3763510</v>
      </c>
      <c r="H12" s="3">
        <v>19858</v>
      </c>
      <c r="J12">
        <f t="shared" si="0"/>
        <v>8.0068486252391987E-4</v>
      </c>
      <c r="K12">
        <f t="shared" si="1"/>
        <v>8.0068486252391987E-4</v>
      </c>
      <c r="L12">
        <f t="shared" si="2"/>
        <v>4.224779527621821E-6</v>
      </c>
      <c r="M12">
        <f t="shared" si="3"/>
        <v>4.224779527621821E-6</v>
      </c>
      <c r="N12">
        <f t="shared" si="4"/>
        <v>189.52109980864137</v>
      </c>
    </row>
    <row r="13" spans="1:15" x14ac:dyDescent="0.3">
      <c r="A13">
        <v>1990</v>
      </c>
      <c r="B13" t="s">
        <v>8</v>
      </c>
      <c r="C13">
        <v>13.655000000000001</v>
      </c>
      <c r="D13">
        <v>13.655000000000001</v>
      </c>
      <c r="E13">
        <v>10</v>
      </c>
      <c r="G13" s="5">
        <v>1072963</v>
      </c>
      <c r="H13" s="3">
        <v>2571.1</v>
      </c>
      <c r="J13">
        <f t="shared" si="0"/>
        <v>5.3109563999844435E-3</v>
      </c>
      <c r="K13">
        <f t="shared" si="1"/>
        <v>5.3109563999844435E-3</v>
      </c>
      <c r="L13">
        <f t="shared" si="2"/>
        <v>1.272644070671589E-5</v>
      </c>
      <c r="M13">
        <f t="shared" si="3"/>
        <v>1.272644070671589E-5</v>
      </c>
      <c r="N13">
        <f t="shared" si="4"/>
        <v>417.31671269106607</v>
      </c>
    </row>
    <row r="14" spans="1:15" x14ac:dyDescent="0.3">
      <c r="A14">
        <v>1990</v>
      </c>
      <c r="B14" t="s">
        <v>12</v>
      </c>
      <c r="G14" s="5">
        <v>4764301</v>
      </c>
      <c r="H14" s="3">
        <v>18449.990000000002</v>
      </c>
    </row>
    <row r="15" spans="1:15" x14ac:dyDescent="0.3">
      <c r="A15">
        <v>1990</v>
      </c>
      <c r="B15" t="s">
        <v>13</v>
      </c>
      <c r="G15" s="5">
        <v>2873957</v>
      </c>
      <c r="H15" s="3">
        <v>20452.14</v>
      </c>
    </row>
    <row r="16" spans="1:15" x14ac:dyDescent="0.3">
      <c r="A16">
        <v>1990</v>
      </c>
      <c r="B16" t="s">
        <v>9</v>
      </c>
      <c r="C16">
        <v>5.8</v>
      </c>
      <c r="D16">
        <v>5.8</v>
      </c>
      <c r="E16">
        <v>10</v>
      </c>
      <c r="G16" s="5">
        <v>2626127</v>
      </c>
      <c r="H16" s="3">
        <v>15802.27</v>
      </c>
      <c r="J16">
        <f t="shared" si="0"/>
        <v>3.6703587522552138E-4</v>
      </c>
      <c r="K16">
        <f t="shared" si="1"/>
        <v>3.6703587522552138E-4</v>
      </c>
      <c r="L16">
        <f t="shared" si="2"/>
        <v>2.208575594401946E-6</v>
      </c>
      <c r="M16">
        <f t="shared" si="3"/>
        <v>2.208575594401946E-6</v>
      </c>
      <c r="N16">
        <f t="shared" si="4"/>
        <v>166.18669343075393</v>
      </c>
    </row>
    <row r="17" spans="1:15" x14ac:dyDescent="0.3">
      <c r="A17">
        <v>1990</v>
      </c>
      <c r="B17" t="s">
        <v>14</v>
      </c>
      <c r="G17" s="5">
        <v>2611319</v>
      </c>
      <c r="H17" s="3">
        <v>16202.37</v>
      </c>
    </row>
    <row r="18" spans="1:15" x14ac:dyDescent="0.3">
      <c r="A18">
        <v>1991</v>
      </c>
      <c r="B18" t="s">
        <v>1</v>
      </c>
      <c r="C18">
        <v>53.42</v>
      </c>
      <c r="D18">
        <v>82.379000000000005</v>
      </c>
      <c r="E18">
        <v>9</v>
      </c>
      <c r="G18" s="5">
        <v>10001840</v>
      </c>
      <c r="H18" s="3">
        <v>35673.71</v>
      </c>
      <c r="I18" s="5">
        <v>242884</v>
      </c>
      <c r="J18">
        <f t="shared" si="0"/>
        <v>1.4974612957273019E-3</v>
      </c>
      <c r="K18">
        <f t="shared" si="1"/>
        <v>2.309235568714328E-3</v>
      </c>
      <c r="L18">
        <f t="shared" si="2"/>
        <v>5.3410172528254799E-6</v>
      </c>
      <c r="M18">
        <f t="shared" si="3"/>
        <v>8.2363845052510339E-6</v>
      </c>
      <c r="N18">
        <f t="shared" si="4"/>
        <v>280.37005402577978</v>
      </c>
      <c r="O18">
        <f t="shared" ref="O3:O75" si="5">(I18/G18)*10^6</f>
        <v>24283.931756556794</v>
      </c>
    </row>
    <row r="19" spans="1:15" x14ac:dyDescent="0.3">
      <c r="A19">
        <v>1991</v>
      </c>
      <c r="B19" t="s">
        <v>2</v>
      </c>
      <c r="C19">
        <v>110.36499999999999</v>
      </c>
      <c r="D19">
        <v>221.10499999999999</v>
      </c>
      <c r="E19">
        <v>9</v>
      </c>
      <c r="G19" s="5">
        <v>11595970</v>
      </c>
      <c r="H19" s="3">
        <v>70542.03</v>
      </c>
      <c r="I19" s="5">
        <v>263313</v>
      </c>
      <c r="J19">
        <f t="shared" si="0"/>
        <v>1.564528267757534E-3</v>
      </c>
      <c r="K19">
        <f t="shared" si="1"/>
        <v>3.1343725152224852E-3</v>
      </c>
      <c r="L19">
        <f t="shared" si="2"/>
        <v>9.5175306593583799E-6</v>
      </c>
      <c r="M19">
        <f t="shared" si="3"/>
        <v>1.9067400139876181E-5</v>
      </c>
      <c r="N19">
        <f t="shared" si="4"/>
        <v>164.38384322084295</v>
      </c>
      <c r="O19">
        <f t="shared" si="5"/>
        <v>22707.28537586765</v>
      </c>
    </row>
    <row r="20" spans="1:15" x14ac:dyDescent="0.3">
      <c r="A20">
        <v>1991</v>
      </c>
      <c r="B20" t="s">
        <v>3</v>
      </c>
      <c r="C20">
        <v>33.1</v>
      </c>
      <c r="D20">
        <v>47.28</v>
      </c>
      <c r="E20">
        <v>9</v>
      </c>
      <c r="G20" s="5">
        <v>3446031</v>
      </c>
      <c r="H20" s="3">
        <v>891.12</v>
      </c>
      <c r="I20" s="5">
        <v>68089</v>
      </c>
      <c r="J20">
        <f t="shared" si="0"/>
        <v>3.7144267887602118E-2</v>
      </c>
      <c r="K20">
        <f t="shared" si="1"/>
        <v>5.3056827363318071E-2</v>
      </c>
      <c r="L20">
        <f t="shared" si="2"/>
        <v>9.6052531158309381E-6</v>
      </c>
      <c r="M20">
        <f t="shared" si="3"/>
        <v>1.3720131943096276E-5</v>
      </c>
      <c r="N20">
        <f t="shared" si="4"/>
        <v>3867.0785079450579</v>
      </c>
      <c r="O20">
        <f t="shared" si="5"/>
        <v>19758.673093770776</v>
      </c>
    </row>
    <row r="21" spans="1:15" x14ac:dyDescent="0.3">
      <c r="A21">
        <v>1991</v>
      </c>
      <c r="B21" t="s">
        <v>15</v>
      </c>
      <c r="G21" s="5">
        <v>2542723</v>
      </c>
      <c r="H21" s="3">
        <v>29654.38</v>
      </c>
      <c r="I21" s="5">
        <v>19683</v>
      </c>
      <c r="O21">
        <f t="shared" si="5"/>
        <v>7740.9139729337412</v>
      </c>
    </row>
    <row r="22" spans="1:15" x14ac:dyDescent="0.3">
      <c r="A22">
        <v>1991</v>
      </c>
      <c r="B22" t="s">
        <v>10</v>
      </c>
      <c r="C22">
        <v>5.2</v>
      </c>
      <c r="D22">
        <v>5.2</v>
      </c>
      <c r="E22">
        <v>9</v>
      </c>
      <c r="G22" s="5">
        <v>683684</v>
      </c>
      <c r="H22" s="3">
        <v>419.84</v>
      </c>
      <c r="I22" s="5">
        <v>18853</v>
      </c>
      <c r="J22">
        <f t="shared" si="0"/>
        <v>1.2385670731707318E-2</v>
      </c>
      <c r="K22">
        <f t="shared" si="1"/>
        <v>1.2385670731707318E-2</v>
      </c>
      <c r="L22">
        <f t="shared" si="2"/>
        <v>7.6058529964135482E-6</v>
      </c>
      <c r="M22">
        <f t="shared" si="3"/>
        <v>7.6058529964135482E-6</v>
      </c>
      <c r="N22">
        <f t="shared" si="4"/>
        <v>1628.4394054878051</v>
      </c>
      <c r="O22">
        <f t="shared" si="5"/>
        <v>27575.605104112426</v>
      </c>
    </row>
    <row r="23" spans="1:15" x14ac:dyDescent="0.3">
      <c r="A23">
        <v>1991</v>
      </c>
      <c r="B23" t="s">
        <v>4</v>
      </c>
      <c r="C23">
        <v>63.69</v>
      </c>
      <c r="D23">
        <v>74.679999999999993</v>
      </c>
      <c r="E23">
        <v>9</v>
      </c>
      <c r="G23" s="5">
        <v>1668757</v>
      </c>
      <c r="H23" s="3">
        <v>755.09</v>
      </c>
      <c r="I23" s="5">
        <v>61137</v>
      </c>
      <c r="J23">
        <f t="shared" si="0"/>
        <v>8.4347561217868058E-2</v>
      </c>
      <c r="K23">
        <f t="shared" si="1"/>
        <v>9.8902117628362166E-2</v>
      </c>
      <c r="L23">
        <f t="shared" si="2"/>
        <v>3.8166132037198944E-5</v>
      </c>
      <c r="M23">
        <f t="shared" si="3"/>
        <v>4.4751872201884392E-5</v>
      </c>
      <c r="N23">
        <f t="shared" si="4"/>
        <v>2210.0107271980823</v>
      </c>
      <c r="O23">
        <f t="shared" si="5"/>
        <v>36636.250814228799</v>
      </c>
    </row>
    <row r="24" spans="1:15" x14ac:dyDescent="0.3">
      <c r="A24">
        <v>1991</v>
      </c>
      <c r="B24" t="s">
        <v>11</v>
      </c>
      <c r="C24">
        <v>41.42</v>
      </c>
      <c r="D24">
        <v>41.42</v>
      </c>
      <c r="E24">
        <v>9</v>
      </c>
      <c r="G24" s="5">
        <v>5837330</v>
      </c>
      <c r="H24" s="3">
        <v>21115.67</v>
      </c>
      <c r="I24" s="5">
        <v>150304</v>
      </c>
      <c r="J24">
        <f t="shared" si="0"/>
        <v>1.9615764027378722E-3</v>
      </c>
      <c r="K24">
        <f t="shared" si="1"/>
        <v>1.9615764027378722E-3</v>
      </c>
      <c r="L24">
        <f t="shared" si="2"/>
        <v>7.0957098536488431E-6</v>
      </c>
      <c r="M24">
        <f t="shared" si="3"/>
        <v>7.0957098536488431E-6</v>
      </c>
      <c r="N24">
        <f t="shared" si="4"/>
        <v>276.44540760487354</v>
      </c>
      <c r="O24">
        <f t="shared" si="5"/>
        <v>25748.758422086808</v>
      </c>
    </row>
    <row r="25" spans="1:15" x14ac:dyDescent="0.3">
      <c r="A25">
        <v>1991</v>
      </c>
      <c r="B25" t="s">
        <v>16</v>
      </c>
      <c r="G25" s="5">
        <v>1891657</v>
      </c>
      <c r="H25" s="3">
        <v>23292.73</v>
      </c>
      <c r="I25" s="5">
        <v>14312</v>
      </c>
      <c r="O25">
        <f t="shared" si="5"/>
        <v>7565.853640485564</v>
      </c>
    </row>
    <row r="26" spans="1:15" x14ac:dyDescent="0.3">
      <c r="A26">
        <v>1991</v>
      </c>
      <c r="B26" t="s">
        <v>5</v>
      </c>
      <c r="C26">
        <v>75.69</v>
      </c>
      <c r="D26">
        <v>89.41</v>
      </c>
      <c r="E26">
        <v>9</v>
      </c>
      <c r="G26" s="5">
        <v>7475790</v>
      </c>
      <c r="H26" s="3">
        <v>47709.83</v>
      </c>
      <c r="I26" s="5">
        <v>144406</v>
      </c>
      <c r="J26">
        <f t="shared" si="0"/>
        <v>1.586465514549098E-3</v>
      </c>
      <c r="K26">
        <f t="shared" si="1"/>
        <v>1.8740372791099863E-3</v>
      </c>
      <c r="L26">
        <f t="shared" si="2"/>
        <v>1.0124682475029394E-5</v>
      </c>
      <c r="M26">
        <f t="shared" si="3"/>
        <v>1.1959940019716979E-5</v>
      </c>
      <c r="N26">
        <f t="shared" si="4"/>
        <v>156.69286601943458</v>
      </c>
      <c r="O26">
        <f t="shared" si="5"/>
        <v>19316.486953218322</v>
      </c>
    </row>
    <row r="27" spans="1:15" x14ac:dyDescent="0.3">
      <c r="A27">
        <v>1991</v>
      </c>
      <c r="B27" t="s">
        <v>6</v>
      </c>
      <c r="C27">
        <v>65.364999999999995</v>
      </c>
      <c r="D27">
        <v>77.294999999999987</v>
      </c>
      <c r="E27">
        <v>9</v>
      </c>
      <c r="G27" s="5">
        <v>17509866</v>
      </c>
      <c r="H27" s="3">
        <v>34112.74</v>
      </c>
      <c r="I27" s="5">
        <v>379917</v>
      </c>
      <c r="J27">
        <f t="shared" si="0"/>
        <v>1.9161462843500698E-3</v>
      </c>
      <c r="K27">
        <f t="shared" si="1"/>
        <v>2.265868997916907E-3</v>
      </c>
      <c r="L27">
        <f t="shared" si="2"/>
        <v>3.7330382768206221E-6</v>
      </c>
      <c r="M27">
        <f t="shared" si="3"/>
        <v>4.4143684480509435E-6</v>
      </c>
      <c r="N27">
        <f t="shared" si="4"/>
        <v>513.29403618706681</v>
      </c>
      <c r="O27">
        <f t="shared" si="5"/>
        <v>21697.310533387292</v>
      </c>
    </row>
    <row r="28" spans="1:15" x14ac:dyDescent="0.3">
      <c r="A28">
        <v>1991</v>
      </c>
      <c r="B28" t="s">
        <v>7</v>
      </c>
      <c r="C28">
        <v>144.286</v>
      </c>
      <c r="D28">
        <v>160.18600000000001</v>
      </c>
      <c r="E28">
        <v>9</v>
      </c>
      <c r="G28" s="5">
        <v>3821235</v>
      </c>
      <c r="H28" s="3">
        <v>19858</v>
      </c>
      <c r="I28" s="5">
        <v>76346</v>
      </c>
      <c r="J28">
        <f t="shared" si="0"/>
        <v>7.26588780340417E-3</v>
      </c>
      <c r="K28">
        <f t="shared" si="1"/>
        <v>8.0665726659280897E-3</v>
      </c>
      <c r="L28">
        <f t="shared" si="2"/>
        <v>3.7758996764135159E-5</v>
      </c>
      <c r="M28">
        <f t="shared" si="3"/>
        <v>4.191995519773058E-5</v>
      </c>
      <c r="N28">
        <f t="shared" si="4"/>
        <v>192.42798871991138</v>
      </c>
      <c r="O28">
        <f t="shared" si="5"/>
        <v>19979.404564231198</v>
      </c>
    </row>
    <row r="29" spans="1:15" x14ac:dyDescent="0.3">
      <c r="A29">
        <v>1991</v>
      </c>
      <c r="B29" t="s">
        <v>8</v>
      </c>
      <c r="C29">
        <v>29.998000000000001</v>
      </c>
      <c r="D29">
        <v>43.653000000000006</v>
      </c>
      <c r="E29">
        <v>9</v>
      </c>
      <c r="G29" s="5">
        <v>1076879</v>
      </c>
      <c r="H29" s="3">
        <v>2571.1</v>
      </c>
      <c r="I29" s="5">
        <v>21435</v>
      </c>
      <c r="J29">
        <f t="shared" si="0"/>
        <v>1.1667379720742097E-2</v>
      </c>
      <c r="K29">
        <f t="shared" si="1"/>
        <v>1.697833612072654E-2</v>
      </c>
      <c r="L29">
        <f t="shared" si="2"/>
        <v>2.7856425838000369E-5</v>
      </c>
      <c r="M29">
        <f t="shared" si="3"/>
        <v>4.0536587676052745E-5</v>
      </c>
      <c r="N29">
        <f t="shared" si="4"/>
        <v>418.83979619618066</v>
      </c>
      <c r="O29">
        <f t="shared" si="5"/>
        <v>19904.743244134206</v>
      </c>
    </row>
    <row r="30" spans="1:15" x14ac:dyDescent="0.3">
      <c r="A30">
        <v>1991</v>
      </c>
      <c r="B30" t="s">
        <v>12</v>
      </c>
      <c r="C30">
        <v>3.6</v>
      </c>
      <c r="D30">
        <v>3.6</v>
      </c>
      <c r="E30">
        <v>9</v>
      </c>
      <c r="G30" s="5">
        <v>4678877</v>
      </c>
      <c r="H30" s="3">
        <v>18449.990000000002</v>
      </c>
      <c r="I30" s="5">
        <v>36618</v>
      </c>
      <c r="J30">
        <f t="shared" si="0"/>
        <v>1.9512205697672463E-4</v>
      </c>
      <c r="K30">
        <f t="shared" si="1"/>
        <v>1.9512205697672463E-4</v>
      </c>
      <c r="L30">
        <f t="shared" si="2"/>
        <v>7.6941539604482016E-7</v>
      </c>
      <c r="M30">
        <f t="shared" si="3"/>
        <v>7.6941539604482016E-7</v>
      </c>
      <c r="N30">
        <f t="shared" si="4"/>
        <v>253.59780682807957</v>
      </c>
      <c r="O30">
        <f t="shared" si="5"/>
        <v>7826.2369367692281</v>
      </c>
    </row>
    <row r="31" spans="1:15" x14ac:dyDescent="0.3">
      <c r="A31">
        <v>1991</v>
      </c>
      <c r="B31" t="s">
        <v>13</v>
      </c>
      <c r="C31">
        <v>3</v>
      </c>
      <c r="D31">
        <v>3</v>
      </c>
      <c r="E31">
        <v>9</v>
      </c>
      <c r="G31" s="5">
        <v>2823324</v>
      </c>
      <c r="H31" s="3">
        <v>20452.14</v>
      </c>
      <c r="I31" s="5">
        <v>20503</v>
      </c>
      <c r="J31">
        <f t="shared" si="0"/>
        <v>1.4668391669527003E-4</v>
      </c>
      <c r="K31">
        <f t="shared" si="1"/>
        <v>1.4668391669527003E-4</v>
      </c>
      <c r="L31">
        <f t="shared" si="2"/>
        <v>1.0625773024987568E-6</v>
      </c>
      <c r="M31">
        <f t="shared" si="3"/>
        <v>1.0625773024987568E-6</v>
      </c>
      <c r="N31">
        <f t="shared" si="4"/>
        <v>138.0454074732522</v>
      </c>
      <c r="O31">
        <f t="shared" si="5"/>
        <v>7262.0074777106702</v>
      </c>
    </row>
    <row r="32" spans="1:15" x14ac:dyDescent="0.3">
      <c r="A32">
        <v>1991</v>
      </c>
      <c r="B32" t="s">
        <v>9</v>
      </c>
      <c r="C32">
        <v>24</v>
      </c>
      <c r="D32">
        <v>29.8</v>
      </c>
      <c r="E32">
        <v>9</v>
      </c>
      <c r="G32" s="5">
        <v>2648532</v>
      </c>
      <c r="H32" s="3">
        <v>15802.27</v>
      </c>
      <c r="I32" s="5">
        <v>50969</v>
      </c>
      <c r="J32">
        <f t="shared" si="0"/>
        <v>1.5187691388642264E-3</v>
      </c>
      <c r="K32">
        <f t="shared" si="1"/>
        <v>1.8858050140897478E-3</v>
      </c>
      <c r="L32">
        <f t="shared" si="2"/>
        <v>9.0616235710952334E-6</v>
      </c>
      <c r="M32">
        <f t="shared" si="3"/>
        <v>1.1251515934109915E-5</v>
      </c>
      <c r="N32">
        <f t="shared" si="4"/>
        <v>167.60452770393113</v>
      </c>
      <c r="O32">
        <f t="shared" si="5"/>
        <v>19244.245491464706</v>
      </c>
    </row>
    <row r="33" spans="1:15" x14ac:dyDescent="0.3">
      <c r="A33">
        <v>1991</v>
      </c>
      <c r="B33" t="s">
        <v>14</v>
      </c>
      <c r="C33">
        <v>3</v>
      </c>
      <c r="D33">
        <v>3</v>
      </c>
      <c r="E33">
        <v>9</v>
      </c>
      <c r="G33" s="5">
        <v>2572069</v>
      </c>
      <c r="H33" s="3">
        <v>16202.37</v>
      </c>
      <c r="I33" s="5">
        <v>17029</v>
      </c>
      <c r="J33">
        <f t="shared" si="0"/>
        <v>1.8515809724132951E-4</v>
      </c>
      <c r="K33">
        <f t="shared" si="1"/>
        <v>1.8515809724132951E-4</v>
      </c>
      <c r="L33">
        <f t="shared" si="2"/>
        <v>1.1663761742006144E-6</v>
      </c>
      <c r="M33">
        <f t="shared" si="3"/>
        <v>1.1663761742006144E-6</v>
      </c>
      <c r="N33">
        <f t="shared" si="4"/>
        <v>158.74646733780304</v>
      </c>
      <c r="O33">
        <f t="shared" si="5"/>
        <v>6620.7399568207538</v>
      </c>
    </row>
    <row r="34" spans="1:15" x14ac:dyDescent="0.3">
      <c r="A34">
        <v>1992</v>
      </c>
      <c r="B34" t="s">
        <v>1</v>
      </c>
      <c r="C34">
        <v>124.661</v>
      </c>
      <c r="D34">
        <v>207.04</v>
      </c>
      <c r="E34">
        <v>8</v>
      </c>
      <c r="G34">
        <v>10148708</v>
      </c>
      <c r="H34" s="3">
        <v>35673.71</v>
      </c>
      <c r="I34">
        <v>255866</v>
      </c>
      <c r="J34">
        <f t="shared" si="0"/>
        <v>3.4944781465118149E-3</v>
      </c>
      <c r="K34">
        <f t="shared" si="1"/>
        <v>5.8037137152261425E-3</v>
      </c>
      <c r="L34">
        <f t="shared" si="2"/>
        <v>1.2283435487551716E-5</v>
      </c>
      <c r="M34">
        <f t="shared" si="3"/>
        <v>2.0400626365444742E-5</v>
      </c>
      <c r="N34">
        <f t="shared" si="4"/>
        <v>284.48703541067079</v>
      </c>
      <c r="O34">
        <f t="shared" si="5"/>
        <v>25211.682117566099</v>
      </c>
    </row>
    <row r="35" spans="1:15" x14ac:dyDescent="0.3">
      <c r="A35">
        <v>1992</v>
      </c>
      <c r="B35" t="s">
        <v>2</v>
      </c>
      <c r="C35">
        <v>157.57400000000001</v>
      </c>
      <c r="D35">
        <v>378.67899999999997</v>
      </c>
      <c r="E35">
        <v>8</v>
      </c>
      <c r="G35">
        <v>11770257</v>
      </c>
      <c r="H35" s="3">
        <v>70542.03</v>
      </c>
      <c r="I35">
        <v>283121</v>
      </c>
      <c r="J35">
        <f t="shared" si="0"/>
        <v>2.2337604971107297E-3</v>
      </c>
      <c r="K35">
        <f t="shared" si="1"/>
        <v>5.3681330123332141E-3</v>
      </c>
      <c r="L35">
        <f t="shared" si="2"/>
        <v>1.3387473187713744E-5</v>
      </c>
      <c r="M35">
        <f t="shared" si="3"/>
        <v>3.2172534550435047E-5</v>
      </c>
      <c r="N35">
        <f t="shared" si="4"/>
        <v>166.85452630155385</v>
      </c>
      <c r="O35">
        <f t="shared" si="5"/>
        <v>24053.935270912098</v>
      </c>
    </row>
    <row r="36" spans="1:15" x14ac:dyDescent="0.3">
      <c r="A36">
        <v>1992</v>
      </c>
      <c r="B36" t="s">
        <v>3</v>
      </c>
      <c r="C36">
        <v>127.11</v>
      </c>
      <c r="D36">
        <v>174.39</v>
      </c>
      <c r="E36">
        <v>8</v>
      </c>
      <c r="G36">
        <v>3465748</v>
      </c>
      <c r="H36" s="3">
        <v>891.12</v>
      </c>
      <c r="I36">
        <v>75252</v>
      </c>
      <c r="J36">
        <f t="shared" si="0"/>
        <v>0.14264072178831133</v>
      </c>
      <c r="K36">
        <f t="shared" si="1"/>
        <v>0.1956975491516294</v>
      </c>
      <c r="L36">
        <f t="shared" si="2"/>
        <v>3.6676065311153606E-5</v>
      </c>
      <c r="M36">
        <f t="shared" si="3"/>
        <v>5.0318141999937669E-5</v>
      </c>
      <c r="N36">
        <f t="shared" si="4"/>
        <v>3889.2045964628783</v>
      </c>
      <c r="O36">
        <f t="shared" si="5"/>
        <v>21713.061653645906</v>
      </c>
    </row>
    <row r="37" spans="1:15" x14ac:dyDescent="0.3">
      <c r="A37">
        <v>1992</v>
      </c>
      <c r="B37" t="s">
        <v>15</v>
      </c>
      <c r="C37">
        <v>37.880000000000003</v>
      </c>
      <c r="D37">
        <v>37.880000000000003</v>
      </c>
      <c r="E37">
        <v>8</v>
      </c>
      <c r="G37">
        <v>2542651</v>
      </c>
      <c r="H37" s="3">
        <v>29654.38</v>
      </c>
      <c r="I37">
        <v>24556</v>
      </c>
      <c r="J37">
        <f t="shared" si="0"/>
        <v>1.2773829700705259E-3</v>
      </c>
      <c r="K37">
        <f t="shared" si="1"/>
        <v>1.2773829700705259E-3</v>
      </c>
      <c r="L37">
        <f t="shared" si="2"/>
        <v>1.4897836942624058E-5</v>
      </c>
      <c r="M37">
        <f t="shared" si="3"/>
        <v>1.4897836942624058E-5</v>
      </c>
      <c r="N37">
        <f t="shared" si="4"/>
        <v>85.742848105406352</v>
      </c>
      <c r="O37">
        <f t="shared" si="5"/>
        <v>9657.6368522459434</v>
      </c>
    </row>
    <row r="38" spans="1:15" x14ac:dyDescent="0.3">
      <c r="A38">
        <v>1992</v>
      </c>
      <c r="B38" t="s">
        <v>10</v>
      </c>
      <c r="C38">
        <v>57.06</v>
      </c>
      <c r="D38">
        <v>62.260000000000005</v>
      </c>
      <c r="E38">
        <v>8</v>
      </c>
      <c r="G38">
        <v>685845</v>
      </c>
      <c r="H38" s="3">
        <v>419.84</v>
      </c>
      <c r="I38">
        <v>19427</v>
      </c>
      <c r="J38">
        <f t="shared" si="0"/>
        <v>0.13590891768292684</v>
      </c>
      <c r="K38">
        <f t="shared" si="1"/>
        <v>0.14829458841463417</v>
      </c>
      <c r="L38">
        <f t="shared" si="2"/>
        <v>8.3196640640377926E-5</v>
      </c>
      <c r="M38">
        <f t="shared" si="3"/>
        <v>9.0778528676304426E-5</v>
      </c>
      <c r="N38">
        <f t="shared" si="4"/>
        <v>1633.5866044207319</v>
      </c>
      <c r="O38">
        <f t="shared" si="5"/>
        <v>28325.642091143043</v>
      </c>
    </row>
    <row r="39" spans="1:15" x14ac:dyDescent="0.3">
      <c r="A39">
        <v>1992</v>
      </c>
      <c r="B39" t="s">
        <v>4</v>
      </c>
      <c r="C39">
        <v>66.864000000000004</v>
      </c>
      <c r="D39">
        <v>141.54400000000001</v>
      </c>
      <c r="E39">
        <v>8</v>
      </c>
      <c r="G39">
        <v>1688785</v>
      </c>
      <c r="H39" s="3">
        <v>755.09</v>
      </c>
      <c r="I39">
        <v>63681</v>
      </c>
      <c r="J39">
        <f t="shared" si="0"/>
        <v>8.8551033651617692E-2</v>
      </c>
      <c r="K39">
        <f t="shared" si="1"/>
        <v>0.18745315127997988</v>
      </c>
      <c r="L39">
        <f t="shared" si="2"/>
        <v>3.9592961803900442E-5</v>
      </c>
      <c r="M39">
        <f t="shared" si="3"/>
        <v>8.3814103038575076E-5</v>
      </c>
      <c r="N39">
        <f t="shared" si="4"/>
        <v>2236.5347177157687</v>
      </c>
      <c r="O39">
        <f t="shared" si="5"/>
        <v>37708.174812069032</v>
      </c>
    </row>
    <row r="40" spans="1:15" x14ac:dyDescent="0.3">
      <c r="A40">
        <v>1992</v>
      </c>
      <c r="B40" t="s">
        <v>11</v>
      </c>
      <c r="C40">
        <v>228.809</v>
      </c>
      <c r="D40">
        <v>270.22899999999998</v>
      </c>
      <c r="E40">
        <v>8</v>
      </c>
      <c r="G40">
        <v>5922639</v>
      </c>
      <c r="H40" s="3">
        <v>21115.67</v>
      </c>
      <c r="I40">
        <v>158844</v>
      </c>
      <c r="J40">
        <f t="shared" si="0"/>
        <v>1.0835981051039348E-2</v>
      </c>
      <c r="K40">
        <f t="shared" si="1"/>
        <v>1.2797557453777218E-2</v>
      </c>
      <c r="L40">
        <f t="shared" si="2"/>
        <v>3.8632947238553625E-5</v>
      </c>
      <c r="M40">
        <f t="shared" si="3"/>
        <v>4.5626451316718779E-5</v>
      </c>
      <c r="N40">
        <f t="shared" si="4"/>
        <v>280.48548779176792</v>
      </c>
      <c r="O40">
        <f t="shared" si="5"/>
        <v>26819.801105554467</v>
      </c>
    </row>
    <row r="41" spans="1:15" x14ac:dyDescent="0.3">
      <c r="A41">
        <v>1992</v>
      </c>
      <c r="B41" t="s">
        <v>16</v>
      </c>
      <c r="C41">
        <v>16.2</v>
      </c>
      <c r="D41">
        <v>16.2</v>
      </c>
      <c r="E41">
        <v>8</v>
      </c>
      <c r="G41">
        <v>1864980</v>
      </c>
      <c r="H41" s="3">
        <v>23292.73</v>
      </c>
      <c r="I41">
        <v>17634</v>
      </c>
      <c r="J41">
        <f t="shared" si="0"/>
        <v>6.9549597664163884E-4</v>
      </c>
      <c r="K41">
        <f t="shared" si="1"/>
        <v>6.9549597664163884E-4</v>
      </c>
      <c r="L41">
        <f t="shared" si="2"/>
        <v>8.6864202297075562E-6</v>
      </c>
      <c r="M41">
        <f t="shared" si="3"/>
        <v>8.6864202297075562E-6</v>
      </c>
      <c r="N41">
        <f t="shared" si="4"/>
        <v>80.067042377600217</v>
      </c>
      <c r="O41">
        <f t="shared" si="5"/>
        <v>9455.3292796705591</v>
      </c>
    </row>
    <row r="42" spans="1:15" x14ac:dyDescent="0.3">
      <c r="A42">
        <v>1992</v>
      </c>
      <c r="B42" t="s">
        <v>5</v>
      </c>
      <c r="C42">
        <v>142.77000000000001</v>
      </c>
      <c r="D42">
        <v>232.18</v>
      </c>
      <c r="E42">
        <v>8</v>
      </c>
      <c r="G42">
        <v>7577520</v>
      </c>
      <c r="H42" s="3">
        <v>47709.83</v>
      </c>
      <c r="I42">
        <v>153180</v>
      </c>
      <c r="J42">
        <f t="shared" si="0"/>
        <v>2.9924650748074351E-3</v>
      </c>
      <c r="K42">
        <f t="shared" si="1"/>
        <v>4.8665023539174214E-3</v>
      </c>
      <c r="L42">
        <f t="shared" si="2"/>
        <v>1.8841256770025023E-5</v>
      </c>
      <c r="M42">
        <f t="shared" si="3"/>
        <v>3.0640631763426558E-5</v>
      </c>
      <c r="N42">
        <f t="shared" si="4"/>
        <v>158.82513100549718</v>
      </c>
      <c r="O42">
        <f t="shared" si="5"/>
        <v>20215.057169100179</v>
      </c>
    </row>
    <row r="43" spans="1:15" x14ac:dyDescent="0.3">
      <c r="A43">
        <v>1992</v>
      </c>
      <c r="B43" t="s">
        <v>6</v>
      </c>
      <c r="C43">
        <v>208.22800000000001</v>
      </c>
      <c r="D43">
        <v>285.52300000000002</v>
      </c>
      <c r="E43">
        <v>8</v>
      </c>
      <c r="G43">
        <v>17679166</v>
      </c>
      <c r="H43" s="3">
        <v>34112.74</v>
      </c>
      <c r="I43">
        <v>400435</v>
      </c>
      <c r="J43">
        <f t="shared" si="0"/>
        <v>6.1041124225142867E-3</v>
      </c>
      <c r="K43">
        <f t="shared" si="1"/>
        <v>8.3699814204311954E-3</v>
      </c>
      <c r="L43">
        <f t="shared" si="2"/>
        <v>1.177815740855649E-5</v>
      </c>
      <c r="M43">
        <f t="shared" si="3"/>
        <v>1.6150252789073876E-5</v>
      </c>
      <c r="N43">
        <f t="shared" si="4"/>
        <v>518.25699137624247</v>
      </c>
      <c r="O43">
        <f t="shared" si="5"/>
        <v>22650.106911151805</v>
      </c>
    </row>
    <row r="44" spans="1:15" x14ac:dyDescent="0.3">
      <c r="A44">
        <v>1992</v>
      </c>
      <c r="B44" t="s">
        <v>7</v>
      </c>
      <c r="C44">
        <v>155.52799999999999</v>
      </c>
      <c r="D44">
        <v>315.714</v>
      </c>
      <c r="E44">
        <v>8</v>
      </c>
      <c r="G44">
        <v>3880965</v>
      </c>
      <c r="H44" s="3">
        <v>19858</v>
      </c>
      <c r="I44">
        <v>80038</v>
      </c>
      <c r="J44">
        <f t="shared" si="0"/>
        <v>7.8320072514855461E-3</v>
      </c>
      <c r="K44">
        <f t="shared" si="1"/>
        <v>1.5898579917413638E-2</v>
      </c>
      <c r="L44">
        <f t="shared" si="2"/>
        <v>4.0074569082689483E-5</v>
      </c>
      <c r="M44">
        <f t="shared" si="3"/>
        <v>8.1349355121728746E-5</v>
      </c>
      <c r="N44">
        <f t="shared" si="4"/>
        <v>195.43584449592103</v>
      </c>
      <c r="O44">
        <f t="shared" si="5"/>
        <v>20623.221286458393</v>
      </c>
    </row>
    <row r="45" spans="1:15" x14ac:dyDescent="0.3">
      <c r="A45">
        <v>1992</v>
      </c>
      <c r="B45" t="s">
        <v>8</v>
      </c>
      <c r="C45">
        <v>26.968</v>
      </c>
      <c r="D45">
        <v>70.621000000000009</v>
      </c>
      <c r="E45">
        <v>8</v>
      </c>
      <c r="G45">
        <v>1084007</v>
      </c>
      <c r="H45" s="3">
        <v>2571.1</v>
      </c>
      <c r="I45">
        <v>22256</v>
      </c>
      <c r="J45">
        <f t="shared" si="0"/>
        <v>1.0488895803352652E-2</v>
      </c>
      <c r="K45">
        <f t="shared" si="1"/>
        <v>2.7467231924079193E-2</v>
      </c>
      <c r="L45">
        <f t="shared" si="2"/>
        <v>2.4878068130556353E-5</v>
      </c>
      <c r="M45">
        <f t="shared" si="3"/>
        <v>6.5148103287155908E-5</v>
      </c>
      <c r="N45">
        <f t="shared" si="4"/>
        <v>421.61215044144529</v>
      </c>
      <c r="O45">
        <f t="shared" si="5"/>
        <v>20531.232731891952</v>
      </c>
    </row>
    <row r="46" spans="1:15" x14ac:dyDescent="0.3">
      <c r="A46">
        <v>1992</v>
      </c>
      <c r="B46" t="s">
        <v>12</v>
      </c>
      <c r="C46">
        <v>176.84100000000001</v>
      </c>
      <c r="D46">
        <v>180.441</v>
      </c>
      <c r="E46">
        <v>8</v>
      </c>
      <c r="G46">
        <v>4640997</v>
      </c>
      <c r="H46" s="3">
        <v>18449.990000000002</v>
      </c>
      <c r="I46">
        <v>45533</v>
      </c>
      <c r="J46">
        <f t="shared" si="0"/>
        <v>9.5848832438391561E-3</v>
      </c>
      <c r="K46">
        <f t="shared" si="1"/>
        <v>9.7800053008158805E-3</v>
      </c>
      <c r="L46">
        <f t="shared" si="2"/>
        <v>3.8104097029151281E-5</v>
      </c>
      <c r="M46">
        <f t="shared" si="3"/>
        <v>3.8879792423912361E-5</v>
      </c>
      <c r="N46">
        <f t="shared" si="4"/>
        <v>251.54468918411337</v>
      </c>
      <c r="O46">
        <f t="shared" si="5"/>
        <v>9811.0384471267698</v>
      </c>
    </row>
    <row r="47" spans="1:15" x14ac:dyDescent="0.3">
      <c r="A47">
        <v>1992</v>
      </c>
      <c r="B47" t="s">
        <v>13</v>
      </c>
      <c r="C47">
        <v>13.15</v>
      </c>
      <c r="D47">
        <v>16.149999999999999</v>
      </c>
      <c r="E47">
        <v>8</v>
      </c>
      <c r="G47">
        <v>2796981</v>
      </c>
      <c r="H47" s="3">
        <v>20452.14</v>
      </c>
      <c r="I47">
        <v>25615</v>
      </c>
      <c r="J47">
        <f t="shared" si="0"/>
        <v>6.4296450151426696E-4</v>
      </c>
      <c r="K47">
        <f t="shared" si="1"/>
        <v>7.8964841820953699E-4</v>
      </c>
      <c r="L47">
        <f t="shared" si="2"/>
        <v>4.7014977935137921E-6</v>
      </c>
      <c r="M47">
        <f t="shared" si="3"/>
        <v>5.7740828414637059E-6</v>
      </c>
      <c r="N47">
        <f t="shared" si="4"/>
        <v>136.75737600075104</v>
      </c>
      <c r="O47">
        <f t="shared" si="5"/>
        <v>9158.0886677456874</v>
      </c>
    </row>
    <row r="48" spans="1:15" x14ac:dyDescent="0.3">
      <c r="A48">
        <v>1992</v>
      </c>
      <c r="B48" t="s">
        <v>9</v>
      </c>
      <c r="C48">
        <v>94.570000000000007</v>
      </c>
      <c r="D48">
        <v>124.37</v>
      </c>
      <c r="E48">
        <v>8</v>
      </c>
      <c r="G48">
        <v>2679575</v>
      </c>
      <c r="H48" s="3">
        <v>15802.27</v>
      </c>
      <c r="I48">
        <v>53885</v>
      </c>
      <c r="J48">
        <f t="shared" si="0"/>
        <v>5.9845832275995797E-3</v>
      </c>
      <c r="K48">
        <f t="shared" si="1"/>
        <v>7.8703882416893273E-3</v>
      </c>
      <c r="L48">
        <f t="shared" si="2"/>
        <v>3.5292910256290645E-5</v>
      </c>
      <c r="M48">
        <f t="shared" si="3"/>
        <v>4.6414076859203423E-5</v>
      </c>
      <c r="N48">
        <f t="shared" si="4"/>
        <v>169.56899230300456</v>
      </c>
      <c r="O48">
        <f t="shared" si="5"/>
        <v>20109.532295233385</v>
      </c>
    </row>
    <row r="49" spans="1:15" x14ac:dyDescent="0.3">
      <c r="A49">
        <v>1992</v>
      </c>
      <c r="B49" t="s">
        <v>14</v>
      </c>
      <c r="C49">
        <v>45.88</v>
      </c>
      <c r="D49">
        <v>48.88</v>
      </c>
      <c r="E49">
        <v>8</v>
      </c>
      <c r="G49">
        <v>2545808</v>
      </c>
      <c r="H49" s="3">
        <v>16202.37</v>
      </c>
      <c r="I49">
        <v>22738</v>
      </c>
      <c r="J49">
        <f t="shared" si="0"/>
        <v>2.8316845004773992E-3</v>
      </c>
      <c r="K49">
        <f t="shared" si="1"/>
        <v>3.0168425977187287E-3</v>
      </c>
      <c r="L49">
        <f t="shared" si="2"/>
        <v>1.8021783260952908E-5</v>
      </c>
      <c r="M49">
        <f t="shared" si="3"/>
        <v>1.9200191059184355E-5</v>
      </c>
      <c r="N49">
        <f t="shared" si="4"/>
        <v>157.12565507391818</v>
      </c>
      <c r="O49">
        <f t="shared" si="5"/>
        <v>8931.5455053955375</v>
      </c>
    </row>
    <row r="50" spans="1:15" x14ac:dyDescent="0.3">
      <c r="A50">
        <v>1993</v>
      </c>
      <c r="B50" t="s">
        <v>1</v>
      </c>
      <c r="C50">
        <v>223.99</v>
      </c>
      <c r="D50">
        <v>431.03000000000003</v>
      </c>
      <c r="E50">
        <v>7.9</v>
      </c>
      <c r="G50">
        <v>10234026</v>
      </c>
      <c r="H50" s="3">
        <v>35673.71</v>
      </c>
      <c r="I50">
        <v>253742</v>
      </c>
      <c r="J50">
        <f t="shared" si="0"/>
        <v>6.2788535310737241E-3</v>
      </c>
      <c r="K50">
        <f t="shared" si="1"/>
        <v>1.2082567246299867E-2</v>
      </c>
      <c r="L50">
        <f t="shared" si="2"/>
        <v>2.1886792157846775E-5</v>
      </c>
      <c r="M50">
        <f t="shared" si="3"/>
        <v>4.2117344630549111E-5</v>
      </c>
      <c r="N50">
        <f t="shared" si="4"/>
        <v>286.87865657931292</v>
      </c>
      <c r="O50">
        <f t="shared" si="5"/>
        <v>24793.956943240126</v>
      </c>
    </row>
    <row r="51" spans="1:15" x14ac:dyDescent="0.3">
      <c r="A51">
        <v>1993</v>
      </c>
      <c r="B51" t="s">
        <v>2</v>
      </c>
      <c r="C51">
        <v>264.16399999999999</v>
      </c>
      <c r="D51">
        <v>642.84299999999996</v>
      </c>
      <c r="E51">
        <v>7.9</v>
      </c>
      <c r="G51">
        <v>11863313</v>
      </c>
      <c r="H51" s="3">
        <v>70542.03</v>
      </c>
      <c r="I51">
        <v>287952</v>
      </c>
      <c r="J51">
        <f t="shared" si="0"/>
        <v>3.7447745691469325E-3</v>
      </c>
      <c r="K51">
        <f t="shared" si="1"/>
        <v>9.112907581480147E-3</v>
      </c>
      <c r="L51">
        <f t="shared" si="2"/>
        <v>2.226730425135036E-5</v>
      </c>
      <c r="M51">
        <f t="shared" si="3"/>
        <v>5.4187476972073479E-5</v>
      </c>
      <c r="N51">
        <f t="shared" si="4"/>
        <v>168.17368312196288</v>
      </c>
      <c r="O51">
        <f t="shared" si="5"/>
        <v>24272.477679717293</v>
      </c>
    </row>
    <row r="52" spans="1:15" x14ac:dyDescent="0.3">
      <c r="A52">
        <v>1993</v>
      </c>
      <c r="B52" t="s">
        <v>3</v>
      </c>
      <c r="C52">
        <v>51.71</v>
      </c>
      <c r="D52">
        <v>226.1</v>
      </c>
      <c r="E52">
        <v>7.9</v>
      </c>
      <c r="G52">
        <v>3475392</v>
      </c>
      <c r="H52" s="3">
        <v>891.12</v>
      </c>
      <c r="I52">
        <v>80745</v>
      </c>
      <c r="J52">
        <f t="shared" si="0"/>
        <v>5.8028099470329476E-2</v>
      </c>
      <c r="K52">
        <f t="shared" si="1"/>
        <v>0.2537256486219589</v>
      </c>
      <c r="L52">
        <f t="shared" si="2"/>
        <v>1.4878897114339908E-5</v>
      </c>
      <c r="M52">
        <f t="shared" si="3"/>
        <v>6.5057409351232894E-5</v>
      </c>
      <c r="N52">
        <f t="shared" si="4"/>
        <v>3900.0269323996768</v>
      </c>
      <c r="O52">
        <f t="shared" si="5"/>
        <v>23233.350367383016</v>
      </c>
    </row>
    <row r="53" spans="1:15" x14ac:dyDescent="0.3">
      <c r="A53">
        <v>1993</v>
      </c>
      <c r="B53" t="s">
        <v>15</v>
      </c>
      <c r="C53">
        <v>153.738</v>
      </c>
      <c r="D53">
        <v>191.61799999999999</v>
      </c>
      <c r="E53">
        <v>7.9</v>
      </c>
      <c r="G53">
        <v>2537661</v>
      </c>
      <c r="H53" s="3">
        <v>29654.38</v>
      </c>
      <c r="I53">
        <v>29859</v>
      </c>
      <c r="J53">
        <f t="shared" si="0"/>
        <v>5.1843269021304775E-3</v>
      </c>
      <c r="K53">
        <f t="shared" si="1"/>
        <v>6.4617098722010036E-3</v>
      </c>
      <c r="L53">
        <f t="shared" si="2"/>
        <v>6.0582560081902193E-5</v>
      </c>
      <c r="M53">
        <f t="shared" si="3"/>
        <v>7.5509691798865167E-5</v>
      </c>
      <c r="N53">
        <f t="shared" si="4"/>
        <v>85.574576167163158</v>
      </c>
      <c r="O53">
        <f t="shared" si="5"/>
        <v>11766.347041626128</v>
      </c>
    </row>
    <row r="54" spans="1:15" x14ac:dyDescent="0.3">
      <c r="A54">
        <v>1993</v>
      </c>
      <c r="B54" t="s">
        <v>10</v>
      </c>
      <c r="C54">
        <v>66.319999999999993</v>
      </c>
      <c r="D54">
        <v>128.57999999999998</v>
      </c>
      <c r="E54">
        <v>7.9</v>
      </c>
      <c r="G54">
        <v>683096</v>
      </c>
      <c r="H54" s="3">
        <v>419.84</v>
      </c>
      <c r="I54">
        <v>19358</v>
      </c>
      <c r="J54">
        <f t="shared" si="0"/>
        <v>0.15796493902439024</v>
      </c>
      <c r="K54">
        <f t="shared" si="1"/>
        <v>0.30625952743902435</v>
      </c>
      <c r="L54">
        <f t="shared" si="2"/>
        <v>9.7087378640776692E-5</v>
      </c>
      <c r="M54">
        <f t="shared" si="3"/>
        <v>1.8823122957827303E-4</v>
      </c>
      <c r="N54">
        <f t="shared" si="4"/>
        <v>1627.0388719512196</v>
      </c>
      <c r="O54">
        <f t="shared" si="5"/>
        <v>28338.622975394381</v>
      </c>
    </row>
    <row r="55" spans="1:15" x14ac:dyDescent="0.3">
      <c r="A55">
        <v>1993</v>
      </c>
      <c r="B55" t="s">
        <v>4</v>
      </c>
      <c r="C55">
        <v>34.566000000000003</v>
      </c>
      <c r="D55">
        <v>176.11</v>
      </c>
      <c r="E55">
        <v>7.9</v>
      </c>
      <c r="G55">
        <v>1702887</v>
      </c>
      <c r="H55" s="3">
        <v>755.09</v>
      </c>
      <c r="I55">
        <v>65961</v>
      </c>
      <c r="J55">
        <f t="shared" si="0"/>
        <v>4.5777324557337538E-2</v>
      </c>
      <c r="K55">
        <f t="shared" si="1"/>
        <v>0.2332304758373174</v>
      </c>
      <c r="L55">
        <f t="shared" si="2"/>
        <v>2.0298469598981027E-5</v>
      </c>
      <c r="M55">
        <f t="shared" si="3"/>
        <v>1.0341848871945116E-4</v>
      </c>
      <c r="N55">
        <f t="shared" si="4"/>
        <v>2255.2106371425921</v>
      </c>
      <c r="O55">
        <f t="shared" si="5"/>
        <v>38734.807418225639</v>
      </c>
    </row>
    <row r="56" spans="1:15" x14ac:dyDescent="0.3">
      <c r="A56">
        <v>1993</v>
      </c>
      <c r="B56" t="s">
        <v>11</v>
      </c>
      <c r="C56">
        <v>177.47800000000001</v>
      </c>
      <c r="D56">
        <v>447.70699999999999</v>
      </c>
      <c r="E56">
        <v>7.9</v>
      </c>
      <c r="G56">
        <v>5967305</v>
      </c>
      <c r="H56" s="3">
        <v>21115.67</v>
      </c>
      <c r="I56">
        <v>161497</v>
      </c>
      <c r="J56">
        <f t="shared" si="0"/>
        <v>8.4050375858308081E-3</v>
      </c>
      <c r="K56">
        <f t="shared" si="1"/>
        <v>2.1202595039608026E-2</v>
      </c>
      <c r="L56">
        <f t="shared" si="2"/>
        <v>2.9741734334008401E-5</v>
      </c>
      <c r="M56">
        <f t="shared" si="3"/>
        <v>7.5026666141583175E-5</v>
      </c>
      <c r="N56">
        <f t="shared" si="4"/>
        <v>282.60078889279862</v>
      </c>
      <c r="O56">
        <f t="shared" si="5"/>
        <v>27063.640956847354</v>
      </c>
    </row>
    <row r="57" spans="1:15" x14ac:dyDescent="0.3">
      <c r="A57">
        <v>1993</v>
      </c>
      <c r="B57" t="s">
        <v>16</v>
      </c>
      <c r="C57">
        <v>130.02000000000001</v>
      </c>
      <c r="D57">
        <v>146.22</v>
      </c>
      <c r="E57">
        <v>7.9</v>
      </c>
      <c r="G57">
        <v>1843455</v>
      </c>
      <c r="H57" s="3">
        <v>23292.73</v>
      </c>
      <c r="I57">
        <v>21113</v>
      </c>
      <c r="J57">
        <f t="shared" si="0"/>
        <v>5.5819991903053017E-3</v>
      </c>
      <c r="K57">
        <f t="shared" si="1"/>
        <v>6.2774951669469399E-3</v>
      </c>
      <c r="L57">
        <f t="shared" si="2"/>
        <v>7.0530606931007274E-5</v>
      </c>
      <c r="M57">
        <f t="shared" si="3"/>
        <v>7.9318453664450721E-5</v>
      </c>
      <c r="N57">
        <f t="shared" si="4"/>
        <v>79.142934297525457</v>
      </c>
      <c r="O57">
        <f t="shared" si="5"/>
        <v>11452.951116246395</v>
      </c>
    </row>
    <row r="58" spans="1:15" x14ac:dyDescent="0.3">
      <c r="A58">
        <v>1993</v>
      </c>
      <c r="B58" t="s">
        <v>5</v>
      </c>
      <c r="C58">
        <v>177.38200000000001</v>
      </c>
      <c r="D58">
        <v>409.56200000000001</v>
      </c>
      <c r="E58">
        <v>7.9</v>
      </c>
      <c r="G58">
        <v>7648004</v>
      </c>
      <c r="H58" s="3">
        <v>47709.83</v>
      </c>
      <c r="I58">
        <v>156156</v>
      </c>
      <c r="J58">
        <f t="shared" si="0"/>
        <v>3.7179340190480661E-3</v>
      </c>
      <c r="K58">
        <f t="shared" si="1"/>
        <v>8.5844363729654875E-3</v>
      </c>
      <c r="L58">
        <f t="shared" si="2"/>
        <v>2.3193241007719139E-5</v>
      </c>
      <c r="M58">
        <f t="shared" si="3"/>
        <v>5.3551488728300874E-5</v>
      </c>
      <c r="N58">
        <f t="shared" si="4"/>
        <v>160.30247854582586</v>
      </c>
      <c r="O58">
        <f t="shared" si="5"/>
        <v>20417.876350483082</v>
      </c>
    </row>
    <row r="59" spans="1:15" x14ac:dyDescent="0.3">
      <c r="A59">
        <v>1993</v>
      </c>
      <c r="B59" t="s">
        <v>6</v>
      </c>
      <c r="C59">
        <v>187.78899999999999</v>
      </c>
      <c r="D59">
        <v>473.31200000000001</v>
      </c>
      <c r="E59">
        <v>7.9</v>
      </c>
      <c r="G59">
        <v>17759300</v>
      </c>
      <c r="H59" s="3">
        <v>34112.74</v>
      </c>
      <c r="I59">
        <v>403209</v>
      </c>
      <c r="J59">
        <f t="shared" si="0"/>
        <v>5.5049521088015793E-3</v>
      </c>
      <c r="K59">
        <f t="shared" si="1"/>
        <v>1.3874933529232775E-2</v>
      </c>
      <c r="L59">
        <f t="shared" si="2"/>
        <v>1.0574121727770802E-5</v>
      </c>
      <c r="M59">
        <f t="shared" si="3"/>
        <v>2.6651500903751839E-5</v>
      </c>
      <c r="N59">
        <f t="shared" si="4"/>
        <v>520.60608441303748</v>
      </c>
      <c r="O59">
        <f t="shared" si="5"/>
        <v>22704.104328436366</v>
      </c>
    </row>
    <row r="60" spans="1:15" x14ac:dyDescent="0.3">
      <c r="A60">
        <v>1993</v>
      </c>
      <c r="B60" t="s">
        <v>7</v>
      </c>
      <c r="C60">
        <v>127.956</v>
      </c>
      <c r="D60">
        <v>443.67</v>
      </c>
      <c r="E60">
        <v>7.9</v>
      </c>
      <c r="G60">
        <v>3925863</v>
      </c>
      <c r="H60" s="3">
        <v>19858</v>
      </c>
      <c r="I60">
        <v>79944</v>
      </c>
      <c r="J60">
        <f t="shared" si="0"/>
        <v>6.443549199315138E-3</v>
      </c>
      <c r="K60">
        <f t="shared" si="1"/>
        <v>2.2342129116728775E-2</v>
      </c>
      <c r="L60">
        <f t="shared" si="2"/>
        <v>3.2593088449596942E-5</v>
      </c>
      <c r="M60">
        <f t="shared" si="3"/>
        <v>1.13012094410834E-4</v>
      </c>
      <c r="N60">
        <f t="shared" si="4"/>
        <v>197.69679726054991</v>
      </c>
      <c r="O60">
        <f t="shared" si="5"/>
        <v>20363.420730677561</v>
      </c>
    </row>
    <row r="61" spans="1:15" x14ac:dyDescent="0.3">
      <c r="A61">
        <v>1993</v>
      </c>
      <c r="B61" t="s">
        <v>8</v>
      </c>
      <c r="C61">
        <v>30.03</v>
      </c>
      <c r="D61">
        <v>100.65100000000001</v>
      </c>
      <c r="E61">
        <v>7.9</v>
      </c>
      <c r="G61">
        <v>1084522</v>
      </c>
      <c r="H61" s="3">
        <v>2571.1</v>
      </c>
      <c r="I61">
        <v>21922</v>
      </c>
      <c r="J61">
        <f t="shared" si="0"/>
        <v>1.1679825755513205E-2</v>
      </c>
      <c r="K61">
        <f t="shared" si="1"/>
        <v>3.9147057679592395E-2</v>
      </c>
      <c r="L61">
        <f t="shared" si="2"/>
        <v>2.7689618099033492E-5</v>
      </c>
      <c r="M61">
        <f t="shared" si="3"/>
        <v>9.2806784924602737E-5</v>
      </c>
      <c r="N61">
        <f t="shared" si="4"/>
        <v>421.81245381354285</v>
      </c>
      <c r="O61">
        <f t="shared" si="5"/>
        <v>20213.513418814928</v>
      </c>
    </row>
    <row r="62" spans="1:15" x14ac:dyDescent="0.3">
      <c r="A62">
        <v>1993</v>
      </c>
      <c r="B62" t="s">
        <v>12</v>
      </c>
      <c r="C62">
        <v>187.285</v>
      </c>
      <c r="D62">
        <v>367.726</v>
      </c>
      <c r="E62">
        <v>7.9</v>
      </c>
      <c r="G62">
        <v>4607660</v>
      </c>
      <c r="H62" s="3">
        <v>18449.990000000002</v>
      </c>
      <c r="I62">
        <v>55172</v>
      </c>
      <c r="J62">
        <f t="shared" si="0"/>
        <v>1.0150954011357186E-2</v>
      </c>
      <c r="K62">
        <f t="shared" si="1"/>
        <v>1.9930959312173067E-2</v>
      </c>
      <c r="L62">
        <f t="shared" si="2"/>
        <v>4.0646445267228921E-5</v>
      </c>
      <c r="M62">
        <f t="shared" si="3"/>
        <v>7.9807537882569461E-5</v>
      </c>
      <c r="N62">
        <f t="shared" si="4"/>
        <v>249.73780473593752</v>
      </c>
      <c r="O62">
        <f t="shared" si="5"/>
        <v>11973.973774106596</v>
      </c>
    </row>
    <row r="63" spans="1:15" x14ac:dyDescent="0.3">
      <c r="A63">
        <v>1993</v>
      </c>
      <c r="B63" t="s">
        <v>13</v>
      </c>
      <c r="C63">
        <v>44.811999999999998</v>
      </c>
      <c r="D63">
        <v>60.961999999999996</v>
      </c>
      <c r="E63">
        <v>7.9</v>
      </c>
      <c r="G63">
        <v>2777935</v>
      </c>
      <c r="H63" s="3">
        <v>20452.14</v>
      </c>
      <c r="I63">
        <v>31476</v>
      </c>
      <c r="J63">
        <f t="shared" si="0"/>
        <v>2.191066558316147E-3</v>
      </c>
      <c r="K63">
        <f t="shared" si="1"/>
        <v>2.9807149765256839E-3</v>
      </c>
      <c r="L63">
        <f t="shared" si="2"/>
        <v>1.6131406962365928E-5</v>
      </c>
      <c r="M63">
        <f t="shared" si="3"/>
        <v>2.1945077908590374E-5</v>
      </c>
      <c r="N63">
        <f t="shared" si="4"/>
        <v>135.82612870829166</v>
      </c>
      <c r="O63">
        <f t="shared" si="5"/>
        <v>11330.718681322638</v>
      </c>
    </row>
    <row r="64" spans="1:15" x14ac:dyDescent="0.3">
      <c r="A64">
        <v>1993</v>
      </c>
      <c r="B64" t="s">
        <v>9</v>
      </c>
      <c r="C64">
        <v>121.61799999999999</v>
      </c>
      <c r="D64">
        <v>245.988</v>
      </c>
      <c r="E64">
        <v>7.9</v>
      </c>
      <c r="G64">
        <v>2694875</v>
      </c>
      <c r="H64" s="3">
        <v>15802.27</v>
      </c>
      <c r="I64">
        <v>54916</v>
      </c>
      <c r="J64">
        <f t="shared" si="0"/>
        <v>7.6962360470995616E-3</v>
      </c>
      <c r="K64">
        <f t="shared" si="1"/>
        <v>1.5566624288788888E-2</v>
      </c>
      <c r="L64">
        <f t="shared" si="2"/>
        <v>4.5129365926063357E-5</v>
      </c>
      <c r="M64">
        <f t="shared" si="3"/>
        <v>9.1279929495802217E-5</v>
      </c>
      <c r="N64">
        <f t="shared" si="4"/>
        <v>170.53720762903052</v>
      </c>
      <c r="O64">
        <f t="shared" si="5"/>
        <v>20377.939607588476</v>
      </c>
    </row>
    <row r="65" spans="1:15" x14ac:dyDescent="0.3">
      <c r="A65">
        <v>1993</v>
      </c>
      <c r="B65" t="s">
        <v>14</v>
      </c>
      <c r="C65">
        <v>133.34</v>
      </c>
      <c r="D65">
        <v>182.22</v>
      </c>
      <c r="E65">
        <v>7.9</v>
      </c>
      <c r="G65">
        <v>2532799</v>
      </c>
      <c r="H65" s="3">
        <v>16202.37</v>
      </c>
      <c r="I65">
        <v>27870</v>
      </c>
      <c r="J65">
        <f t="shared" si="0"/>
        <v>8.2296602287196246E-3</v>
      </c>
      <c r="K65">
        <f t="shared" si="1"/>
        <v>1.1246502826438354E-2</v>
      </c>
      <c r="L65">
        <f t="shared" si="2"/>
        <v>5.264531453147289E-5</v>
      </c>
      <c r="M65">
        <f t="shared" si="3"/>
        <v>7.1944121898342509E-5</v>
      </c>
      <c r="N65">
        <f t="shared" si="4"/>
        <v>156.32274784491403</v>
      </c>
      <c r="O65">
        <f t="shared" si="5"/>
        <v>11003.636688106715</v>
      </c>
    </row>
    <row r="66" spans="1:15" x14ac:dyDescent="0.3">
      <c r="A66">
        <v>1994</v>
      </c>
      <c r="B66" t="s">
        <v>1</v>
      </c>
      <c r="C66">
        <v>188.285</v>
      </c>
      <c r="D66">
        <v>619.31500000000005</v>
      </c>
      <c r="E66">
        <v>7.8</v>
      </c>
      <c r="G66">
        <v>10272069</v>
      </c>
      <c r="H66" s="3">
        <v>35673.71</v>
      </c>
      <c r="I66">
        <v>262645</v>
      </c>
      <c r="J66">
        <f t="shared" si="0"/>
        <v>5.277976414564115E-3</v>
      </c>
      <c r="K66">
        <f t="shared" si="1"/>
        <v>1.7360543660863984E-2</v>
      </c>
      <c r="L66">
        <f t="shared" si="2"/>
        <v>1.832980288586457E-5</v>
      </c>
      <c r="M66">
        <f t="shared" si="3"/>
        <v>6.0291164321423468E-5</v>
      </c>
      <c r="N66">
        <f t="shared" si="4"/>
        <v>287.94507215537715</v>
      </c>
      <c r="O66">
        <f t="shared" si="5"/>
        <v>25568.850832290944</v>
      </c>
    </row>
    <row r="67" spans="1:15" x14ac:dyDescent="0.3">
      <c r="A67">
        <v>1994</v>
      </c>
      <c r="B67" t="s">
        <v>2</v>
      </c>
      <c r="C67">
        <v>156.72999999999999</v>
      </c>
      <c r="D67">
        <v>799.57299999999998</v>
      </c>
      <c r="E67">
        <v>7.8</v>
      </c>
      <c r="G67">
        <v>11921944</v>
      </c>
      <c r="H67" s="3">
        <v>70542.03</v>
      </c>
      <c r="I67">
        <v>298303</v>
      </c>
      <c r="J67">
        <f t="shared" si="0"/>
        <v>2.2217959987825696E-3</v>
      </c>
      <c r="K67">
        <f t="shared" si="1"/>
        <v>1.1334703580262718E-2</v>
      </c>
      <c r="L67">
        <f t="shared" si="2"/>
        <v>1.3146345931502445E-5</v>
      </c>
      <c r="M67">
        <f t="shared" si="3"/>
        <v>6.7067333985128602E-5</v>
      </c>
      <c r="N67">
        <f t="shared" si="4"/>
        <v>169.00483300523106</v>
      </c>
      <c r="O67">
        <f t="shared" si="5"/>
        <v>25021.338801792728</v>
      </c>
    </row>
    <row r="68" spans="1:15" x14ac:dyDescent="0.3">
      <c r="A68">
        <v>1994</v>
      </c>
      <c r="B68" t="s">
        <v>3</v>
      </c>
      <c r="C68">
        <v>65.652000000000001</v>
      </c>
      <c r="D68">
        <v>291.75200000000001</v>
      </c>
      <c r="E68">
        <v>7.8</v>
      </c>
      <c r="G68">
        <v>3472009</v>
      </c>
      <c r="H68" s="3">
        <v>891.12</v>
      </c>
      <c r="I68">
        <v>83400</v>
      </c>
      <c r="J68">
        <f t="shared" si="0"/>
        <v>7.3673579315917045E-2</v>
      </c>
      <c r="K68">
        <f t="shared" si="1"/>
        <v>0.32739922793787596</v>
      </c>
      <c r="L68">
        <f t="shared" si="2"/>
        <v>1.8908937160013122E-5</v>
      </c>
      <c r="M68">
        <f t="shared" si="3"/>
        <v>8.4029736098034311E-5</v>
      </c>
      <c r="N68">
        <f t="shared" si="4"/>
        <v>3896.2305862285662</v>
      </c>
      <c r="O68">
        <f t="shared" si="5"/>
        <v>24020.675061614184</v>
      </c>
    </row>
    <row r="69" spans="1:15" x14ac:dyDescent="0.3">
      <c r="A69">
        <v>1994</v>
      </c>
      <c r="B69" t="s">
        <v>15</v>
      </c>
      <c r="C69">
        <v>246.34399999999999</v>
      </c>
      <c r="D69">
        <v>437.96199999999999</v>
      </c>
      <c r="E69">
        <v>7.8</v>
      </c>
      <c r="G69">
        <v>2536747</v>
      </c>
      <c r="H69" s="3">
        <v>29654.38</v>
      </c>
      <c r="I69">
        <v>34453</v>
      </c>
      <c r="J69">
        <f t="shared" si="0"/>
        <v>8.3071708125410145E-3</v>
      </c>
      <c r="K69">
        <f t="shared" si="1"/>
        <v>1.4768880684742016E-2</v>
      </c>
      <c r="L69">
        <f t="shared" si="2"/>
        <v>9.7110196641604377E-5</v>
      </c>
      <c r="M69">
        <f t="shared" si="3"/>
        <v>1.7264709488175209E-4</v>
      </c>
      <c r="N69">
        <f t="shared" si="4"/>
        <v>85.543754413344672</v>
      </c>
      <c r="O69">
        <f t="shared" si="5"/>
        <v>13581.567259170899</v>
      </c>
    </row>
    <row r="70" spans="1:15" x14ac:dyDescent="0.3">
      <c r="A70">
        <v>1994</v>
      </c>
      <c r="B70" t="s">
        <v>10</v>
      </c>
      <c r="C70">
        <v>34.479999999999997</v>
      </c>
      <c r="D70">
        <v>163.06</v>
      </c>
      <c r="E70">
        <v>7.8</v>
      </c>
      <c r="G70">
        <v>680029</v>
      </c>
      <c r="H70" s="3">
        <v>419.84</v>
      </c>
      <c r="I70">
        <v>19979</v>
      </c>
      <c r="J70">
        <f t="shared" si="0"/>
        <v>8.2126524390243899E-2</v>
      </c>
      <c r="K70">
        <f t="shared" si="1"/>
        <v>0.38838605182926833</v>
      </c>
      <c r="L70">
        <f t="shared" si="2"/>
        <v>5.0703719988412252E-5</v>
      </c>
      <c r="M70">
        <f t="shared" si="3"/>
        <v>2.3978389156933014E-4</v>
      </c>
      <c r="N70">
        <f t="shared" si="4"/>
        <v>1619.7337080792684</v>
      </c>
      <c r="O70">
        <f t="shared" si="5"/>
        <v>29379.62939815802</v>
      </c>
    </row>
    <row r="71" spans="1:15" x14ac:dyDescent="0.3">
      <c r="A71">
        <v>1994</v>
      </c>
      <c r="B71" t="s">
        <v>4</v>
      </c>
      <c r="C71">
        <v>19.670000000000002</v>
      </c>
      <c r="D71">
        <v>195.78</v>
      </c>
      <c r="E71">
        <v>7.8</v>
      </c>
      <c r="G71">
        <v>1705872</v>
      </c>
      <c r="H71" s="3">
        <v>755.09</v>
      </c>
      <c r="I71">
        <v>67960</v>
      </c>
      <c r="J71">
        <f t="shared" si="0"/>
        <v>2.6049874849355708E-2</v>
      </c>
      <c r="K71">
        <f t="shared" si="1"/>
        <v>0.2592803506866731</v>
      </c>
      <c r="L71">
        <f t="shared" si="2"/>
        <v>1.1530759634955028E-5</v>
      </c>
      <c r="M71">
        <f t="shared" si="3"/>
        <v>1.1476828273164693E-4</v>
      </c>
      <c r="N71">
        <f t="shared" si="4"/>
        <v>2259.1638082877539</v>
      </c>
      <c r="O71">
        <f t="shared" si="5"/>
        <v>39838.86247033775</v>
      </c>
    </row>
    <row r="72" spans="1:15" x14ac:dyDescent="0.3">
      <c r="A72">
        <v>1994</v>
      </c>
      <c r="B72" t="s">
        <v>11</v>
      </c>
      <c r="C72">
        <v>71.55</v>
      </c>
      <c r="D72">
        <v>519.25700000000006</v>
      </c>
      <c r="E72">
        <v>7.8</v>
      </c>
      <c r="G72">
        <v>5980693</v>
      </c>
      <c r="H72" s="3">
        <v>21115.67</v>
      </c>
      <c r="I72">
        <v>165682</v>
      </c>
      <c r="J72">
        <f t="shared" si="0"/>
        <v>3.3884787932374396E-3</v>
      </c>
      <c r="K72">
        <f t="shared" si="1"/>
        <v>2.4591073832845471E-2</v>
      </c>
      <c r="L72">
        <f t="shared" si="2"/>
        <v>1.1963496537943011E-5</v>
      </c>
      <c r="M72">
        <f t="shared" si="3"/>
        <v>8.6822212743573371E-5</v>
      </c>
      <c r="N72">
        <f t="shared" si="4"/>
        <v>283.23482039641652</v>
      </c>
      <c r="O72">
        <f t="shared" si="5"/>
        <v>27702.809691117734</v>
      </c>
    </row>
    <row r="73" spans="1:15" x14ac:dyDescent="0.3">
      <c r="A73">
        <v>1994</v>
      </c>
      <c r="B73" t="s">
        <v>16</v>
      </c>
      <c r="C73">
        <v>103.342</v>
      </c>
      <c r="D73">
        <v>249.56200000000001</v>
      </c>
      <c r="E73">
        <v>7.8</v>
      </c>
      <c r="G73">
        <v>1832298</v>
      </c>
      <c r="H73" s="3">
        <v>23292.73</v>
      </c>
      <c r="I73">
        <v>24462</v>
      </c>
      <c r="J73">
        <f t="shared" si="0"/>
        <v>4.4366632850679159E-3</v>
      </c>
      <c r="K73">
        <f t="shared" si="1"/>
        <v>1.0714158452014858E-2</v>
      </c>
      <c r="L73">
        <f t="shared" si="2"/>
        <v>5.6400214375609206E-5</v>
      </c>
      <c r="M73">
        <f t="shared" si="3"/>
        <v>1.3620164405571584E-4</v>
      </c>
      <c r="N73">
        <f t="shared" si="4"/>
        <v>78.663943642501337</v>
      </c>
      <c r="O73">
        <f t="shared" si="5"/>
        <v>13350.448453253783</v>
      </c>
    </row>
    <row r="74" spans="1:15" x14ac:dyDescent="0.3">
      <c r="A74">
        <v>1994</v>
      </c>
      <c r="B74" t="s">
        <v>5</v>
      </c>
      <c r="C74">
        <v>90.798000000000002</v>
      </c>
      <c r="D74">
        <v>500.36</v>
      </c>
      <c r="E74">
        <v>7.8</v>
      </c>
      <c r="G74">
        <v>7715363</v>
      </c>
      <c r="H74" s="3">
        <v>47709.83</v>
      </c>
      <c r="I74">
        <v>162564</v>
      </c>
      <c r="J74">
        <f t="shared" si="0"/>
        <v>1.9031298162244551E-3</v>
      </c>
      <c r="K74">
        <f t="shared" si="1"/>
        <v>1.0487566189189942E-2</v>
      </c>
      <c r="L74">
        <f t="shared" si="2"/>
        <v>1.1768467666394957E-5</v>
      </c>
      <c r="M74">
        <f t="shared" si="3"/>
        <v>6.4852424960432846E-5</v>
      </c>
      <c r="N74">
        <f t="shared" si="4"/>
        <v>161.71432595756471</v>
      </c>
      <c r="O74">
        <f t="shared" si="5"/>
        <v>21070.168701070837</v>
      </c>
    </row>
    <row r="75" spans="1:15" x14ac:dyDescent="0.3">
      <c r="A75">
        <v>1994</v>
      </c>
      <c r="B75" t="s">
        <v>6</v>
      </c>
      <c r="C75">
        <v>297.11</v>
      </c>
      <c r="D75">
        <v>770.42200000000003</v>
      </c>
      <c r="E75">
        <v>7.8</v>
      </c>
      <c r="G75">
        <v>17816079</v>
      </c>
      <c r="H75" s="3">
        <v>34112.74</v>
      </c>
      <c r="I75">
        <v>414887</v>
      </c>
      <c r="J75">
        <f t="shared" ref="J75:J138" si="6">C75/H75</f>
        <v>8.7096492395509727E-3</v>
      </c>
      <c r="K75">
        <f t="shared" ref="K75:K138" si="7">D75/H75</f>
        <v>2.2584582768783747E-2</v>
      </c>
      <c r="L75">
        <f t="shared" ref="L75:L138" si="8">C75/G75</f>
        <v>1.6676508899629374E-5</v>
      </c>
      <c r="M75">
        <f t="shared" ref="M75:M138" si="9">D75/G75</f>
        <v>4.3243072732221273E-5</v>
      </c>
      <c r="N75">
        <f t="shared" si="4"/>
        <v>522.27053587603928</v>
      </c>
      <c r="O75">
        <f t="shared" si="5"/>
        <v>23287.222738516146</v>
      </c>
    </row>
    <row r="76" spans="1:15" x14ac:dyDescent="0.3">
      <c r="A76">
        <v>1994</v>
      </c>
      <c r="B76" t="s">
        <v>7</v>
      </c>
      <c r="C76">
        <v>74.430000000000007</v>
      </c>
      <c r="D76">
        <v>518.1</v>
      </c>
      <c r="E76">
        <v>7.8</v>
      </c>
      <c r="G76">
        <v>3951573</v>
      </c>
      <c r="H76" s="3">
        <v>19858</v>
      </c>
      <c r="I76">
        <v>82936</v>
      </c>
      <c r="J76">
        <f t="shared" si="6"/>
        <v>3.7481115923053685E-3</v>
      </c>
      <c r="K76">
        <f t="shared" si="7"/>
        <v>2.6090240709034145E-2</v>
      </c>
      <c r="L76">
        <f t="shared" si="8"/>
        <v>1.8835537139260745E-5</v>
      </c>
      <c r="M76">
        <f t="shared" si="9"/>
        <v>1.3111234437526524E-4</v>
      </c>
      <c r="N76">
        <f t="shared" ref="N76:N139" si="10">G76/H76</f>
        <v>198.99148957598953</v>
      </c>
      <c r="O76">
        <f t="shared" ref="O76:O129" si="11">(I76/G76)*10^6</f>
        <v>20988.097651239139</v>
      </c>
    </row>
    <row r="77" spans="1:15" x14ac:dyDescent="0.3">
      <c r="A77">
        <v>1994</v>
      </c>
      <c r="B77" t="s">
        <v>8</v>
      </c>
      <c r="C77">
        <v>7.36</v>
      </c>
      <c r="D77">
        <v>108.01100000000001</v>
      </c>
      <c r="E77">
        <v>7.8</v>
      </c>
      <c r="G77">
        <v>1084201</v>
      </c>
      <c r="H77" s="3">
        <v>2571.1</v>
      </c>
      <c r="I77">
        <v>22906</v>
      </c>
      <c r="J77">
        <f t="shared" si="6"/>
        <v>2.8625879973552177E-3</v>
      </c>
      <c r="K77">
        <f t="shared" si="7"/>
        <v>4.2009645676947614E-2</v>
      </c>
      <c r="L77">
        <f t="shared" si="8"/>
        <v>6.7884091602940783E-6</v>
      </c>
      <c r="M77">
        <f t="shared" si="9"/>
        <v>9.9622671441918994E-5</v>
      </c>
      <c r="N77">
        <f t="shared" si="10"/>
        <v>421.68760452724518</v>
      </c>
      <c r="O77">
        <f t="shared" si="11"/>
        <v>21127.078835013068</v>
      </c>
    </row>
    <row r="78" spans="1:15" x14ac:dyDescent="0.3">
      <c r="A78">
        <v>1994</v>
      </c>
      <c r="B78" t="s">
        <v>12</v>
      </c>
      <c r="C78">
        <v>175.756</v>
      </c>
      <c r="D78">
        <v>543.48199999999997</v>
      </c>
      <c r="E78">
        <v>7.8</v>
      </c>
      <c r="G78">
        <v>4584345</v>
      </c>
      <c r="H78" s="3">
        <v>18449.990000000002</v>
      </c>
      <c r="I78">
        <v>63987</v>
      </c>
      <c r="J78">
        <f t="shared" si="6"/>
        <v>9.5260756238892269E-3</v>
      </c>
      <c r="K78">
        <f t="shared" si="7"/>
        <v>2.945703493606229E-2</v>
      </c>
      <c r="L78">
        <f t="shared" si="8"/>
        <v>3.8338301327670584E-5</v>
      </c>
      <c r="M78">
        <f t="shared" si="9"/>
        <v>1.1855172331052745E-4</v>
      </c>
      <c r="N78">
        <f t="shared" si="10"/>
        <v>248.47411841415629</v>
      </c>
      <c r="O78">
        <f t="shared" si="11"/>
        <v>13957.719150718369</v>
      </c>
    </row>
    <row r="79" spans="1:15" x14ac:dyDescent="0.3">
      <c r="A79">
        <v>1994</v>
      </c>
      <c r="B79" t="s">
        <v>13</v>
      </c>
      <c r="C79">
        <v>118.13500000000001</v>
      </c>
      <c r="D79">
        <v>179.09700000000001</v>
      </c>
      <c r="E79">
        <v>7.8</v>
      </c>
      <c r="G79">
        <v>2759213</v>
      </c>
      <c r="H79" s="3">
        <v>20452.14</v>
      </c>
      <c r="I79">
        <v>36204</v>
      </c>
      <c r="J79">
        <f t="shared" si="6"/>
        <v>5.776168166265242E-3</v>
      </c>
      <c r="K79">
        <f t="shared" si="7"/>
        <v>8.7568831427909267E-3</v>
      </c>
      <c r="L79">
        <f t="shared" si="8"/>
        <v>4.2814744639141669E-5</v>
      </c>
      <c r="M79">
        <f t="shared" si="9"/>
        <v>6.4908725785214842E-5</v>
      </c>
      <c r="N79">
        <f t="shared" si="10"/>
        <v>134.91072327883538</v>
      </c>
      <c r="O79">
        <f t="shared" si="11"/>
        <v>13121.132728788969</v>
      </c>
    </row>
    <row r="80" spans="1:15" x14ac:dyDescent="0.3">
      <c r="A80">
        <v>1994</v>
      </c>
      <c r="B80" t="s">
        <v>9</v>
      </c>
      <c r="C80">
        <v>23.27</v>
      </c>
      <c r="D80">
        <v>269.25799999999998</v>
      </c>
      <c r="E80">
        <v>7.8</v>
      </c>
      <c r="G80">
        <v>2708392</v>
      </c>
      <c r="H80" s="3">
        <v>15802.27</v>
      </c>
      <c r="I80">
        <v>56662</v>
      </c>
      <c r="J80">
        <f t="shared" si="6"/>
        <v>1.4725732442237727E-3</v>
      </c>
      <c r="K80">
        <f t="shared" si="7"/>
        <v>1.7039197533012661E-2</v>
      </c>
      <c r="L80">
        <f t="shared" si="8"/>
        <v>8.5918138880930085E-6</v>
      </c>
      <c r="M80">
        <f t="shared" si="9"/>
        <v>9.9416184954024371E-5</v>
      </c>
      <c r="N80">
        <f t="shared" si="10"/>
        <v>171.39259106444834</v>
      </c>
      <c r="O80">
        <f t="shared" si="11"/>
        <v>20920.900667259393</v>
      </c>
    </row>
    <row r="81" spans="1:15" x14ac:dyDescent="0.3">
      <c r="A81">
        <v>1994</v>
      </c>
      <c r="B81" t="s">
        <v>14</v>
      </c>
      <c r="C81">
        <v>265.26299999999998</v>
      </c>
      <c r="D81">
        <v>447.483</v>
      </c>
      <c r="E81">
        <v>7.8</v>
      </c>
      <c r="G81">
        <v>2517776</v>
      </c>
      <c r="H81" s="3">
        <v>16202.37</v>
      </c>
      <c r="I81">
        <v>32519</v>
      </c>
      <c r="J81">
        <f t="shared" si="6"/>
        <v>1.6371864116175593E-2</v>
      </c>
      <c r="K81">
        <f t="shared" si="7"/>
        <v>2.7618366942613951E-2</v>
      </c>
      <c r="L81">
        <f t="shared" si="8"/>
        <v>1.0535607615609965E-4</v>
      </c>
      <c r="M81">
        <f t="shared" si="9"/>
        <v>1.7772947235973336E-4</v>
      </c>
      <c r="N81">
        <f t="shared" si="10"/>
        <v>155.39553781329522</v>
      </c>
      <c r="O81">
        <f t="shared" si="11"/>
        <v>12915.763753407769</v>
      </c>
    </row>
    <row r="82" spans="1:15" x14ac:dyDescent="0.3">
      <c r="A82">
        <v>1995</v>
      </c>
      <c r="B82" t="s">
        <v>1</v>
      </c>
      <c r="C82">
        <v>163.32999999999998</v>
      </c>
      <c r="D82">
        <v>782.64499999999998</v>
      </c>
      <c r="E82">
        <v>6.6</v>
      </c>
      <c r="G82">
        <v>10319367</v>
      </c>
      <c r="H82" s="3">
        <v>35673.71</v>
      </c>
      <c r="I82">
        <v>271747</v>
      </c>
      <c r="J82">
        <f t="shared" si="6"/>
        <v>4.578441659137779E-3</v>
      </c>
      <c r="K82">
        <f t="shared" si="7"/>
        <v>2.1938985320001759E-2</v>
      </c>
      <c r="L82">
        <f t="shared" si="8"/>
        <v>1.5827521203577699E-5</v>
      </c>
      <c r="M82">
        <f t="shared" si="9"/>
        <v>7.5842345756285239E-5</v>
      </c>
      <c r="N82">
        <f t="shared" si="10"/>
        <v>289.27092248044852</v>
      </c>
      <c r="O82">
        <f t="shared" si="11"/>
        <v>26333.68887839729</v>
      </c>
    </row>
    <row r="83" spans="1:15" x14ac:dyDescent="0.3">
      <c r="A83">
        <v>1995</v>
      </c>
      <c r="B83" t="s">
        <v>2</v>
      </c>
      <c r="C83">
        <v>136.37</v>
      </c>
      <c r="D83">
        <v>935.94299999999998</v>
      </c>
      <c r="E83">
        <v>6.6</v>
      </c>
      <c r="G83">
        <v>11993484</v>
      </c>
      <c r="H83" s="3">
        <v>70542.03</v>
      </c>
      <c r="I83">
        <v>306797</v>
      </c>
      <c r="J83">
        <f t="shared" si="6"/>
        <v>1.9331737405345439E-3</v>
      </c>
      <c r="K83">
        <f t="shared" si="7"/>
        <v>1.3267877320797261E-2</v>
      </c>
      <c r="L83">
        <f t="shared" si="8"/>
        <v>1.1370340761700271E-5</v>
      </c>
      <c r="M83">
        <f t="shared" si="9"/>
        <v>7.8037624430065528E-5</v>
      </c>
      <c r="N83">
        <f t="shared" si="10"/>
        <v>170.01898017394737</v>
      </c>
      <c r="O83">
        <f t="shared" si="11"/>
        <v>25580.306773244538</v>
      </c>
    </row>
    <row r="84" spans="1:15" x14ac:dyDescent="0.3">
      <c r="A84">
        <v>1995</v>
      </c>
      <c r="B84" t="s">
        <v>3</v>
      </c>
      <c r="C84">
        <v>85.686000000000007</v>
      </c>
      <c r="D84">
        <v>377.43799999999999</v>
      </c>
      <c r="E84">
        <v>6.6</v>
      </c>
      <c r="G84">
        <v>3471418</v>
      </c>
      <c r="H84" s="3">
        <v>891.12</v>
      </c>
      <c r="I84">
        <v>85751</v>
      </c>
      <c r="J84">
        <f t="shared" si="6"/>
        <v>9.6155399946135214E-2</v>
      </c>
      <c r="K84">
        <f t="shared" si="7"/>
        <v>0.4235546278840111</v>
      </c>
      <c r="L84">
        <f t="shared" si="8"/>
        <v>2.4683285043748696E-5</v>
      </c>
      <c r="M84">
        <f t="shared" si="9"/>
        <v>1.0872732698856778E-4</v>
      </c>
      <c r="N84">
        <f t="shared" si="10"/>
        <v>3895.5673758865246</v>
      </c>
      <c r="O84">
        <f t="shared" si="11"/>
        <v>24702.009380604697</v>
      </c>
    </row>
    <row r="85" spans="1:15" x14ac:dyDescent="0.3">
      <c r="A85">
        <v>1995</v>
      </c>
      <c r="B85" t="s">
        <v>15</v>
      </c>
      <c r="C85">
        <v>85.3</v>
      </c>
      <c r="D85">
        <v>523.26199999999994</v>
      </c>
      <c r="E85">
        <v>6.6</v>
      </c>
      <c r="G85">
        <v>2542042</v>
      </c>
      <c r="H85" s="3">
        <v>29654.38</v>
      </c>
      <c r="I85">
        <v>37890</v>
      </c>
      <c r="J85">
        <f t="shared" si="6"/>
        <v>2.8764722108504713E-3</v>
      </c>
      <c r="K85">
        <f t="shared" si="7"/>
        <v>1.7645352895592485E-2</v>
      </c>
      <c r="L85">
        <f t="shared" si="8"/>
        <v>3.3555700495900536E-5</v>
      </c>
      <c r="M85">
        <f t="shared" si="9"/>
        <v>2.0584317646994029E-4</v>
      </c>
      <c r="N85">
        <f t="shared" si="10"/>
        <v>85.722311510137786</v>
      </c>
      <c r="O85">
        <f t="shared" si="11"/>
        <v>14905.339880300955</v>
      </c>
    </row>
    <row r="86" spans="1:15" x14ac:dyDescent="0.3">
      <c r="A86">
        <v>1995</v>
      </c>
      <c r="B86" t="s">
        <v>10</v>
      </c>
      <c r="C86">
        <v>2.8</v>
      </c>
      <c r="D86">
        <v>165.85999999999999</v>
      </c>
      <c r="E86">
        <v>6.6</v>
      </c>
      <c r="G86">
        <v>679757</v>
      </c>
      <c r="H86" s="3">
        <v>419.84</v>
      </c>
      <c r="I86">
        <v>20392</v>
      </c>
      <c r="J86">
        <f t="shared" si="6"/>
        <v>6.6692073170731706E-3</v>
      </c>
      <c r="K86">
        <f t="shared" si="7"/>
        <v>0.39505525914634143</v>
      </c>
      <c r="L86">
        <f t="shared" si="8"/>
        <v>4.11911903812686E-6</v>
      </c>
      <c r="M86">
        <f t="shared" si="9"/>
        <v>2.439989584513289E-4</v>
      </c>
      <c r="N86">
        <f t="shared" si="10"/>
        <v>1619.0858422256099</v>
      </c>
      <c r="O86">
        <f t="shared" si="11"/>
        <v>29998.955509101048</v>
      </c>
    </row>
    <row r="87" spans="1:15" x14ac:dyDescent="0.3">
      <c r="A87">
        <v>1995</v>
      </c>
      <c r="B87" t="s">
        <v>4</v>
      </c>
      <c r="C87">
        <v>25.558</v>
      </c>
      <c r="D87">
        <v>221.33799999999999</v>
      </c>
      <c r="E87">
        <v>6.6</v>
      </c>
      <c r="G87">
        <v>1707901</v>
      </c>
      <c r="H87" s="3">
        <v>755.09</v>
      </c>
      <c r="I87">
        <v>69616</v>
      </c>
      <c r="J87">
        <f t="shared" si="6"/>
        <v>3.3847620813412971E-2</v>
      </c>
      <c r="K87">
        <f t="shared" si="7"/>
        <v>0.29312797150008607</v>
      </c>
      <c r="L87">
        <f t="shared" si="8"/>
        <v>1.4964567618380691E-5</v>
      </c>
      <c r="M87">
        <f t="shared" si="9"/>
        <v>1.2959650471543725E-4</v>
      </c>
      <c r="N87">
        <f t="shared" si="10"/>
        <v>2261.8509051901096</v>
      </c>
      <c r="O87">
        <f t="shared" si="11"/>
        <v>40761.144820455047</v>
      </c>
    </row>
    <row r="88" spans="1:15" x14ac:dyDescent="0.3">
      <c r="A88">
        <v>1995</v>
      </c>
      <c r="B88" t="s">
        <v>11</v>
      </c>
      <c r="C88">
        <v>28.14</v>
      </c>
      <c r="D88">
        <v>547.39700000000005</v>
      </c>
      <c r="E88">
        <v>6.6</v>
      </c>
      <c r="G88">
        <v>6009913</v>
      </c>
      <c r="H88" s="3">
        <v>21115.67</v>
      </c>
      <c r="I88">
        <v>170247</v>
      </c>
      <c r="J88">
        <f t="shared" si="6"/>
        <v>1.3326595840908672E-3</v>
      </c>
      <c r="K88">
        <f t="shared" si="7"/>
        <v>2.5923733416936337E-2</v>
      </c>
      <c r="L88">
        <f t="shared" si="8"/>
        <v>4.6822641192975669E-6</v>
      </c>
      <c r="M88">
        <f t="shared" si="9"/>
        <v>9.1082350110559013E-5</v>
      </c>
      <c r="N88">
        <f t="shared" si="10"/>
        <v>284.61862683021661</v>
      </c>
      <c r="O88">
        <f t="shared" si="11"/>
        <v>28327.697921750281</v>
      </c>
    </row>
    <row r="89" spans="1:15" x14ac:dyDescent="0.3">
      <c r="A89">
        <v>1995</v>
      </c>
      <c r="B89" t="s">
        <v>16</v>
      </c>
      <c r="C89">
        <v>34.433</v>
      </c>
      <c r="D89">
        <v>283.995</v>
      </c>
      <c r="E89">
        <v>6.6</v>
      </c>
      <c r="G89">
        <v>1823084</v>
      </c>
      <c r="H89" s="3">
        <v>23292.73</v>
      </c>
      <c r="I89">
        <v>26726</v>
      </c>
      <c r="J89">
        <f t="shared" si="6"/>
        <v>1.4782724051667624E-3</v>
      </c>
      <c r="K89">
        <f t="shared" si="7"/>
        <v>1.219243085718162E-2</v>
      </c>
      <c r="L89">
        <f t="shared" si="8"/>
        <v>1.8887226260556288E-5</v>
      </c>
      <c r="M89">
        <f t="shared" si="9"/>
        <v>1.5577724339635476E-4</v>
      </c>
      <c r="N89">
        <f t="shared" si="10"/>
        <v>78.268369572823801</v>
      </c>
      <c r="O89">
        <f t="shared" si="11"/>
        <v>14659.774316487885</v>
      </c>
    </row>
    <row r="90" spans="1:15" x14ac:dyDescent="0.3">
      <c r="A90">
        <v>1995</v>
      </c>
      <c r="B90" t="s">
        <v>5</v>
      </c>
      <c r="C90">
        <v>118.98</v>
      </c>
      <c r="D90">
        <v>619.34</v>
      </c>
      <c r="E90">
        <v>6.6</v>
      </c>
      <c r="G90">
        <v>7780422</v>
      </c>
      <c r="H90" s="3">
        <v>47709.83</v>
      </c>
      <c r="I90">
        <v>164423</v>
      </c>
      <c r="J90">
        <f t="shared" si="6"/>
        <v>2.4938256958786063E-3</v>
      </c>
      <c r="K90">
        <f t="shared" si="7"/>
        <v>1.298139188506855E-2</v>
      </c>
      <c r="L90">
        <f t="shared" si="8"/>
        <v>1.5292229650268327E-5</v>
      </c>
      <c r="M90">
        <f t="shared" si="9"/>
        <v>7.9602366041327838E-5</v>
      </c>
      <c r="N90">
        <f t="shared" si="10"/>
        <v>163.07796527466141</v>
      </c>
      <c r="O90">
        <f t="shared" si="11"/>
        <v>21132.915412557315</v>
      </c>
    </row>
    <row r="91" spans="1:15" x14ac:dyDescent="0.3">
      <c r="A91">
        <v>1995</v>
      </c>
      <c r="B91" t="s">
        <v>6</v>
      </c>
      <c r="C91">
        <v>596.89200000000005</v>
      </c>
      <c r="D91">
        <v>1367.3140000000001</v>
      </c>
      <c r="E91">
        <v>6.6</v>
      </c>
      <c r="G91">
        <v>17893045</v>
      </c>
      <c r="H91" s="3">
        <v>34112.74</v>
      </c>
      <c r="I91">
        <v>429245</v>
      </c>
      <c r="J91">
        <f t="shared" si="6"/>
        <v>1.7497626986281375E-2</v>
      </c>
      <c r="K91">
        <f t="shared" si="7"/>
        <v>4.0082209755065122E-2</v>
      </c>
      <c r="L91">
        <f t="shared" si="8"/>
        <v>3.3358883297951805E-5</v>
      </c>
      <c r="M91">
        <f t="shared" si="9"/>
        <v>7.6415948207809247E-5</v>
      </c>
      <c r="N91">
        <f t="shared" si="10"/>
        <v>524.52676038336415</v>
      </c>
      <c r="O91">
        <f t="shared" si="11"/>
        <v>23989.48865327282</v>
      </c>
    </row>
    <row r="92" spans="1:15" x14ac:dyDescent="0.3">
      <c r="A92">
        <v>1995</v>
      </c>
      <c r="B92" t="s">
        <v>7</v>
      </c>
      <c r="C92">
        <v>40.612000000000002</v>
      </c>
      <c r="D92">
        <v>558.71199999999999</v>
      </c>
      <c r="E92">
        <v>6.6</v>
      </c>
      <c r="G92">
        <v>3977919</v>
      </c>
      <c r="H92" s="3">
        <v>19858</v>
      </c>
      <c r="I92">
        <v>86071</v>
      </c>
      <c r="J92">
        <f t="shared" si="6"/>
        <v>2.0451203545170712E-3</v>
      </c>
      <c r="K92">
        <f t="shared" si="7"/>
        <v>2.8135361063551214E-2</v>
      </c>
      <c r="L92">
        <f t="shared" si="8"/>
        <v>1.0209358209656859E-5</v>
      </c>
      <c r="M92">
        <f t="shared" si="9"/>
        <v>1.4045333753653607E-4</v>
      </c>
      <c r="N92">
        <f t="shared" si="10"/>
        <v>200.3182092859301</v>
      </c>
      <c r="O92">
        <f t="shared" si="11"/>
        <v>21637.19271307435</v>
      </c>
    </row>
    <row r="93" spans="1:15" x14ac:dyDescent="0.3">
      <c r="A93">
        <v>1995</v>
      </c>
      <c r="B93" t="s">
        <v>8</v>
      </c>
      <c r="C93">
        <v>7.7359999999999998</v>
      </c>
      <c r="D93">
        <v>115.747</v>
      </c>
      <c r="E93">
        <v>6.6</v>
      </c>
      <c r="G93">
        <v>1084370</v>
      </c>
      <c r="H93" s="3">
        <v>2571.1</v>
      </c>
      <c r="I93">
        <v>23838</v>
      </c>
      <c r="J93">
        <f t="shared" si="6"/>
        <v>3.0088289059157559E-3</v>
      </c>
      <c r="K93">
        <f t="shared" si="7"/>
        <v>4.5018474582863365E-2</v>
      </c>
      <c r="L93">
        <f t="shared" si="8"/>
        <v>7.1340962955448783E-6</v>
      </c>
      <c r="M93">
        <f t="shared" si="9"/>
        <v>1.0674124145817388E-4</v>
      </c>
      <c r="N93">
        <f t="shared" si="10"/>
        <v>421.75333514838007</v>
      </c>
      <c r="O93">
        <f t="shared" si="11"/>
        <v>21983.271392605846</v>
      </c>
    </row>
    <row r="94" spans="1:15" x14ac:dyDescent="0.3">
      <c r="A94">
        <v>1995</v>
      </c>
      <c r="B94" t="s">
        <v>12</v>
      </c>
      <c r="C94">
        <v>22.16</v>
      </c>
      <c r="D94">
        <v>565.64200000000005</v>
      </c>
      <c r="E94">
        <v>6.6</v>
      </c>
      <c r="G94">
        <v>4566603</v>
      </c>
      <c r="H94" s="3">
        <v>18449.990000000002</v>
      </c>
      <c r="I94">
        <v>70361</v>
      </c>
      <c r="J94">
        <f t="shared" si="6"/>
        <v>1.201084661834505E-3</v>
      </c>
      <c r="K94">
        <f t="shared" si="7"/>
        <v>3.0658119597896803E-2</v>
      </c>
      <c r="L94">
        <f t="shared" si="8"/>
        <v>4.8526223978743063E-6</v>
      </c>
      <c r="M94">
        <f t="shared" si="9"/>
        <v>1.2386493855498279E-4</v>
      </c>
      <c r="N94">
        <f t="shared" si="10"/>
        <v>247.51249187668935</v>
      </c>
      <c r="O94">
        <f t="shared" si="11"/>
        <v>15407.733056716337</v>
      </c>
    </row>
    <row r="95" spans="1:15" x14ac:dyDescent="0.3">
      <c r="A95">
        <v>1995</v>
      </c>
      <c r="B95" t="s">
        <v>13</v>
      </c>
      <c r="C95">
        <v>43.241</v>
      </c>
      <c r="D95">
        <v>222.33799999999999</v>
      </c>
      <c r="E95">
        <v>6.6</v>
      </c>
      <c r="G95">
        <v>2738928</v>
      </c>
      <c r="H95" s="3">
        <v>20452.14</v>
      </c>
      <c r="I95">
        <v>38452</v>
      </c>
      <c r="J95">
        <f t="shared" si="6"/>
        <v>2.114253080606724E-3</v>
      </c>
      <c r="K95">
        <f t="shared" si="7"/>
        <v>1.0871136223397649E-2</v>
      </c>
      <c r="L95">
        <f t="shared" si="8"/>
        <v>1.5787563601525851E-5</v>
      </c>
      <c r="M95">
        <f t="shared" si="9"/>
        <v>8.1177015240999393E-5</v>
      </c>
      <c r="N95">
        <f t="shared" si="10"/>
        <v>133.91889552878087</v>
      </c>
      <c r="O95">
        <f t="shared" si="11"/>
        <v>14039.069300105735</v>
      </c>
    </row>
    <row r="96" spans="1:15" x14ac:dyDescent="0.3">
      <c r="A96">
        <v>1995</v>
      </c>
      <c r="B96" t="s">
        <v>9</v>
      </c>
      <c r="C96">
        <v>32.1</v>
      </c>
      <c r="D96">
        <v>301.358</v>
      </c>
      <c r="E96">
        <v>6.6</v>
      </c>
      <c r="G96">
        <v>2725461</v>
      </c>
      <c r="H96" s="3">
        <v>15802.27</v>
      </c>
      <c r="I96">
        <v>58727</v>
      </c>
      <c r="J96">
        <f t="shared" si="6"/>
        <v>2.0313537232309027E-3</v>
      </c>
      <c r="K96">
        <f t="shared" si="7"/>
        <v>1.9070551256243566E-2</v>
      </c>
      <c r="L96">
        <f t="shared" si="8"/>
        <v>1.177782400848884E-5</v>
      </c>
      <c r="M96">
        <f t="shared" si="9"/>
        <v>1.1057138590499002E-4</v>
      </c>
      <c r="N96">
        <f t="shared" si="10"/>
        <v>172.47275233241805</v>
      </c>
      <c r="O96">
        <f t="shared" si="11"/>
        <v>21547.547369050593</v>
      </c>
    </row>
    <row r="97" spans="1:15" x14ac:dyDescent="0.3">
      <c r="A97">
        <v>1995</v>
      </c>
      <c r="B97" t="s">
        <v>14</v>
      </c>
      <c r="C97">
        <v>67.95</v>
      </c>
      <c r="D97">
        <v>515.43299999999999</v>
      </c>
      <c r="E97">
        <v>6.6</v>
      </c>
      <c r="G97">
        <v>2503785</v>
      </c>
      <c r="H97" s="3">
        <v>16202.37</v>
      </c>
      <c r="I97">
        <v>34328</v>
      </c>
      <c r="J97">
        <f t="shared" si="6"/>
        <v>4.193830902516113E-3</v>
      </c>
      <c r="K97">
        <f t="shared" si="7"/>
        <v>3.1812197845130064E-2</v>
      </c>
      <c r="L97">
        <f t="shared" si="8"/>
        <v>2.7138911687704815E-5</v>
      </c>
      <c r="M97">
        <f t="shared" si="9"/>
        <v>2.0586152565016565E-4</v>
      </c>
      <c r="N97">
        <f t="shared" si="10"/>
        <v>154.53202216712739</v>
      </c>
      <c r="O97">
        <f t="shared" si="11"/>
        <v>13710.442390221206</v>
      </c>
    </row>
    <row r="98" spans="1:15" x14ac:dyDescent="0.3">
      <c r="A98">
        <v>1996</v>
      </c>
      <c r="B98" t="s">
        <v>1</v>
      </c>
      <c r="C98">
        <v>475.61</v>
      </c>
      <c r="D98">
        <v>1258.2550000000001</v>
      </c>
      <c r="E98">
        <v>5.5</v>
      </c>
      <c r="G98">
        <v>10374505</v>
      </c>
      <c r="H98" s="3">
        <v>35673.71</v>
      </c>
      <c r="I98">
        <v>276777</v>
      </c>
      <c r="J98">
        <f t="shared" si="6"/>
        <v>1.3332227009750319E-2</v>
      </c>
      <c r="K98">
        <f t="shared" si="7"/>
        <v>3.5271212329752083E-2</v>
      </c>
      <c r="L98">
        <f t="shared" si="8"/>
        <v>4.5844114972232408E-5</v>
      </c>
      <c r="M98">
        <f t="shared" si="9"/>
        <v>1.2128337689364457E-4</v>
      </c>
      <c r="N98">
        <f t="shared" si="10"/>
        <v>290.81654249025405</v>
      </c>
      <c r="O98">
        <f t="shared" si="11"/>
        <v>26678.574062087784</v>
      </c>
    </row>
    <row r="99" spans="1:15" x14ac:dyDescent="0.3">
      <c r="A99">
        <v>1996</v>
      </c>
      <c r="B99" t="s">
        <v>2</v>
      </c>
      <c r="C99">
        <v>707.06299999999999</v>
      </c>
      <c r="D99">
        <v>1643.0059999999999</v>
      </c>
      <c r="E99">
        <v>5.5</v>
      </c>
      <c r="G99">
        <v>12043869</v>
      </c>
      <c r="H99" s="3">
        <v>70542.03</v>
      </c>
      <c r="I99">
        <v>312206</v>
      </c>
      <c r="J99">
        <f t="shared" si="6"/>
        <v>1.0023286826307664E-2</v>
      </c>
      <c r="K99">
        <f t="shared" si="7"/>
        <v>2.3291164147104922E-2</v>
      </c>
      <c r="L99">
        <f t="shared" si="8"/>
        <v>5.8707297463962783E-5</v>
      </c>
      <c r="M99">
        <f t="shared" si="9"/>
        <v>1.3641845490016538E-4</v>
      </c>
      <c r="N99">
        <f t="shared" si="10"/>
        <v>170.73323520743591</v>
      </c>
      <c r="O99">
        <f t="shared" si="11"/>
        <v>25922.400849760157</v>
      </c>
    </row>
    <row r="100" spans="1:15" x14ac:dyDescent="0.3">
      <c r="A100">
        <v>1996</v>
      </c>
      <c r="B100" t="s">
        <v>3</v>
      </c>
      <c r="C100">
        <v>55.49</v>
      </c>
      <c r="D100">
        <v>432.928</v>
      </c>
      <c r="E100">
        <v>5.5</v>
      </c>
      <c r="G100">
        <v>3458763</v>
      </c>
      <c r="H100" s="3">
        <v>891.12</v>
      </c>
      <c r="I100">
        <v>84993</v>
      </c>
      <c r="J100">
        <f t="shared" si="6"/>
        <v>6.2269952419427239E-2</v>
      </c>
      <c r="K100">
        <f t="shared" si="7"/>
        <v>0.48582458030343839</v>
      </c>
      <c r="L100">
        <f t="shared" si="8"/>
        <v>1.6043307968773806E-5</v>
      </c>
      <c r="M100">
        <f t="shared" si="9"/>
        <v>1.25168448951258E-4</v>
      </c>
      <c r="N100">
        <f t="shared" si="10"/>
        <v>3881.3661459736063</v>
      </c>
      <c r="O100">
        <f t="shared" si="11"/>
        <v>24573.236154081675</v>
      </c>
    </row>
    <row r="101" spans="1:15" x14ac:dyDescent="0.3">
      <c r="A101">
        <v>1996</v>
      </c>
      <c r="B101" t="s">
        <v>15</v>
      </c>
      <c r="C101">
        <v>39.397999999999996</v>
      </c>
      <c r="D101">
        <v>562.66</v>
      </c>
      <c r="E101">
        <v>5.5</v>
      </c>
      <c r="G101">
        <v>2554441</v>
      </c>
      <c r="H101" s="3">
        <v>29654.38</v>
      </c>
      <c r="I101">
        <v>39735</v>
      </c>
      <c r="J101">
        <f t="shared" si="6"/>
        <v>1.3285727100010181E-3</v>
      </c>
      <c r="K101">
        <f t="shared" si="7"/>
        <v>1.8973925605593505E-2</v>
      </c>
      <c r="L101">
        <f t="shared" si="8"/>
        <v>1.5423335281574322E-5</v>
      </c>
      <c r="M101">
        <f t="shared" si="9"/>
        <v>2.2026736965152061E-4</v>
      </c>
      <c r="N101">
        <f t="shared" si="10"/>
        <v>86.140428496566102</v>
      </c>
      <c r="O101">
        <f t="shared" si="11"/>
        <v>15555.262384216352</v>
      </c>
    </row>
    <row r="102" spans="1:15" x14ac:dyDescent="0.3">
      <c r="A102">
        <v>1996</v>
      </c>
      <c r="B102" t="s">
        <v>10</v>
      </c>
      <c r="C102">
        <v>11.940000000000001</v>
      </c>
      <c r="D102">
        <v>177.79999999999998</v>
      </c>
      <c r="E102">
        <v>5.5</v>
      </c>
      <c r="G102">
        <v>677770</v>
      </c>
      <c r="H102" s="3">
        <v>419.84</v>
      </c>
      <c r="I102">
        <v>20436</v>
      </c>
      <c r="J102">
        <f t="shared" si="6"/>
        <v>2.8439405487804884E-2</v>
      </c>
      <c r="K102">
        <f t="shared" si="7"/>
        <v>0.42349466463414631</v>
      </c>
      <c r="L102">
        <f t="shared" si="8"/>
        <v>1.7616595600277382E-5</v>
      </c>
      <c r="M102">
        <f t="shared" si="9"/>
        <v>2.6233087920681056E-4</v>
      </c>
      <c r="N102">
        <f t="shared" si="10"/>
        <v>1614.353086890244</v>
      </c>
      <c r="O102">
        <f t="shared" si="11"/>
        <v>30151.8214143441</v>
      </c>
    </row>
    <row r="103" spans="1:15" x14ac:dyDescent="0.3">
      <c r="A103">
        <v>1996</v>
      </c>
      <c r="B103" t="s">
        <v>4</v>
      </c>
      <c r="C103">
        <v>152.56</v>
      </c>
      <c r="D103">
        <v>373.89800000000002</v>
      </c>
      <c r="E103">
        <v>5.5</v>
      </c>
      <c r="G103">
        <v>1707986</v>
      </c>
      <c r="H103" s="3">
        <v>755.09</v>
      </c>
      <c r="I103">
        <v>71178</v>
      </c>
      <c r="J103">
        <f t="shared" si="6"/>
        <v>0.20204214067197288</v>
      </c>
      <c r="K103">
        <f t="shared" si="7"/>
        <v>0.49517011217205897</v>
      </c>
      <c r="L103">
        <f t="shared" si="8"/>
        <v>8.9321575235394197E-5</v>
      </c>
      <c r="M103">
        <f t="shared" si="9"/>
        <v>2.1891163042320021E-4</v>
      </c>
      <c r="N103">
        <f t="shared" si="10"/>
        <v>2261.9634745527023</v>
      </c>
      <c r="O103">
        <f t="shared" si="11"/>
        <v>41673.643694971739</v>
      </c>
    </row>
    <row r="104" spans="1:15" x14ac:dyDescent="0.3">
      <c r="A104">
        <v>1996</v>
      </c>
      <c r="B104" t="s">
        <v>11</v>
      </c>
      <c r="C104">
        <v>120.59</v>
      </c>
      <c r="D104">
        <v>667.98699999999997</v>
      </c>
      <c r="E104">
        <v>5.5</v>
      </c>
      <c r="G104">
        <v>6027284</v>
      </c>
      <c r="H104" s="3">
        <v>21115.67</v>
      </c>
      <c r="I104">
        <v>174469</v>
      </c>
      <c r="J104">
        <f t="shared" si="6"/>
        <v>5.710924635590536E-3</v>
      </c>
      <c r="K104">
        <f t="shared" si="7"/>
        <v>3.1634658052526868E-2</v>
      </c>
      <c r="L104">
        <f t="shared" si="8"/>
        <v>2.000735322908295E-5</v>
      </c>
      <c r="M104">
        <f t="shared" si="9"/>
        <v>1.1082719845290183E-4</v>
      </c>
      <c r="N104">
        <f t="shared" si="10"/>
        <v>285.44128602123448</v>
      </c>
      <c r="O104">
        <f t="shared" si="11"/>
        <v>28946.537113565577</v>
      </c>
    </row>
    <row r="105" spans="1:15" x14ac:dyDescent="0.3">
      <c r="A105">
        <v>1996</v>
      </c>
      <c r="B105" t="s">
        <v>16</v>
      </c>
      <c r="C105">
        <v>49.417000000000002</v>
      </c>
      <c r="D105">
        <v>333.41200000000003</v>
      </c>
      <c r="E105">
        <v>5.5</v>
      </c>
      <c r="G105">
        <v>1817196</v>
      </c>
      <c r="H105" s="3">
        <v>23292.73</v>
      </c>
      <c r="I105">
        <v>27685</v>
      </c>
      <c r="J105">
        <f t="shared" si="6"/>
        <v>2.1215632517098686E-3</v>
      </c>
      <c r="K105">
        <f t="shared" si="7"/>
        <v>1.4313994108891488E-2</v>
      </c>
      <c r="L105">
        <f t="shared" si="8"/>
        <v>2.7194094638112787E-5</v>
      </c>
      <c r="M105">
        <f t="shared" si="9"/>
        <v>1.8347608073097235E-4</v>
      </c>
      <c r="N105">
        <f t="shared" si="10"/>
        <v>78.015586837609845</v>
      </c>
      <c r="O105">
        <f t="shared" si="11"/>
        <v>15235.010422651161</v>
      </c>
    </row>
    <row r="106" spans="1:15" x14ac:dyDescent="0.3">
      <c r="A106">
        <v>1996</v>
      </c>
      <c r="B106" t="s">
        <v>5</v>
      </c>
      <c r="C106">
        <v>209</v>
      </c>
      <c r="D106">
        <v>828.34</v>
      </c>
      <c r="E106">
        <v>5.5</v>
      </c>
      <c r="G106">
        <v>7815148</v>
      </c>
      <c r="H106" s="3">
        <v>47709.83</v>
      </c>
      <c r="I106">
        <v>165464</v>
      </c>
      <c r="J106">
        <f t="shared" si="6"/>
        <v>4.3806486000893315E-3</v>
      </c>
      <c r="K106">
        <f t="shared" si="7"/>
        <v>1.7362040485157881E-2</v>
      </c>
      <c r="L106">
        <f t="shared" si="8"/>
        <v>2.6742935642421615E-5</v>
      </c>
      <c r="M106">
        <f t="shared" si="9"/>
        <v>1.0599159478489723E-4</v>
      </c>
      <c r="N106">
        <f t="shared" si="10"/>
        <v>163.805823663593</v>
      </c>
      <c r="O106">
        <f t="shared" si="11"/>
        <v>21172.215804486365</v>
      </c>
    </row>
    <row r="107" spans="1:15" x14ac:dyDescent="0.3">
      <c r="A107">
        <v>1996</v>
      </c>
      <c r="B107" t="s">
        <v>6</v>
      </c>
      <c r="C107">
        <v>2044.4590000000001</v>
      </c>
      <c r="D107">
        <v>3411.7730000000001</v>
      </c>
      <c r="E107">
        <v>5.5</v>
      </c>
      <c r="G107">
        <v>17947715</v>
      </c>
      <c r="H107" s="3">
        <v>34112.74</v>
      </c>
      <c r="I107">
        <v>430662</v>
      </c>
      <c r="J107">
        <f t="shared" si="6"/>
        <v>5.9932418210908889E-2</v>
      </c>
      <c r="K107">
        <f t="shared" si="7"/>
        <v>0.10001462796597402</v>
      </c>
      <c r="L107">
        <f t="shared" si="8"/>
        <v>1.1391193809351219E-4</v>
      </c>
      <c r="M107">
        <f t="shared" si="9"/>
        <v>1.9009511795791277E-4</v>
      </c>
      <c r="N107">
        <f t="shared" si="10"/>
        <v>526.129387437069</v>
      </c>
      <c r="O107">
        <f t="shared" si="11"/>
        <v>23995.366541088933</v>
      </c>
    </row>
    <row r="108" spans="1:15" x14ac:dyDescent="0.3">
      <c r="A108">
        <v>1996</v>
      </c>
      <c r="B108" t="s">
        <v>7</v>
      </c>
      <c r="C108">
        <v>53.142000000000003</v>
      </c>
      <c r="D108">
        <v>611.85400000000004</v>
      </c>
      <c r="E108">
        <v>5.5</v>
      </c>
      <c r="G108">
        <v>4000567</v>
      </c>
      <c r="H108" s="3">
        <v>19858</v>
      </c>
      <c r="I108">
        <v>86172</v>
      </c>
      <c r="J108">
        <f t="shared" si="6"/>
        <v>2.6761003122167388E-3</v>
      </c>
      <c r="K108">
        <f t="shared" si="7"/>
        <v>3.0811461375767953E-2</v>
      </c>
      <c r="L108">
        <f t="shared" si="8"/>
        <v>1.3283617047283548E-5</v>
      </c>
      <c r="M108">
        <f t="shared" si="9"/>
        <v>1.5294182049694458E-4</v>
      </c>
      <c r="N108">
        <f t="shared" si="10"/>
        <v>201.45870681841072</v>
      </c>
      <c r="O108">
        <f t="shared" si="11"/>
        <v>21539.946712553497</v>
      </c>
    </row>
    <row r="109" spans="1:15" x14ac:dyDescent="0.3">
      <c r="A109">
        <v>1996</v>
      </c>
      <c r="B109" t="s">
        <v>8</v>
      </c>
      <c r="C109">
        <v>49.034999999999997</v>
      </c>
      <c r="D109">
        <v>164.78200000000001</v>
      </c>
      <c r="E109">
        <v>5.5</v>
      </c>
      <c r="G109">
        <v>1084184</v>
      </c>
      <c r="H109" s="3">
        <v>2571.1</v>
      </c>
      <c r="I109">
        <v>23255</v>
      </c>
      <c r="J109">
        <f t="shared" si="6"/>
        <v>1.9071603593792539E-2</v>
      </c>
      <c r="K109">
        <f t="shared" si="7"/>
        <v>6.4090078176655907E-2</v>
      </c>
      <c r="L109">
        <f t="shared" si="8"/>
        <v>4.5227562849110478E-5</v>
      </c>
      <c r="M109">
        <f t="shared" si="9"/>
        <v>1.5198711657799785E-4</v>
      </c>
      <c r="N109">
        <f t="shared" si="10"/>
        <v>421.68099257127301</v>
      </c>
      <c r="O109">
        <f t="shared" si="11"/>
        <v>21449.311187030984</v>
      </c>
    </row>
    <row r="110" spans="1:15" x14ac:dyDescent="0.3">
      <c r="A110">
        <v>1996</v>
      </c>
      <c r="B110" t="s">
        <v>12</v>
      </c>
      <c r="C110">
        <v>81.37</v>
      </c>
      <c r="D110">
        <v>647.01200000000006</v>
      </c>
      <c r="E110">
        <v>5.5</v>
      </c>
      <c r="G110">
        <v>4545702</v>
      </c>
      <c r="H110" s="3">
        <v>18449.990000000002</v>
      </c>
      <c r="I110">
        <v>73008</v>
      </c>
      <c r="J110">
        <f t="shared" si="6"/>
        <v>4.4103004933878009E-3</v>
      </c>
      <c r="K110">
        <f t="shared" si="7"/>
        <v>3.5068420091284601E-2</v>
      </c>
      <c r="L110">
        <f t="shared" si="8"/>
        <v>1.7900425500835736E-5</v>
      </c>
      <c r="M110">
        <f t="shared" si="9"/>
        <v>1.4233489128851826E-4</v>
      </c>
      <c r="N110">
        <f t="shared" si="10"/>
        <v>246.37964573422531</v>
      </c>
      <c r="O110">
        <f t="shared" si="11"/>
        <v>16060.885645385464</v>
      </c>
    </row>
    <row r="111" spans="1:15" x14ac:dyDescent="0.3">
      <c r="A111">
        <v>1996</v>
      </c>
      <c r="B111" t="s">
        <v>13</v>
      </c>
      <c r="C111">
        <v>4.5999999999999996</v>
      </c>
      <c r="D111">
        <v>226.93799999999999</v>
      </c>
      <c r="E111">
        <v>5.5</v>
      </c>
      <c r="G111">
        <v>2723620</v>
      </c>
      <c r="H111" s="3">
        <v>20452.14</v>
      </c>
      <c r="I111">
        <v>40069</v>
      </c>
      <c r="J111">
        <f t="shared" si="6"/>
        <v>2.2491533893274736E-4</v>
      </c>
      <c r="K111">
        <f t="shared" si="7"/>
        <v>1.1096051562330397E-2</v>
      </c>
      <c r="L111">
        <f t="shared" si="8"/>
        <v>1.6889287051791365E-6</v>
      </c>
      <c r="M111">
        <f t="shared" si="9"/>
        <v>8.3322196194770187E-5</v>
      </c>
      <c r="N111">
        <f t="shared" si="10"/>
        <v>133.17041639652379</v>
      </c>
      <c r="O111">
        <f t="shared" si="11"/>
        <v>14711.670497352787</v>
      </c>
    </row>
    <row r="112" spans="1:15" x14ac:dyDescent="0.3">
      <c r="A112">
        <v>1996</v>
      </c>
      <c r="B112" t="s">
        <v>9</v>
      </c>
      <c r="C112">
        <v>37.79</v>
      </c>
      <c r="D112">
        <v>339.14800000000002</v>
      </c>
      <c r="E112">
        <v>5.5</v>
      </c>
      <c r="G112">
        <v>2742293</v>
      </c>
      <c r="H112" s="3">
        <v>15802.27</v>
      </c>
      <c r="I112">
        <v>59664</v>
      </c>
      <c r="J112">
        <f t="shared" si="6"/>
        <v>2.3914285732366297E-3</v>
      </c>
      <c r="K112">
        <f t="shared" si="7"/>
        <v>2.1461979829480195E-2</v>
      </c>
      <c r="L112">
        <f t="shared" si="8"/>
        <v>1.3780438487061739E-5</v>
      </c>
      <c r="M112">
        <f t="shared" si="9"/>
        <v>1.2367314506509699E-4</v>
      </c>
      <c r="N112">
        <f t="shared" si="10"/>
        <v>173.53791575514151</v>
      </c>
      <c r="O112">
        <f t="shared" si="11"/>
        <v>21756.974911141879</v>
      </c>
    </row>
    <row r="113" spans="1:15" x14ac:dyDescent="0.3">
      <c r="A113">
        <v>1996</v>
      </c>
      <c r="B113" t="s">
        <v>14</v>
      </c>
      <c r="C113">
        <v>29.52</v>
      </c>
      <c r="D113">
        <v>544.95299999999997</v>
      </c>
      <c r="E113">
        <v>5.5</v>
      </c>
      <c r="G113">
        <v>2491119</v>
      </c>
      <c r="H113" s="3">
        <v>16202.37</v>
      </c>
      <c r="I113">
        <v>35606</v>
      </c>
      <c r="J113">
        <f t="shared" si="6"/>
        <v>1.8219556768546822E-3</v>
      </c>
      <c r="K113">
        <f t="shared" si="7"/>
        <v>3.363415352198474E-2</v>
      </c>
      <c r="L113">
        <f t="shared" si="8"/>
        <v>1.1850096282032291E-5</v>
      </c>
      <c r="M113">
        <f t="shared" si="9"/>
        <v>2.1875831704547234E-4</v>
      </c>
      <c r="N113">
        <f t="shared" si="10"/>
        <v>153.75028468057451</v>
      </c>
      <c r="O113">
        <f t="shared" si="11"/>
        <v>14293.175075136916</v>
      </c>
    </row>
    <row r="114" spans="1:15" x14ac:dyDescent="0.3">
      <c r="A114">
        <v>1997</v>
      </c>
      <c r="B114" t="s">
        <v>1</v>
      </c>
      <c r="C114">
        <v>526.20500000000004</v>
      </c>
      <c r="D114">
        <v>1784.46</v>
      </c>
      <c r="E114">
        <v>5.9</v>
      </c>
      <c r="F114">
        <f>16.61*0.51</f>
        <v>8.4710999999999999</v>
      </c>
      <c r="G114">
        <v>10396610</v>
      </c>
      <c r="H114" s="3">
        <v>35673.71</v>
      </c>
      <c r="I114">
        <v>282190</v>
      </c>
      <c r="J114">
        <f t="shared" si="6"/>
        <v>1.475049833616969E-2</v>
      </c>
      <c r="K114">
        <f t="shared" si="7"/>
        <v>5.0021710665921766E-2</v>
      </c>
      <c r="L114">
        <f t="shared" si="8"/>
        <v>5.0613132549936953E-5</v>
      </c>
      <c r="M114">
        <f t="shared" si="9"/>
        <v>1.7163863990281449E-4</v>
      </c>
      <c r="N114">
        <f t="shared" si="10"/>
        <v>291.43618648018389</v>
      </c>
      <c r="O114">
        <f t="shared" si="11"/>
        <v>27142.501257621476</v>
      </c>
    </row>
    <row r="115" spans="1:15" x14ac:dyDescent="0.3">
      <c r="A115">
        <v>1997</v>
      </c>
      <c r="B115" t="s">
        <v>2</v>
      </c>
      <c r="C115">
        <v>1244.652</v>
      </c>
      <c r="D115">
        <v>2887.6579999999999</v>
      </c>
      <c r="E115">
        <v>5.9</v>
      </c>
      <c r="F115">
        <f t="shared" ref="F115:F125" si="12">16.61*0.51</f>
        <v>8.4710999999999999</v>
      </c>
      <c r="G115">
        <v>12066375</v>
      </c>
      <c r="H115" s="3">
        <v>70542.03</v>
      </c>
      <c r="I115">
        <v>319866</v>
      </c>
      <c r="J115">
        <f t="shared" si="6"/>
        <v>1.7644119399455899E-2</v>
      </c>
      <c r="K115">
        <f t="shared" si="7"/>
        <v>4.093528354656082E-2</v>
      </c>
      <c r="L115">
        <f t="shared" si="8"/>
        <v>1.0315044907853436E-4</v>
      </c>
      <c r="M115">
        <f t="shared" si="9"/>
        <v>2.3931445856771399E-4</v>
      </c>
      <c r="N115">
        <f t="shared" si="10"/>
        <v>171.05227904555625</v>
      </c>
      <c r="O115">
        <f t="shared" si="11"/>
        <v>26508.872797339714</v>
      </c>
    </row>
    <row r="116" spans="1:15" x14ac:dyDescent="0.3">
      <c r="A116">
        <v>1997</v>
      </c>
      <c r="B116" t="s">
        <v>3</v>
      </c>
      <c r="C116">
        <v>76.326000000000008</v>
      </c>
      <c r="D116">
        <v>509.25400000000002</v>
      </c>
      <c r="E116">
        <v>5.9</v>
      </c>
      <c r="F116">
        <f t="shared" si="12"/>
        <v>8.4710999999999999</v>
      </c>
      <c r="G116">
        <v>3425759</v>
      </c>
      <c r="H116" s="3">
        <v>891.12</v>
      </c>
      <c r="I116">
        <v>83735</v>
      </c>
      <c r="J116">
        <f t="shared" si="6"/>
        <v>8.5651764072178838E-2</v>
      </c>
      <c r="K116">
        <f t="shared" si="7"/>
        <v>0.57147634437561723</v>
      </c>
      <c r="L116">
        <f t="shared" si="8"/>
        <v>2.2280026119759157E-5</v>
      </c>
      <c r="M116">
        <f t="shared" si="9"/>
        <v>1.4865435659659656E-4</v>
      </c>
      <c r="N116">
        <f t="shared" si="10"/>
        <v>3844.3296076847114</v>
      </c>
      <c r="O116">
        <f t="shared" si="11"/>
        <v>24442.758524461296</v>
      </c>
    </row>
    <row r="117" spans="1:15" x14ac:dyDescent="0.3">
      <c r="A117">
        <v>1997</v>
      </c>
      <c r="B117" t="s">
        <v>15</v>
      </c>
      <c r="C117">
        <v>27.64</v>
      </c>
      <c r="D117">
        <v>590.29999999999995</v>
      </c>
      <c r="E117">
        <v>5.9</v>
      </c>
      <c r="F117">
        <f t="shared" si="12"/>
        <v>8.4710999999999999</v>
      </c>
      <c r="G117">
        <v>2573291</v>
      </c>
      <c r="H117" s="3">
        <v>29654.38</v>
      </c>
      <c r="I117">
        <v>40563</v>
      </c>
      <c r="J117">
        <f t="shared" si="6"/>
        <v>9.3207141744322422E-4</v>
      </c>
      <c r="K117">
        <f t="shared" si="7"/>
        <v>1.990599702303673E-2</v>
      </c>
      <c r="L117">
        <f t="shared" si="8"/>
        <v>1.0741109342083737E-5</v>
      </c>
      <c r="M117">
        <f t="shared" si="9"/>
        <v>2.2939496543531219E-4</v>
      </c>
      <c r="N117">
        <f t="shared" si="10"/>
        <v>86.776085016783355</v>
      </c>
      <c r="O117">
        <f t="shared" si="11"/>
        <v>15763.083149165795</v>
      </c>
    </row>
    <row r="118" spans="1:15" x14ac:dyDescent="0.3">
      <c r="A118">
        <v>1997</v>
      </c>
      <c r="B118" t="s">
        <v>10</v>
      </c>
      <c r="C118">
        <v>29.82</v>
      </c>
      <c r="D118">
        <v>207.62</v>
      </c>
      <c r="E118">
        <v>5.9</v>
      </c>
      <c r="F118">
        <f t="shared" si="12"/>
        <v>8.4710999999999999</v>
      </c>
      <c r="G118">
        <v>673883</v>
      </c>
      <c r="H118" s="3">
        <v>419.84</v>
      </c>
      <c r="I118">
        <v>21087</v>
      </c>
      <c r="J118">
        <f t="shared" si="6"/>
        <v>7.1027057926829271E-2</v>
      </c>
      <c r="K118">
        <f t="shared" si="7"/>
        <v>0.49452172256097565</v>
      </c>
      <c r="L118">
        <f t="shared" si="8"/>
        <v>4.4251004996416292E-5</v>
      </c>
      <c r="M118">
        <f t="shared" si="9"/>
        <v>3.0809502539758387E-4</v>
      </c>
      <c r="N118">
        <f t="shared" si="10"/>
        <v>1605.0947980182927</v>
      </c>
      <c r="O118">
        <f t="shared" si="11"/>
        <v>31291.782104608665</v>
      </c>
    </row>
    <row r="119" spans="1:15" x14ac:dyDescent="0.3">
      <c r="A119">
        <v>1997</v>
      </c>
      <c r="B119" t="s">
        <v>4</v>
      </c>
      <c r="C119">
        <v>625.21900000000005</v>
      </c>
      <c r="D119">
        <v>999.11700000000008</v>
      </c>
      <c r="E119">
        <v>5.9</v>
      </c>
      <c r="F119">
        <f t="shared" si="12"/>
        <v>8.4710999999999999</v>
      </c>
      <c r="G119">
        <v>1704731</v>
      </c>
      <c r="H119" s="3">
        <v>755.09</v>
      </c>
      <c r="I119">
        <v>73831</v>
      </c>
      <c r="J119">
        <f t="shared" si="6"/>
        <v>0.82800593306758141</v>
      </c>
      <c r="K119">
        <f t="shared" si="7"/>
        <v>1.3231760452396404</v>
      </c>
      <c r="L119">
        <f t="shared" si="8"/>
        <v>3.6675522413800185E-4</v>
      </c>
      <c r="M119">
        <f t="shared" si="9"/>
        <v>5.8608484271125479E-4</v>
      </c>
      <c r="N119">
        <f t="shared" si="10"/>
        <v>2257.6527301381293</v>
      </c>
      <c r="O119">
        <f t="shared" si="11"/>
        <v>43309.472286243399</v>
      </c>
    </row>
    <row r="120" spans="1:15" x14ac:dyDescent="0.3">
      <c r="A120">
        <v>1997</v>
      </c>
      <c r="B120" t="s">
        <v>11</v>
      </c>
      <c r="C120">
        <v>96.73</v>
      </c>
      <c r="D120">
        <v>764.71699999999998</v>
      </c>
      <c r="E120">
        <v>5.9</v>
      </c>
      <c r="F120">
        <f t="shared" si="12"/>
        <v>8.4710999999999999</v>
      </c>
      <c r="G120">
        <v>6031705</v>
      </c>
      <c r="H120" s="3">
        <v>21115.67</v>
      </c>
      <c r="I120">
        <v>178011</v>
      </c>
      <c r="J120">
        <f t="shared" si="6"/>
        <v>4.5809581225696372E-3</v>
      </c>
      <c r="K120">
        <f t="shared" si="7"/>
        <v>3.6215616175096506E-2</v>
      </c>
      <c r="L120">
        <f t="shared" si="8"/>
        <v>1.6036924882765321E-5</v>
      </c>
      <c r="M120">
        <f t="shared" si="9"/>
        <v>1.2678289140466916E-4</v>
      </c>
      <c r="N120">
        <f t="shared" si="10"/>
        <v>285.65065659768317</v>
      </c>
      <c r="O120">
        <f t="shared" si="11"/>
        <v>29512.550763009796</v>
      </c>
    </row>
    <row r="121" spans="1:15" x14ac:dyDescent="0.3">
      <c r="A121">
        <v>1997</v>
      </c>
      <c r="B121" t="s">
        <v>16</v>
      </c>
      <c r="C121">
        <v>23.044</v>
      </c>
      <c r="D121">
        <v>356.45600000000002</v>
      </c>
      <c r="E121">
        <v>5.9</v>
      </c>
      <c r="F121">
        <f t="shared" si="12"/>
        <v>8.4710999999999999</v>
      </c>
      <c r="G121">
        <v>1807799</v>
      </c>
      <c r="H121" s="3">
        <v>23292.73</v>
      </c>
      <c r="I121">
        <v>28134</v>
      </c>
      <c r="J121">
        <f t="shared" si="6"/>
        <v>9.8932156084752623E-4</v>
      </c>
      <c r="K121">
        <f t="shared" si="7"/>
        <v>1.5303315669739014E-2</v>
      </c>
      <c r="L121">
        <f t="shared" si="8"/>
        <v>1.2746992337090573E-5</v>
      </c>
      <c r="M121">
        <f t="shared" si="9"/>
        <v>1.9717678790617764E-4</v>
      </c>
      <c r="N121">
        <f t="shared" si="10"/>
        <v>77.612156239307282</v>
      </c>
      <c r="O121">
        <f t="shared" si="11"/>
        <v>15562.570838904103</v>
      </c>
    </row>
    <row r="122" spans="1:15" x14ac:dyDescent="0.3">
      <c r="A122">
        <v>1997</v>
      </c>
      <c r="B122" t="s">
        <v>5</v>
      </c>
      <c r="C122">
        <v>136.29</v>
      </c>
      <c r="D122">
        <v>964.63</v>
      </c>
      <c r="E122">
        <v>5.9</v>
      </c>
      <c r="F122">
        <f t="shared" si="12"/>
        <v>8.4710999999999999</v>
      </c>
      <c r="G122">
        <v>7845398</v>
      </c>
      <c r="H122" s="3">
        <v>47709.83</v>
      </c>
      <c r="I122">
        <v>168598</v>
      </c>
      <c r="J122">
        <f t="shared" si="6"/>
        <v>2.8566440081635165E-3</v>
      </c>
      <c r="K122">
        <f t="shared" si="7"/>
        <v>2.0218684493321395E-2</v>
      </c>
      <c r="L122">
        <f t="shared" si="8"/>
        <v>1.7371967617194181E-5</v>
      </c>
      <c r="M122">
        <f t="shared" si="9"/>
        <v>1.2295488386949904E-4</v>
      </c>
      <c r="N122">
        <f t="shared" si="10"/>
        <v>164.43986490834277</v>
      </c>
      <c r="O122">
        <f t="shared" si="11"/>
        <v>21490.050600364699</v>
      </c>
    </row>
    <row r="123" spans="1:15" x14ac:dyDescent="0.3">
      <c r="A123">
        <v>1997</v>
      </c>
      <c r="B123" t="s">
        <v>6</v>
      </c>
      <c r="C123">
        <v>2986.9810000000002</v>
      </c>
      <c r="D123">
        <v>6398.7539999999999</v>
      </c>
      <c r="E123">
        <v>5.9</v>
      </c>
      <c r="F123">
        <f t="shared" si="12"/>
        <v>8.4710999999999999</v>
      </c>
      <c r="G123">
        <v>17974487</v>
      </c>
      <c r="H123" s="3">
        <v>34112.74</v>
      </c>
      <c r="I123">
        <v>440888</v>
      </c>
      <c r="J123">
        <f t="shared" si="6"/>
        <v>8.756203693986471E-2</v>
      </c>
      <c r="K123">
        <f t="shared" si="7"/>
        <v>0.18757666490583871</v>
      </c>
      <c r="L123">
        <f t="shared" si="8"/>
        <v>1.6617892905650104E-4</v>
      </c>
      <c r="M123">
        <f t="shared" si="9"/>
        <v>3.5599091089498134E-4</v>
      </c>
      <c r="N123">
        <f t="shared" si="10"/>
        <v>526.91419686603899</v>
      </c>
      <c r="O123">
        <f t="shared" si="11"/>
        <v>24528.544263878019</v>
      </c>
    </row>
    <row r="124" spans="1:15" x14ac:dyDescent="0.3">
      <c r="A124">
        <v>1997</v>
      </c>
      <c r="B124" t="s">
        <v>7</v>
      </c>
      <c r="C124">
        <v>151.30799999999999</v>
      </c>
      <c r="D124">
        <v>763.16200000000003</v>
      </c>
      <c r="E124">
        <v>5.9</v>
      </c>
      <c r="F124">
        <f t="shared" si="12"/>
        <v>8.4710999999999999</v>
      </c>
      <c r="G124">
        <v>4017828</v>
      </c>
      <c r="H124" s="3">
        <v>19858</v>
      </c>
      <c r="I124">
        <v>88827</v>
      </c>
      <c r="J124">
        <f t="shared" si="6"/>
        <v>7.6194984389163058E-3</v>
      </c>
      <c r="K124">
        <f t="shared" si="7"/>
        <v>3.8430959814684258E-2</v>
      </c>
      <c r="L124">
        <f t="shared" si="8"/>
        <v>3.7659153154390876E-5</v>
      </c>
      <c r="M124">
        <f t="shared" si="9"/>
        <v>1.8994391994878827E-4</v>
      </c>
      <c r="N124">
        <f t="shared" si="10"/>
        <v>202.32792829086515</v>
      </c>
      <c r="O124">
        <f t="shared" si="11"/>
        <v>22108.213691576642</v>
      </c>
    </row>
    <row r="125" spans="1:15" x14ac:dyDescent="0.3">
      <c r="A125">
        <v>1997</v>
      </c>
      <c r="B125" t="s">
        <v>8</v>
      </c>
      <c r="C125">
        <v>169.85499999999999</v>
      </c>
      <c r="D125">
        <v>334.637</v>
      </c>
      <c r="E125">
        <v>5.9</v>
      </c>
      <c r="F125">
        <f t="shared" si="12"/>
        <v>8.4710999999999999</v>
      </c>
      <c r="G125">
        <v>1080790</v>
      </c>
      <c r="H125" s="3">
        <v>2571.1</v>
      </c>
      <c r="I125">
        <v>23730</v>
      </c>
      <c r="J125">
        <f t="shared" si="6"/>
        <v>6.6063163626463375E-2</v>
      </c>
      <c r="K125">
        <f t="shared" si="7"/>
        <v>0.1301532418031193</v>
      </c>
      <c r="L125">
        <f t="shared" si="8"/>
        <v>1.5715818984261511E-4</v>
      </c>
      <c r="M125">
        <f t="shared" si="9"/>
        <v>3.0962259088259514E-4</v>
      </c>
      <c r="N125">
        <f t="shared" si="10"/>
        <v>420.36093500836222</v>
      </c>
      <c r="O125">
        <f t="shared" si="11"/>
        <v>21956.16169653679</v>
      </c>
    </row>
    <row r="126" spans="1:15" x14ac:dyDescent="0.3">
      <c r="A126">
        <v>1997</v>
      </c>
      <c r="B126" t="s">
        <v>12</v>
      </c>
      <c r="C126">
        <v>57.854999999999997</v>
      </c>
      <c r="D126">
        <v>704.86699999999996</v>
      </c>
      <c r="E126">
        <v>5.9</v>
      </c>
      <c r="F126">
        <f t="shared" ref="F115:F129" si="13">16.61*0.51</f>
        <v>8.4710999999999999</v>
      </c>
      <c r="G126">
        <v>4522412</v>
      </c>
      <c r="H126" s="3">
        <v>18449.990000000002</v>
      </c>
      <c r="I126">
        <v>72954</v>
      </c>
      <c r="J126">
        <f t="shared" si="6"/>
        <v>3.135774057330112E-3</v>
      </c>
      <c r="K126">
        <f t="shared" si="7"/>
        <v>3.8204194148614708E-2</v>
      </c>
      <c r="L126">
        <f t="shared" si="8"/>
        <v>1.2792952079554007E-5</v>
      </c>
      <c r="M126">
        <f t="shared" si="9"/>
        <v>1.5586085478280174E-4</v>
      </c>
      <c r="N126">
        <f t="shared" si="10"/>
        <v>245.11731442672865</v>
      </c>
      <c r="O126">
        <f t="shared" si="11"/>
        <v>16131.657177629992</v>
      </c>
    </row>
    <row r="127" spans="1:15" x14ac:dyDescent="0.3">
      <c r="A127">
        <v>1997</v>
      </c>
      <c r="B127" t="s">
        <v>13</v>
      </c>
      <c r="C127">
        <v>26.099999999999998</v>
      </c>
      <c r="D127">
        <v>253.03800000000001</v>
      </c>
      <c r="E127">
        <v>5.9</v>
      </c>
      <c r="F127">
        <f t="shared" si="13"/>
        <v>8.4710999999999999</v>
      </c>
      <c r="G127">
        <v>2701690</v>
      </c>
      <c r="H127" s="3">
        <v>20452.14</v>
      </c>
      <c r="I127">
        <v>41026</v>
      </c>
      <c r="J127">
        <f t="shared" si="6"/>
        <v>1.2761500752488492E-3</v>
      </c>
      <c r="K127">
        <f t="shared" si="7"/>
        <v>1.2372201637579247E-2</v>
      </c>
      <c r="L127">
        <f t="shared" si="8"/>
        <v>9.6606198342518932E-6</v>
      </c>
      <c r="M127">
        <f t="shared" si="9"/>
        <v>9.3659154085035671E-5</v>
      </c>
      <c r="N127">
        <f t="shared" si="10"/>
        <v>132.09815696548137</v>
      </c>
      <c r="O127">
        <f t="shared" si="11"/>
        <v>15185.30993563288</v>
      </c>
    </row>
    <row r="128" spans="1:15" x14ac:dyDescent="0.3">
      <c r="A128">
        <v>1997</v>
      </c>
      <c r="B128" t="s">
        <v>9</v>
      </c>
      <c r="C128">
        <v>174.63</v>
      </c>
      <c r="D128">
        <v>513.77800000000002</v>
      </c>
      <c r="E128">
        <v>5.9</v>
      </c>
      <c r="F128">
        <f t="shared" si="13"/>
        <v>8.4710999999999999</v>
      </c>
      <c r="G128">
        <v>2756473</v>
      </c>
      <c r="H128" s="3">
        <v>15802.27</v>
      </c>
      <c r="I128">
        <v>60983</v>
      </c>
      <c r="J128">
        <f t="shared" si="6"/>
        <v>1.1050943946660827E-2</v>
      </c>
      <c r="K128">
        <f t="shared" si="7"/>
        <v>3.2512923776141026E-2</v>
      </c>
      <c r="L128">
        <f t="shared" si="8"/>
        <v>6.3352697450691519E-5</v>
      </c>
      <c r="M128">
        <f t="shared" si="9"/>
        <v>1.8638963632148766E-4</v>
      </c>
      <c r="N128">
        <f t="shared" si="10"/>
        <v>174.43525518802045</v>
      </c>
      <c r="O128">
        <f t="shared" si="11"/>
        <v>22123.561522278651</v>
      </c>
    </row>
    <row r="129" spans="1:15" x14ac:dyDescent="0.3">
      <c r="A129">
        <v>1997</v>
      </c>
      <c r="B129" t="s">
        <v>14</v>
      </c>
      <c r="C129">
        <v>79.540000000000006</v>
      </c>
      <c r="D129">
        <v>624.49299999999994</v>
      </c>
      <c r="E129">
        <v>5.9</v>
      </c>
      <c r="F129">
        <f t="shared" si="13"/>
        <v>8.4710999999999999</v>
      </c>
      <c r="G129">
        <v>2478148</v>
      </c>
      <c r="H129" s="3">
        <v>16202.37</v>
      </c>
      <c r="I129">
        <v>36727</v>
      </c>
      <c r="J129">
        <f t="shared" si="6"/>
        <v>4.9091583515251166E-3</v>
      </c>
      <c r="K129">
        <f t="shared" si="7"/>
        <v>3.8543311873509858E-2</v>
      </c>
      <c r="L129">
        <f t="shared" si="8"/>
        <v>3.209654952004481E-5</v>
      </c>
      <c r="M129">
        <f t="shared" si="9"/>
        <v>2.5199988055596352E-4</v>
      </c>
      <c r="N129">
        <f t="shared" si="10"/>
        <v>152.94972278746874</v>
      </c>
      <c r="O129">
        <f t="shared" si="11"/>
        <v>14820.341642226373</v>
      </c>
    </row>
    <row r="130" spans="1:15" x14ac:dyDescent="0.3">
      <c r="A130">
        <v>1998</v>
      </c>
      <c r="B130" t="s">
        <v>1</v>
      </c>
      <c r="C130">
        <v>587.30799999999999</v>
      </c>
      <c r="D130">
        <v>2371.768</v>
      </c>
      <c r="E130">
        <v>5</v>
      </c>
      <c r="F130">
        <f>16.53*0.51</f>
        <v>8.4303000000000008</v>
      </c>
      <c r="G130">
        <v>10426040</v>
      </c>
      <c r="H130" s="3">
        <v>35673.71</v>
      </c>
      <c r="I130">
        <v>291100</v>
      </c>
      <c r="J130">
        <f t="shared" si="6"/>
        <v>1.6463328316567018E-2</v>
      </c>
      <c r="K130">
        <f t="shared" si="7"/>
        <v>6.6485038982488781E-2</v>
      </c>
      <c r="L130">
        <f t="shared" si="8"/>
        <v>5.6330879221641196E-5</v>
      </c>
      <c r="M130">
        <f t="shared" si="9"/>
        <v>2.2748502787251919E-4</v>
      </c>
      <c r="N130">
        <f t="shared" si="10"/>
        <v>292.26116375336346</v>
      </c>
      <c r="O130">
        <f t="shared" ref="O76:O139" si="14">(I130/G130)*10^6</f>
        <v>27920.476038841207</v>
      </c>
    </row>
    <row r="131" spans="1:15" x14ac:dyDescent="0.3">
      <c r="A131">
        <v>1998</v>
      </c>
      <c r="B131" t="s">
        <v>2</v>
      </c>
      <c r="C131">
        <v>1612.096</v>
      </c>
      <c r="D131">
        <v>4499.7539999999999</v>
      </c>
      <c r="E131">
        <v>5</v>
      </c>
      <c r="F131">
        <f t="shared" ref="F131:F145" si="15">16.53*0.51</f>
        <v>8.4303000000000008</v>
      </c>
      <c r="G131">
        <v>12086548</v>
      </c>
      <c r="H131" s="3">
        <v>70542.03</v>
      </c>
      <c r="I131">
        <v>333718</v>
      </c>
      <c r="J131">
        <f t="shared" si="6"/>
        <v>2.2852985659754903E-2</v>
      </c>
      <c r="K131">
        <f t="shared" si="7"/>
        <v>6.3788269206315723E-2</v>
      </c>
      <c r="L131">
        <f t="shared" si="8"/>
        <v>1.333793569512155E-4</v>
      </c>
      <c r="M131">
        <f t="shared" si="9"/>
        <v>3.7229438877006075E-4</v>
      </c>
      <c r="N131">
        <f t="shared" si="10"/>
        <v>171.33825040192352</v>
      </c>
      <c r="O131">
        <f t="shared" si="14"/>
        <v>27610.695791718201</v>
      </c>
    </row>
    <row r="132" spans="1:15" x14ac:dyDescent="0.3">
      <c r="A132">
        <v>1998</v>
      </c>
      <c r="B132" t="s">
        <v>3</v>
      </c>
      <c r="C132">
        <v>220.589</v>
      </c>
      <c r="D132">
        <v>729.84300000000007</v>
      </c>
      <c r="E132">
        <v>5</v>
      </c>
      <c r="F132">
        <f t="shared" si="15"/>
        <v>8.4303000000000008</v>
      </c>
      <c r="G132">
        <v>3398822</v>
      </c>
      <c r="H132" s="3">
        <v>891.12</v>
      </c>
      <c r="I132">
        <v>84138</v>
      </c>
      <c r="J132">
        <f t="shared" si="6"/>
        <v>0.24754129634617111</v>
      </c>
      <c r="K132">
        <f t="shared" si="7"/>
        <v>0.8190176407217884</v>
      </c>
      <c r="L132">
        <f t="shared" si="8"/>
        <v>6.4901604144024014E-5</v>
      </c>
      <c r="M132">
        <f t="shared" si="9"/>
        <v>2.1473410493400363E-4</v>
      </c>
      <c r="N132">
        <f t="shared" si="10"/>
        <v>3814.1013555974505</v>
      </c>
      <c r="O132">
        <f t="shared" si="14"/>
        <v>24755.047484098901</v>
      </c>
    </row>
    <row r="133" spans="1:15" x14ac:dyDescent="0.3">
      <c r="A133">
        <v>1998</v>
      </c>
      <c r="B133" t="s">
        <v>15</v>
      </c>
      <c r="C133">
        <v>23.08</v>
      </c>
      <c r="D133">
        <v>613.38</v>
      </c>
      <c r="E133">
        <v>5</v>
      </c>
      <c r="F133">
        <f t="shared" si="15"/>
        <v>8.4303000000000008</v>
      </c>
      <c r="G133">
        <v>2590375</v>
      </c>
      <c r="H133" s="3">
        <v>29654.38</v>
      </c>
      <c r="I133">
        <v>41617</v>
      </c>
      <c r="J133">
        <f t="shared" si="6"/>
        <v>7.7829986666387888E-4</v>
      </c>
      <c r="K133">
        <f t="shared" si="7"/>
        <v>2.068429688970061E-2</v>
      </c>
      <c r="L133">
        <f t="shared" si="8"/>
        <v>8.9099068667663947E-6</v>
      </c>
      <c r="M133">
        <f t="shared" si="9"/>
        <v>2.3679197027457415E-4</v>
      </c>
      <c r="N133">
        <f t="shared" si="10"/>
        <v>87.352188782904918</v>
      </c>
      <c r="O133">
        <f t="shared" si="14"/>
        <v>16066.01360806833</v>
      </c>
    </row>
    <row r="134" spans="1:15" x14ac:dyDescent="0.3">
      <c r="A134">
        <v>1998</v>
      </c>
      <c r="B134" t="s">
        <v>10</v>
      </c>
      <c r="C134">
        <v>16.66</v>
      </c>
      <c r="D134">
        <v>224.28</v>
      </c>
      <c r="E134">
        <v>5</v>
      </c>
      <c r="F134">
        <f t="shared" si="15"/>
        <v>8.4303000000000008</v>
      </c>
      <c r="G134">
        <v>667965</v>
      </c>
      <c r="H134" s="3">
        <v>419.84</v>
      </c>
      <c r="I134">
        <v>21354</v>
      </c>
      <c r="J134">
        <f t="shared" si="6"/>
        <v>3.9681783536585372E-2</v>
      </c>
      <c r="K134">
        <f t="shared" si="7"/>
        <v>0.53420350609756106</v>
      </c>
      <c r="L134">
        <f t="shared" si="8"/>
        <v>2.4941426571751514E-5</v>
      </c>
      <c r="M134">
        <f t="shared" si="9"/>
        <v>3.3576609552895734E-4</v>
      </c>
      <c r="N134">
        <f t="shared" si="10"/>
        <v>1590.9989519817075</v>
      </c>
      <c r="O134">
        <f t="shared" si="14"/>
        <v>31968.740877141765</v>
      </c>
    </row>
    <row r="135" spans="1:15" x14ac:dyDescent="0.3">
      <c r="A135">
        <v>1998</v>
      </c>
      <c r="B135" t="s">
        <v>4</v>
      </c>
      <c r="C135">
        <v>348.83499999999998</v>
      </c>
      <c r="D135">
        <v>1347.952</v>
      </c>
      <c r="E135">
        <v>5</v>
      </c>
      <c r="F135">
        <f t="shared" si="15"/>
        <v>8.4303000000000008</v>
      </c>
      <c r="G135">
        <v>1700089</v>
      </c>
      <c r="H135" s="3">
        <v>755.09</v>
      </c>
      <c r="I135">
        <v>75807</v>
      </c>
      <c r="J135">
        <f t="shared" si="6"/>
        <v>0.46197804235256718</v>
      </c>
      <c r="K135">
        <f t="shared" si="7"/>
        <v>1.7851540875922074</v>
      </c>
      <c r="L135">
        <f t="shared" si="8"/>
        <v>2.0518631671636014E-4</v>
      </c>
      <c r="M135">
        <f t="shared" si="9"/>
        <v>7.9287143202502925E-4</v>
      </c>
      <c r="N135">
        <f t="shared" si="10"/>
        <v>2251.5051185951343</v>
      </c>
      <c r="O135">
        <f t="shared" si="14"/>
        <v>44590.018522559702</v>
      </c>
    </row>
    <row r="136" spans="1:15" x14ac:dyDescent="0.3">
      <c r="A136">
        <v>1998</v>
      </c>
      <c r="B136" t="s">
        <v>11</v>
      </c>
      <c r="C136">
        <v>130.47999999999999</v>
      </c>
      <c r="D136">
        <v>895.197</v>
      </c>
      <c r="E136">
        <v>5</v>
      </c>
      <c r="F136">
        <f t="shared" si="15"/>
        <v>8.4303000000000008</v>
      </c>
      <c r="G136">
        <v>6035137</v>
      </c>
      <c r="H136" s="3">
        <v>21115.67</v>
      </c>
      <c r="I136">
        <v>181871</v>
      </c>
      <c r="J136">
        <f t="shared" si="6"/>
        <v>6.1792971759835232E-3</v>
      </c>
      <c r="K136">
        <f t="shared" si="7"/>
        <v>4.2394913351080032E-2</v>
      </c>
      <c r="L136">
        <f t="shared" si="8"/>
        <v>2.1620056015298407E-5</v>
      </c>
      <c r="M136">
        <f t="shared" si="9"/>
        <v>1.483308498216362E-4</v>
      </c>
      <c r="N136">
        <f t="shared" si="10"/>
        <v>285.81318992009255</v>
      </c>
      <c r="O136">
        <f t="shared" si="14"/>
        <v>30135.355667982349</v>
      </c>
    </row>
    <row r="137" spans="1:15" x14ac:dyDescent="0.3">
      <c r="A137">
        <v>1998</v>
      </c>
      <c r="B137" t="s">
        <v>16</v>
      </c>
      <c r="C137">
        <v>26.3</v>
      </c>
      <c r="D137">
        <v>382.75600000000003</v>
      </c>
      <c r="E137">
        <v>5</v>
      </c>
      <c r="F137">
        <f t="shared" si="15"/>
        <v>8.4303000000000008</v>
      </c>
      <c r="G137">
        <v>1798689</v>
      </c>
      <c r="H137" s="3">
        <v>23292.73</v>
      </c>
      <c r="I137">
        <v>28289</v>
      </c>
      <c r="J137">
        <f t="shared" si="6"/>
        <v>1.1291076657824136E-3</v>
      </c>
      <c r="K137">
        <f t="shared" si="7"/>
        <v>1.6432423335521428E-2</v>
      </c>
      <c r="L137">
        <f t="shared" si="8"/>
        <v>1.4621760626767608E-5</v>
      </c>
      <c r="M137">
        <f t="shared" si="9"/>
        <v>2.1279720952315827E-4</v>
      </c>
      <c r="N137">
        <f t="shared" si="10"/>
        <v>77.221047082072388</v>
      </c>
      <c r="O137">
        <f t="shared" si="14"/>
        <v>15727.566021696914</v>
      </c>
    </row>
    <row r="138" spans="1:15" x14ac:dyDescent="0.3">
      <c r="A138">
        <v>1998</v>
      </c>
      <c r="B138" t="s">
        <v>5</v>
      </c>
      <c r="C138">
        <v>167.28</v>
      </c>
      <c r="D138">
        <v>1131.9100000000001</v>
      </c>
      <c r="E138">
        <v>5</v>
      </c>
      <c r="F138">
        <f t="shared" si="15"/>
        <v>8.4303000000000008</v>
      </c>
      <c r="G138">
        <v>7865840</v>
      </c>
      <c r="H138" s="3">
        <v>47709.83</v>
      </c>
      <c r="I138">
        <v>174401</v>
      </c>
      <c r="J138">
        <f t="shared" si="6"/>
        <v>3.5061956833633656E-3</v>
      </c>
      <c r="K138">
        <f t="shared" si="7"/>
        <v>2.3724880176684764E-2</v>
      </c>
      <c r="L138">
        <f t="shared" si="8"/>
        <v>2.1266641579284602E-5</v>
      </c>
      <c r="M138">
        <f t="shared" si="9"/>
        <v>1.4390198631042585E-4</v>
      </c>
      <c r="N138">
        <f t="shared" si="10"/>
        <v>164.86833006950559</v>
      </c>
      <c r="O138">
        <f t="shared" si="14"/>
        <v>22171.948577647141</v>
      </c>
    </row>
    <row r="139" spans="1:15" x14ac:dyDescent="0.3">
      <c r="A139">
        <v>1998</v>
      </c>
      <c r="B139" t="s">
        <v>6</v>
      </c>
      <c r="C139">
        <v>3227.4450000000002</v>
      </c>
      <c r="D139">
        <v>9626.1990000000005</v>
      </c>
      <c r="E139">
        <v>5</v>
      </c>
      <c r="F139">
        <f t="shared" si="15"/>
        <v>8.4303000000000008</v>
      </c>
      <c r="G139">
        <v>17975516</v>
      </c>
      <c r="H139" s="3">
        <v>34112.74</v>
      </c>
      <c r="I139">
        <v>452910</v>
      </c>
      <c r="J139">
        <f t="shared" ref="J139:J202" si="16">C139/H139</f>
        <v>9.4611133553036214E-2</v>
      </c>
      <c r="K139">
        <f t="shared" ref="K139:K202" si="17">D139/H139</f>
        <v>0.28218779845887493</v>
      </c>
      <c r="L139">
        <f t="shared" ref="L139:L202" si="18">C139/G139</f>
        <v>1.7954672344315458E-4</v>
      </c>
      <c r="M139">
        <f t="shared" ref="M139:M202" si="19">D139/G139</f>
        <v>5.355172558050629E-4</v>
      </c>
      <c r="N139">
        <f t="shared" si="10"/>
        <v>526.94436154938012</v>
      </c>
      <c r="O139">
        <f t="shared" si="14"/>
        <v>25195.938742453902</v>
      </c>
    </row>
    <row r="140" spans="1:15" x14ac:dyDescent="0.3">
      <c r="A140">
        <v>1998</v>
      </c>
      <c r="B140" t="s">
        <v>7</v>
      </c>
      <c r="C140">
        <v>70.521000000000001</v>
      </c>
      <c r="D140">
        <v>833.68299999999999</v>
      </c>
      <c r="E140">
        <v>5</v>
      </c>
      <c r="F140">
        <f t="shared" si="15"/>
        <v>8.4303000000000008</v>
      </c>
      <c r="G140">
        <v>4024969</v>
      </c>
      <c r="H140" s="3">
        <v>19858</v>
      </c>
      <c r="I140">
        <v>89825</v>
      </c>
      <c r="J140">
        <f t="shared" si="16"/>
        <v>3.5512639742169404E-3</v>
      </c>
      <c r="K140">
        <f t="shared" si="17"/>
        <v>4.19822237889012E-2</v>
      </c>
      <c r="L140">
        <f t="shared" si="18"/>
        <v>1.7520880285040704E-5</v>
      </c>
      <c r="M140">
        <f t="shared" si="19"/>
        <v>2.0712780645018632E-4</v>
      </c>
      <c r="N140">
        <f t="shared" ref="N140:N203" si="20">G140/H140</f>
        <v>202.68753147346158</v>
      </c>
      <c r="O140">
        <f t="shared" ref="O140:O203" si="21">(I140/G140)*10^6</f>
        <v>22316.942068373693</v>
      </c>
    </row>
    <row r="141" spans="1:15" x14ac:dyDescent="0.3">
      <c r="A141">
        <v>1998</v>
      </c>
      <c r="B141" t="s">
        <v>8</v>
      </c>
      <c r="C141">
        <v>121.72499999999999</v>
      </c>
      <c r="D141">
        <v>456.36199999999997</v>
      </c>
      <c r="E141">
        <v>5</v>
      </c>
      <c r="F141">
        <f t="shared" si="15"/>
        <v>8.4303000000000008</v>
      </c>
      <c r="G141">
        <v>1074223</v>
      </c>
      <c r="H141" s="3">
        <v>2571.1</v>
      </c>
      <c r="I141">
        <v>24182</v>
      </c>
      <c r="J141">
        <f t="shared" si="16"/>
        <v>4.7343549453541287E-2</v>
      </c>
      <c r="K141">
        <f t="shared" si="17"/>
        <v>0.17749679125666057</v>
      </c>
      <c r="L141">
        <f t="shared" si="18"/>
        <v>1.13314460777697E-4</v>
      </c>
      <c r="M141">
        <f t="shared" si="19"/>
        <v>4.2482985376406942E-4</v>
      </c>
      <c r="N141">
        <f t="shared" si="20"/>
        <v>417.80677531017852</v>
      </c>
      <c r="O141">
        <f t="shared" si="21"/>
        <v>22511.154574050266</v>
      </c>
    </row>
    <row r="142" spans="1:15" x14ac:dyDescent="0.3">
      <c r="A142">
        <v>1998</v>
      </c>
      <c r="B142" t="s">
        <v>12</v>
      </c>
      <c r="C142">
        <v>48.3</v>
      </c>
      <c r="D142">
        <v>753.16700000000003</v>
      </c>
      <c r="E142">
        <v>5</v>
      </c>
      <c r="F142">
        <f t="shared" si="15"/>
        <v>8.4303000000000008</v>
      </c>
      <c r="G142">
        <v>4489415</v>
      </c>
      <c r="H142" s="3">
        <v>18449.990000000002</v>
      </c>
      <c r="I142">
        <v>74098</v>
      </c>
      <c r="J142">
        <f t="shared" si="16"/>
        <v>2.6178875977710555E-3</v>
      </c>
      <c r="K142">
        <f t="shared" si="17"/>
        <v>4.0822081746385769E-2</v>
      </c>
      <c r="L142">
        <f t="shared" si="18"/>
        <v>1.0758640045529317E-5</v>
      </c>
      <c r="M142">
        <f t="shared" si="19"/>
        <v>1.677650651588236E-4</v>
      </c>
      <c r="N142">
        <f t="shared" si="20"/>
        <v>243.32885817282283</v>
      </c>
      <c r="O142">
        <f t="shared" si="21"/>
        <v>16505.045757632121</v>
      </c>
    </row>
    <row r="143" spans="1:15" x14ac:dyDescent="0.3">
      <c r="A143">
        <v>1998</v>
      </c>
      <c r="B143" t="s">
        <v>13</v>
      </c>
      <c r="C143">
        <v>24.34</v>
      </c>
      <c r="D143">
        <v>277.37799999999999</v>
      </c>
      <c r="E143">
        <v>5</v>
      </c>
      <c r="F143">
        <f t="shared" si="15"/>
        <v>8.4303000000000008</v>
      </c>
      <c r="G143">
        <v>2674490</v>
      </c>
      <c r="H143" s="3">
        <v>20452.14</v>
      </c>
      <c r="I143">
        <v>41578</v>
      </c>
      <c r="J143">
        <f t="shared" si="16"/>
        <v>1.1900955107876242E-3</v>
      </c>
      <c r="K143">
        <f t="shared" si="17"/>
        <v>1.356229714836687E-2</v>
      </c>
      <c r="L143">
        <f t="shared" si="18"/>
        <v>9.1008005264555112E-6</v>
      </c>
      <c r="M143">
        <f t="shared" si="19"/>
        <v>1.0371248350152739E-4</v>
      </c>
      <c r="N143">
        <f t="shared" si="20"/>
        <v>130.76822278744424</v>
      </c>
      <c r="O143">
        <f t="shared" si="21"/>
        <v>15546.141507352804</v>
      </c>
    </row>
    <row r="144" spans="1:15" x14ac:dyDescent="0.3">
      <c r="A144">
        <v>1998</v>
      </c>
      <c r="B144" t="s">
        <v>9</v>
      </c>
      <c r="C144">
        <v>225.59399999999999</v>
      </c>
      <c r="D144">
        <v>739.37199999999996</v>
      </c>
      <c r="E144">
        <v>5</v>
      </c>
      <c r="F144">
        <f t="shared" si="15"/>
        <v>8.4303000000000008</v>
      </c>
      <c r="G144">
        <v>2766057</v>
      </c>
      <c r="H144" s="3">
        <v>15802.27</v>
      </c>
      <c r="I144">
        <v>61807</v>
      </c>
      <c r="J144">
        <f t="shared" si="16"/>
        <v>1.4276050213039012E-2</v>
      </c>
      <c r="K144">
        <f t="shared" si="17"/>
        <v>4.6788973989180034E-2</v>
      </c>
      <c r="L144">
        <f t="shared" si="18"/>
        <v>8.155797223267633E-5</v>
      </c>
      <c r="M144">
        <f t="shared" si="19"/>
        <v>2.673017945761783E-4</v>
      </c>
      <c r="N144">
        <f t="shared" si="20"/>
        <v>175.04175033080691</v>
      </c>
      <c r="O144">
        <f t="shared" si="21"/>
        <v>22344.803451266551</v>
      </c>
    </row>
    <row r="145" spans="1:15" x14ac:dyDescent="0.3">
      <c r="A145">
        <v>1998</v>
      </c>
      <c r="B145" t="s">
        <v>14</v>
      </c>
      <c r="C145">
        <v>54.16</v>
      </c>
      <c r="D145">
        <v>678.65300000000002</v>
      </c>
      <c r="E145">
        <v>5</v>
      </c>
      <c r="F145">
        <f t="shared" si="15"/>
        <v>8.4303000000000008</v>
      </c>
      <c r="G145">
        <v>2462836</v>
      </c>
      <c r="H145" s="3">
        <v>16202.37</v>
      </c>
      <c r="I145">
        <v>37725</v>
      </c>
      <c r="J145">
        <f t="shared" si="16"/>
        <v>3.3427208488634682E-3</v>
      </c>
      <c r="K145">
        <f t="shared" si="17"/>
        <v>4.1886032722373331E-2</v>
      </c>
      <c r="L145">
        <f t="shared" si="18"/>
        <v>2.1990908042598044E-5</v>
      </c>
      <c r="M145">
        <f t="shared" si="19"/>
        <v>2.7555752798805931E-4</v>
      </c>
      <c r="N145">
        <f t="shared" si="20"/>
        <v>152.00467585914899</v>
      </c>
      <c r="O145">
        <f t="shared" si="21"/>
        <v>15317.706903748362</v>
      </c>
    </row>
    <row r="146" spans="1:15" x14ac:dyDescent="0.3">
      <c r="A146">
        <v>1999</v>
      </c>
      <c r="B146" t="s">
        <v>1</v>
      </c>
      <c r="C146">
        <v>1234.5219999999999</v>
      </c>
      <c r="D146">
        <v>3606.29</v>
      </c>
      <c r="E146">
        <v>4.8</v>
      </c>
      <c r="F146">
        <f xml:space="preserve"> 16.57*0.53</f>
        <v>8.7820999999999998</v>
      </c>
      <c r="G146">
        <v>10475932</v>
      </c>
      <c r="H146" s="3">
        <v>35673.71</v>
      </c>
      <c r="I146">
        <v>300727</v>
      </c>
      <c r="J146">
        <f t="shared" si="16"/>
        <v>3.4605932492022838E-2</v>
      </c>
      <c r="K146">
        <f t="shared" si="17"/>
        <v>0.10109097147451163</v>
      </c>
      <c r="L146">
        <f t="shared" si="18"/>
        <v>1.1784364388772282E-4</v>
      </c>
      <c r="M146">
        <f t="shared" si="19"/>
        <v>3.4424526619684053E-4</v>
      </c>
      <c r="N146">
        <f t="shared" si="20"/>
        <v>293.65972869096038</v>
      </c>
      <c r="O146">
        <f t="shared" si="21"/>
        <v>28706.467357749174</v>
      </c>
    </row>
    <row r="147" spans="1:15" x14ac:dyDescent="0.3">
      <c r="A147">
        <v>1999</v>
      </c>
      <c r="B147" t="s">
        <v>2</v>
      </c>
      <c r="C147">
        <v>2407.02</v>
      </c>
      <c r="D147">
        <v>6906.7740000000003</v>
      </c>
      <c r="E147">
        <v>4.8</v>
      </c>
      <c r="F147">
        <f t="shared" ref="F147:F161" si="22" xml:space="preserve"> 16.57*0.53</f>
        <v>8.7820999999999998</v>
      </c>
      <c r="G147">
        <v>12154967</v>
      </c>
      <c r="H147" s="3">
        <v>70542.03</v>
      </c>
      <c r="I147">
        <v>344292</v>
      </c>
      <c r="J147">
        <f t="shared" si="16"/>
        <v>3.4121785267591534E-2</v>
      </c>
      <c r="K147">
        <f t="shared" si="17"/>
        <v>9.7910054473907271E-2</v>
      </c>
      <c r="L147">
        <f t="shared" si="18"/>
        <v>1.9802768695299626E-4</v>
      </c>
      <c r="M147">
        <f t="shared" si="19"/>
        <v>5.6822647070946394E-4</v>
      </c>
      <c r="N147">
        <f t="shared" si="20"/>
        <v>172.3081544435282</v>
      </c>
      <c r="O147">
        <f t="shared" si="21"/>
        <v>28325.210590863804</v>
      </c>
    </row>
    <row r="148" spans="1:15" x14ac:dyDescent="0.3">
      <c r="A148">
        <v>1999</v>
      </c>
      <c r="B148" t="s">
        <v>3</v>
      </c>
      <c r="C148">
        <v>311.69499999999999</v>
      </c>
      <c r="D148">
        <v>1041.538</v>
      </c>
      <c r="E148">
        <v>4.8</v>
      </c>
      <c r="F148">
        <f t="shared" si="22"/>
        <v>8.7820999999999998</v>
      </c>
      <c r="G148">
        <v>3386667</v>
      </c>
      <c r="H148" s="3">
        <v>891.12</v>
      </c>
      <c r="I148">
        <v>84770</v>
      </c>
      <c r="J148">
        <f t="shared" si="16"/>
        <v>0.34977892988598619</v>
      </c>
      <c r="K148">
        <f t="shared" si="17"/>
        <v>1.1687965706077745</v>
      </c>
      <c r="L148">
        <f t="shared" si="18"/>
        <v>9.2035916138197228E-5</v>
      </c>
      <c r="M148">
        <f t="shared" si="19"/>
        <v>3.0754071776174037E-4</v>
      </c>
      <c r="N148">
        <f t="shared" si="20"/>
        <v>3800.4612173444652</v>
      </c>
      <c r="O148">
        <f t="shared" si="21"/>
        <v>25030.509347390813</v>
      </c>
    </row>
    <row r="149" spans="1:15" x14ac:dyDescent="0.3">
      <c r="A149">
        <v>1999</v>
      </c>
      <c r="B149" t="s">
        <v>15</v>
      </c>
      <c r="C149">
        <v>95.022999999999996</v>
      </c>
      <c r="D149">
        <v>708.40300000000002</v>
      </c>
      <c r="E149">
        <v>4.8</v>
      </c>
      <c r="F149">
        <f t="shared" si="22"/>
        <v>8.7820999999999998</v>
      </c>
      <c r="G149">
        <v>2601207</v>
      </c>
      <c r="H149" s="3">
        <v>29654.38</v>
      </c>
      <c r="I149">
        <v>43447</v>
      </c>
      <c r="J149">
        <f t="shared" si="16"/>
        <v>3.2043495766898513E-3</v>
      </c>
      <c r="K149">
        <f t="shared" si="17"/>
        <v>2.3888646466390464E-2</v>
      </c>
      <c r="L149">
        <f t="shared" si="18"/>
        <v>3.6530349180207492E-5</v>
      </c>
      <c r="M149">
        <f t="shared" si="19"/>
        <v>2.723362654337006E-4</v>
      </c>
      <c r="N149">
        <f t="shared" si="20"/>
        <v>87.717463659668482</v>
      </c>
      <c r="O149">
        <f t="shared" si="21"/>
        <v>16702.630740267883</v>
      </c>
    </row>
    <row r="150" spans="1:15" x14ac:dyDescent="0.3">
      <c r="A150">
        <v>1999</v>
      </c>
      <c r="B150" t="s">
        <v>10</v>
      </c>
      <c r="C150">
        <v>62.589999999999996</v>
      </c>
      <c r="D150">
        <v>286.87</v>
      </c>
      <c r="E150">
        <v>4.8</v>
      </c>
      <c r="F150">
        <f t="shared" si="22"/>
        <v>8.7820999999999998</v>
      </c>
      <c r="G150">
        <v>663065</v>
      </c>
      <c r="H150" s="3">
        <v>419.84</v>
      </c>
      <c r="I150">
        <v>21397</v>
      </c>
      <c r="J150">
        <f t="shared" si="16"/>
        <v>0.14908060213414634</v>
      </c>
      <c r="K150">
        <f t="shared" si="17"/>
        <v>0.68328410823170738</v>
      </c>
      <c r="L150">
        <f t="shared" si="18"/>
        <v>9.4394968819044891E-5</v>
      </c>
      <c r="M150">
        <f t="shared" si="19"/>
        <v>4.3264235029748217E-4</v>
      </c>
      <c r="N150">
        <f t="shared" si="20"/>
        <v>1579.3278391768295</v>
      </c>
      <c r="O150">
        <f t="shared" si="21"/>
        <v>32269.837798707518</v>
      </c>
    </row>
    <row r="151" spans="1:15" x14ac:dyDescent="0.3">
      <c r="A151">
        <v>1999</v>
      </c>
      <c r="B151" t="s">
        <v>4</v>
      </c>
      <c r="C151">
        <v>251.27699999999999</v>
      </c>
      <c r="D151">
        <v>1599.229</v>
      </c>
      <c r="E151">
        <v>4.8</v>
      </c>
      <c r="F151">
        <f t="shared" si="22"/>
        <v>8.7820999999999998</v>
      </c>
      <c r="G151">
        <v>1704735</v>
      </c>
      <c r="H151" s="3">
        <v>755.09</v>
      </c>
      <c r="I151">
        <v>76312</v>
      </c>
      <c r="J151">
        <f t="shared" si="16"/>
        <v>0.33277754969606271</v>
      </c>
      <c r="K151">
        <f t="shared" si="17"/>
        <v>2.1179316372882702</v>
      </c>
      <c r="L151">
        <f t="shared" si="18"/>
        <v>1.4739944918125105E-4</v>
      </c>
      <c r="M151">
        <f t="shared" si="19"/>
        <v>9.3811002883146069E-4</v>
      </c>
      <c r="N151">
        <f t="shared" si="20"/>
        <v>2257.658027519898</v>
      </c>
      <c r="O151">
        <f t="shared" si="21"/>
        <v>44764.728828820902</v>
      </c>
    </row>
    <row r="152" spans="1:15" x14ac:dyDescent="0.3">
      <c r="A152">
        <v>1999</v>
      </c>
      <c r="B152" t="s">
        <v>11</v>
      </c>
      <c r="C152">
        <v>527.09299999999996</v>
      </c>
      <c r="D152">
        <v>1422.29</v>
      </c>
      <c r="E152">
        <v>4.8</v>
      </c>
      <c r="F152">
        <f t="shared" si="22"/>
        <v>8.7820999999999998</v>
      </c>
      <c r="G152">
        <v>6051966</v>
      </c>
      <c r="H152" s="3">
        <v>21115.67</v>
      </c>
      <c r="I152">
        <v>189130</v>
      </c>
      <c r="J152">
        <f t="shared" si="16"/>
        <v>2.4962172642402539E-2</v>
      </c>
      <c r="K152">
        <f t="shared" si="17"/>
        <v>6.7357085993482571E-2</v>
      </c>
      <c r="L152">
        <f t="shared" si="18"/>
        <v>8.7094507801266561E-5</v>
      </c>
      <c r="M152">
        <f t="shared" si="19"/>
        <v>2.3501288672143894E-4</v>
      </c>
      <c r="N152">
        <f t="shared" si="20"/>
        <v>286.61018096986743</v>
      </c>
      <c r="O152">
        <f t="shared" si="21"/>
        <v>31251.0017405914</v>
      </c>
    </row>
    <row r="153" spans="1:15" x14ac:dyDescent="0.3">
      <c r="A153">
        <v>1999</v>
      </c>
      <c r="B153" t="s">
        <v>16</v>
      </c>
      <c r="C153">
        <v>91.864999999999995</v>
      </c>
      <c r="D153">
        <v>474.62099999999998</v>
      </c>
      <c r="E153">
        <v>4.8</v>
      </c>
      <c r="F153">
        <f t="shared" si="22"/>
        <v>8.7820999999999998</v>
      </c>
      <c r="G153">
        <v>1789322</v>
      </c>
      <c r="H153" s="3">
        <v>23292.73</v>
      </c>
      <c r="I153">
        <v>29057</v>
      </c>
      <c r="J153">
        <f t="shared" si="16"/>
        <v>3.9439344379126016E-3</v>
      </c>
      <c r="K153">
        <f t="shared" si="17"/>
        <v>2.037635777343403E-2</v>
      </c>
      <c r="L153">
        <f t="shared" si="18"/>
        <v>5.1340675406662408E-5</v>
      </c>
      <c r="M153">
        <f t="shared" si="19"/>
        <v>2.6525186634937704E-4</v>
      </c>
      <c r="N153">
        <f t="shared" si="20"/>
        <v>76.818904439282136</v>
      </c>
      <c r="O153">
        <f t="shared" si="21"/>
        <v>16239.111797652966</v>
      </c>
    </row>
    <row r="154" spans="1:15" x14ac:dyDescent="0.3">
      <c r="A154">
        <v>1999</v>
      </c>
      <c r="B154" t="s">
        <v>5</v>
      </c>
      <c r="C154">
        <v>479.16199999999998</v>
      </c>
      <c r="D154">
        <v>1611.0719999999999</v>
      </c>
      <c r="E154">
        <v>4.8</v>
      </c>
      <c r="F154">
        <f t="shared" si="22"/>
        <v>8.7820999999999998</v>
      </c>
      <c r="G154">
        <v>7898760</v>
      </c>
      <c r="H154" s="3">
        <v>47709.83</v>
      </c>
      <c r="I154">
        <v>178196</v>
      </c>
      <c r="J154">
        <f t="shared" si="16"/>
        <v>1.004325523691868E-2</v>
      </c>
      <c r="K154">
        <f t="shared" si="17"/>
        <v>3.3768135413603441E-2</v>
      </c>
      <c r="L154">
        <f t="shared" si="18"/>
        <v>6.0662939499364457E-5</v>
      </c>
      <c r="M154">
        <f t="shared" si="19"/>
        <v>2.0396517934460597E-4</v>
      </c>
      <c r="N154">
        <f t="shared" si="20"/>
        <v>165.55833462412252</v>
      </c>
      <c r="O154">
        <f t="shared" si="21"/>
        <v>22559.996758984955</v>
      </c>
    </row>
    <row r="155" spans="1:15" x14ac:dyDescent="0.3">
      <c r="A155">
        <v>1999</v>
      </c>
      <c r="B155" t="s">
        <v>6</v>
      </c>
      <c r="C155">
        <v>2856.6129999999998</v>
      </c>
      <c r="D155">
        <v>12482.812</v>
      </c>
      <c r="E155">
        <v>4.8</v>
      </c>
      <c r="F155">
        <f t="shared" si="22"/>
        <v>8.7820999999999998</v>
      </c>
      <c r="G155">
        <v>17999800</v>
      </c>
      <c r="H155" s="3">
        <v>34112.74</v>
      </c>
      <c r="I155">
        <v>456587</v>
      </c>
      <c r="J155">
        <f t="shared" si="16"/>
        <v>8.3740356242271954E-2</v>
      </c>
      <c r="K155">
        <f t="shared" si="17"/>
        <v>0.36592815470114687</v>
      </c>
      <c r="L155">
        <f t="shared" si="18"/>
        <v>1.5870248558317313E-4</v>
      </c>
      <c r="M155">
        <f t="shared" si="19"/>
        <v>6.9349726108067862E-4</v>
      </c>
      <c r="N155">
        <f t="shared" si="20"/>
        <v>527.65623635040754</v>
      </c>
      <c r="O155">
        <f t="shared" si="21"/>
        <v>25366.226291403236</v>
      </c>
    </row>
    <row r="156" spans="1:15" x14ac:dyDescent="0.3">
      <c r="A156">
        <v>1999</v>
      </c>
      <c r="B156" t="s">
        <v>7</v>
      </c>
      <c r="C156">
        <v>190.321</v>
      </c>
      <c r="D156">
        <v>1024.0039999999999</v>
      </c>
      <c r="E156">
        <v>4.8</v>
      </c>
      <c r="F156">
        <f t="shared" si="22"/>
        <v>8.7820999999999998</v>
      </c>
      <c r="G156">
        <v>4030773</v>
      </c>
      <c r="H156" s="3">
        <v>19858</v>
      </c>
      <c r="I156">
        <v>91937</v>
      </c>
      <c r="J156">
        <f t="shared" si="16"/>
        <v>9.5840970893342724E-3</v>
      </c>
      <c r="K156">
        <f t="shared" si="17"/>
        <v>5.1566320878235469E-2</v>
      </c>
      <c r="L156">
        <f t="shared" si="18"/>
        <v>4.7216997831433328E-5</v>
      </c>
      <c r="M156">
        <f t="shared" si="19"/>
        <v>2.5404655633051026E-4</v>
      </c>
      <c r="N156">
        <f t="shared" si="20"/>
        <v>202.97980662705206</v>
      </c>
      <c r="O156">
        <f t="shared" si="21"/>
        <v>22808.776381106054</v>
      </c>
    </row>
    <row r="157" spans="1:15" x14ac:dyDescent="0.3">
      <c r="A157">
        <v>1999</v>
      </c>
      <c r="B157" t="s">
        <v>8</v>
      </c>
      <c r="C157">
        <v>301.52</v>
      </c>
      <c r="D157">
        <v>757.88199999999995</v>
      </c>
      <c r="E157">
        <v>4.8</v>
      </c>
      <c r="F157">
        <f t="shared" si="22"/>
        <v>8.7820999999999998</v>
      </c>
      <c r="G157">
        <v>1071501</v>
      </c>
      <c r="H157" s="3">
        <v>2571.1</v>
      </c>
      <c r="I157">
        <v>24566</v>
      </c>
      <c r="J157">
        <f t="shared" si="16"/>
        <v>0.1172727626307806</v>
      </c>
      <c r="K157">
        <f t="shared" si="17"/>
        <v>0.29476955388744114</v>
      </c>
      <c r="L157">
        <f t="shared" si="18"/>
        <v>2.8139964405072881E-4</v>
      </c>
      <c r="M157">
        <f t="shared" si="19"/>
        <v>7.0730871926391104E-4</v>
      </c>
      <c r="N157">
        <f t="shared" si="20"/>
        <v>416.74808447746102</v>
      </c>
      <c r="O157">
        <f t="shared" si="21"/>
        <v>22926.716820609596</v>
      </c>
    </row>
    <row r="158" spans="1:15" x14ac:dyDescent="0.3">
      <c r="A158">
        <v>1999</v>
      </c>
      <c r="B158" t="s">
        <v>12</v>
      </c>
      <c r="C158">
        <v>71.025999999999996</v>
      </c>
      <c r="D158">
        <v>824.19299999999998</v>
      </c>
      <c r="E158">
        <v>4.8</v>
      </c>
      <c r="F158">
        <f t="shared" si="22"/>
        <v>8.7820999999999998</v>
      </c>
      <c r="G158">
        <v>4459686</v>
      </c>
      <c r="H158" s="3">
        <v>18449.990000000002</v>
      </c>
      <c r="I158">
        <v>75612</v>
      </c>
      <c r="J158">
        <f t="shared" si="16"/>
        <v>3.8496497830080119E-3</v>
      </c>
      <c r="K158">
        <f t="shared" si="17"/>
        <v>4.4671731529393778E-2</v>
      </c>
      <c r="L158">
        <f t="shared" si="18"/>
        <v>1.5926233371587147E-5</v>
      </c>
      <c r="M158">
        <f t="shared" si="19"/>
        <v>1.8480964803351625E-4</v>
      </c>
      <c r="N158">
        <f t="shared" si="20"/>
        <v>241.71752938619477</v>
      </c>
      <c r="O158">
        <f t="shared" si="21"/>
        <v>16954.556890328153</v>
      </c>
    </row>
    <row r="159" spans="1:15" x14ac:dyDescent="0.3">
      <c r="A159">
        <v>1999</v>
      </c>
      <c r="B159" t="s">
        <v>13</v>
      </c>
      <c r="C159">
        <v>12.3</v>
      </c>
      <c r="D159">
        <v>289.678</v>
      </c>
      <c r="E159">
        <v>4.8</v>
      </c>
      <c r="F159">
        <f t="shared" si="22"/>
        <v>8.7820999999999998</v>
      </c>
      <c r="G159">
        <v>2648737</v>
      </c>
      <c r="H159" s="3">
        <v>20452.14</v>
      </c>
      <c r="I159">
        <v>42088</v>
      </c>
      <c r="J159">
        <f t="shared" si="16"/>
        <v>6.0140405845060714E-4</v>
      </c>
      <c r="K159">
        <f t="shared" si="17"/>
        <v>1.4163701206817477E-2</v>
      </c>
      <c r="L159">
        <f t="shared" si="18"/>
        <v>4.6437226497005932E-6</v>
      </c>
      <c r="M159">
        <f t="shared" si="19"/>
        <v>1.0936457639999743E-4</v>
      </c>
      <c r="N159">
        <f t="shared" si="20"/>
        <v>129.50903915189315</v>
      </c>
      <c r="O159">
        <f t="shared" si="21"/>
        <v>15889.837307365737</v>
      </c>
    </row>
    <row r="160" spans="1:15" x14ac:dyDescent="0.3">
      <c r="A160">
        <v>1999</v>
      </c>
      <c r="B160" t="s">
        <v>9</v>
      </c>
      <c r="C160">
        <v>311.20400000000001</v>
      </c>
      <c r="D160">
        <v>1050.576</v>
      </c>
      <c r="E160">
        <v>4.8</v>
      </c>
      <c r="F160">
        <f t="shared" si="22"/>
        <v>8.7820999999999998</v>
      </c>
      <c r="G160">
        <v>2777275</v>
      </c>
      <c r="H160" s="3">
        <v>15802.27</v>
      </c>
      <c r="I160">
        <v>62417</v>
      </c>
      <c r="J160">
        <f t="shared" si="16"/>
        <v>1.9693626295462615E-2</v>
      </c>
      <c r="K160">
        <f t="shared" si="17"/>
        <v>6.6482600284642646E-2</v>
      </c>
      <c r="L160">
        <f t="shared" si="18"/>
        <v>1.1205372172363198E-4</v>
      </c>
      <c r="M160">
        <f t="shared" si="19"/>
        <v>3.782758279248544E-4</v>
      </c>
      <c r="N160">
        <f t="shared" si="20"/>
        <v>175.75164833913101</v>
      </c>
      <c r="O160">
        <f t="shared" si="21"/>
        <v>22474.18782799687</v>
      </c>
    </row>
    <row r="161" spans="1:15" x14ac:dyDescent="0.3">
      <c r="A161">
        <v>1999</v>
      </c>
      <c r="B161" t="s">
        <v>14</v>
      </c>
      <c r="C161">
        <v>81.564000000000007</v>
      </c>
      <c r="D161">
        <v>760.21699999999998</v>
      </c>
      <c r="E161">
        <v>4.8</v>
      </c>
      <c r="F161">
        <f t="shared" si="22"/>
        <v>8.7820999999999998</v>
      </c>
      <c r="G161">
        <v>2449082</v>
      </c>
      <c r="H161" s="3">
        <v>16202.37</v>
      </c>
      <c r="I161">
        <v>38945</v>
      </c>
      <c r="J161">
        <f t="shared" si="16"/>
        <v>5.0340783477972667E-3</v>
      </c>
      <c r="K161">
        <f t="shared" si="17"/>
        <v>4.6920111070170592E-2</v>
      </c>
      <c r="L161">
        <f t="shared" si="18"/>
        <v>3.3303907341607999E-5</v>
      </c>
      <c r="M161">
        <f t="shared" si="19"/>
        <v>3.1040896139859753E-4</v>
      </c>
      <c r="N161">
        <f t="shared" si="20"/>
        <v>151.15578770266325</v>
      </c>
      <c r="O161">
        <f t="shared" si="21"/>
        <v>15901.876703189197</v>
      </c>
    </row>
    <row r="162" spans="1:15" x14ac:dyDescent="0.3">
      <c r="A162">
        <v>2000</v>
      </c>
      <c r="B162" t="s">
        <v>1</v>
      </c>
      <c r="C162">
        <v>7462.2820000000002</v>
      </c>
      <c r="D162">
        <v>11068.572</v>
      </c>
      <c r="E162">
        <v>4.5</v>
      </c>
      <c r="F162" s="2">
        <f>16.93*0.51</f>
        <v>8.6342999999999996</v>
      </c>
      <c r="G162">
        <v>10524415</v>
      </c>
      <c r="H162" s="3">
        <v>35673.71</v>
      </c>
      <c r="I162">
        <v>308823</v>
      </c>
      <c r="J162">
        <f t="shared" si="16"/>
        <v>0.20918155134411309</v>
      </c>
      <c r="K162">
        <f t="shared" si="17"/>
        <v>0.31027252281862472</v>
      </c>
      <c r="L162">
        <f t="shared" si="18"/>
        <v>7.0904482576941328E-4</v>
      </c>
      <c r="M162">
        <f t="shared" si="19"/>
        <v>1.0517042514952139E-3</v>
      </c>
      <c r="N162">
        <f t="shared" si="20"/>
        <v>295.01879675536969</v>
      </c>
      <c r="O162">
        <f t="shared" si="21"/>
        <v>29343.483699569049</v>
      </c>
    </row>
    <row r="163" spans="1:15" x14ac:dyDescent="0.3">
      <c r="A163">
        <v>2000</v>
      </c>
      <c r="B163" t="s">
        <v>2</v>
      </c>
      <c r="C163">
        <v>17207.444</v>
      </c>
      <c r="D163">
        <v>24114.218000000001</v>
      </c>
      <c r="E163">
        <v>4.5</v>
      </c>
      <c r="F163" s="2">
        <f t="shared" ref="F163:F177" si="23">16.93*0.51</f>
        <v>8.6342999999999996</v>
      </c>
      <c r="G163">
        <v>12230255</v>
      </c>
      <c r="H163" s="3">
        <v>70542.03</v>
      </c>
      <c r="I163">
        <v>357900</v>
      </c>
      <c r="J163">
        <f t="shared" si="16"/>
        <v>0.24393179498803763</v>
      </c>
      <c r="K163">
        <f t="shared" si="17"/>
        <v>0.3418418494619449</v>
      </c>
      <c r="L163">
        <f t="shared" si="18"/>
        <v>1.4069570912462576E-3</v>
      </c>
      <c r="M163">
        <f t="shared" si="19"/>
        <v>1.9716856271598591E-3</v>
      </c>
      <c r="N163">
        <f t="shared" si="20"/>
        <v>173.3754330574269</v>
      </c>
      <c r="O163">
        <f t="shared" si="21"/>
        <v>29263.494506042596</v>
      </c>
    </row>
    <row r="164" spans="1:15" x14ac:dyDescent="0.3">
      <c r="A164">
        <v>2000</v>
      </c>
      <c r="B164" t="s">
        <v>3</v>
      </c>
      <c r="C164">
        <v>495.49200000000002</v>
      </c>
      <c r="D164">
        <v>1537.03</v>
      </c>
      <c r="E164">
        <v>4.5</v>
      </c>
      <c r="F164" s="2">
        <f t="shared" si="23"/>
        <v>8.6342999999999996</v>
      </c>
      <c r="G164">
        <v>3382169</v>
      </c>
      <c r="H164" s="3">
        <v>891.12</v>
      </c>
      <c r="I164">
        <v>85534</v>
      </c>
      <c r="J164">
        <f t="shared" si="16"/>
        <v>0.55603285752760567</v>
      </c>
      <c r="K164">
        <f t="shared" si="17"/>
        <v>1.7248294281353802</v>
      </c>
      <c r="L164">
        <f t="shared" si="18"/>
        <v>1.4650125407689564E-4</v>
      </c>
      <c r="M164">
        <f t="shared" si="19"/>
        <v>4.544509750991154E-4</v>
      </c>
      <c r="N164">
        <f t="shared" si="20"/>
        <v>3795.4136367717028</v>
      </c>
      <c r="O164">
        <f t="shared" si="21"/>
        <v>25289.688362704524</v>
      </c>
    </row>
    <row r="165" spans="1:15" x14ac:dyDescent="0.3">
      <c r="A165">
        <v>2000</v>
      </c>
      <c r="B165" t="s">
        <v>15</v>
      </c>
      <c r="C165">
        <v>265.26299999999998</v>
      </c>
      <c r="D165">
        <v>973.66599999999994</v>
      </c>
      <c r="E165">
        <v>4.5</v>
      </c>
      <c r="F165" s="2">
        <f t="shared" si="23"/>
        <v>8.6342999999999996</v>
      </c>
      <c r="G165">
        <v>2601962</v>
      </c>
      <c r="H165" s="3">
        <v>29654.38</v>
      </c>
      <c r="I165">
        <v>44672</v>
      </c>
      <c r="J165">
        <f t="shared" si="16"/>
        <v>8.9451541391187394E-3</v>
      </c>
      <c r="K165">
        <f t="shared" si="17"/>
        <v>3.2833800605509202E-2</v>
      </c>
      <c r="L165">
        <f t="shared" si="18"/>
        <v>1.0194729976840552E-4</v>
      </c>
      <c r="M165">
        <f t="shared" si="19"/>
        <v>3.7420454257210519E-4</v>
      </c>
      <c r="N165">
        <f t="shared" si="20"/>
        <v>87.742923642308483</v>
      </c>
      <c r="O165">
        <f t="shared" si="21"/>
        <v>17168.582784836981</v>
      </c>
    </row>
    <row r="166" spans="1:15" x14ac:dyDescent="0.3">
      <c r="A166">
        <v>2000</v>
      </c>
      <c r="B166" t="s">
        <v>10</v>
      </c>
      <c r="C166">
        <v>75.694000000000003</v>
      </c>
      <c r="D166">
        <v>362.56399999999996</v>
      </c>
      <c r="E166">
        <v>4.5</v>
      </c>
      <c r="F166" s="2">
        <f t="shared" si="23"/>
        <v>8.6342999999999996</v>
      </c>
      <c r="G166">
        <v>660225</v>
      </c>
      <c r="H166" s="3">
        <v>419.84</v>
      </c>
      <c r="I166">
        <v>22290</v>
      </c>
      <c r="J166">
        <f t="shared" si="16"/>
        <v>0.18029249237804879</v>
      </c>
      <c r="K166">
        <f t="shared" si="17"/>
        <v>0.86357660060975605</v>
      </c>
      <c r="L166">
        <f t="shared" si="18"/>
        <v>1.1464879397175206E-4</v>
      </c>
      <c r="M166">
        <f t="shared" si="19"/>
        <v>5.491521829679275E-4</v>
      </c>
      <c r="N166">
        <f t="shared" si="20"/>
        <v>1572.5633574695123</v>
      </c>
      <c r="O166">
        <f t="shared" si="21"/>
        <v>33761.217766670452</v>
      </c>
    </row>
    <row r="167" spans="1:15" x14ac:dyDescent="0.3">
      <c r="A167">
        <v>2000</v>
      </c>
      <c r="B167" t="s">
        <v>4</v>
      </c>
      <c r="C167">
        <v>238.96199999999999</v>
      </c>
      <c r="D167">
        <v>1838.191</v>
      </c>
      <c r="E167">
        <v>4.5</v>
      </c>
      <c r="F167" s="2">
        <f t="shared" si="23"/>
        <v>8.6342999999999996</v>
      </c>
      <c r="G167">
        <v>1715392</v>
      </c>
      <c r="H167" s="3">
        <v>755.09</v>
      </c>
      <c r="I167">
        <v>77837</v>
      </c>
      <c r="J167">
        <f t="shared" si="16"/>
        <v>0.31646823557456727</v>
      </c>
      <c r="K167">
        <f t="shared" si="17"/>
        <v>2.4343998728628375</v>
      </c>
      <c r="L167">
        <f t="shared" si="18"/>
        <v>1.3930460209678021E-4</v>
      </c>
      <c r="M167">
        <f t="shared" si="19"/>
        <v>1.0715865528112525E-3</v>
      </c>
      <c r="N167">
        <f t="shared" si="20"/>
        <v>2271.7715768981179</v>
      </c>
      <c r="O167">
        <f t="shared" si="21"/>
        <v>45375.634257359248</v>
      </c>
    </row>
    <row r="168" spans="1:15" x14ac:dyDescent="0.3">
      <c r="A168">
        <v>2000</v>
      </c>
      <c r="B168" t="s">
        <v>11</v>
      </c>
      <c r="C168">
        <v>2858.6030000000001</v>
      </c>
      <c r="D168">
        <v>4280.893</v>
      </c>
      <c r="E168">
        <v>4.5</v>
      </c>
      <c r="F168" s="2">
        <f t="shared" si="23"/>
        <v>8.6342999999999996</v>
      </c>
      <c r="G168">
        <v>6068129</v>
      </c>
      <c r="H168" s="3">
        <v>21115.67</v>
      </c>
      <c r="I168">
        <v>193586</v>
      </c>
      <c r="J168">
        <f t="shared" si="16"/>
        <v>0.13537827594388435</v>
      </c>
      <c r="K168">
        <f t="shared" si="17"/>
        <v>0.20273536193736691</v>
      </c>
      <c r="L168">
        <f t="shared" si="18"/>
        <v>4.7108474457283295E-4</v>
      </c>
      <c r="M168">
        <f t="shared" si="19"/>
        <v>7.0547165361843829E-4</v>
      </c>
      <c r="N168">
        <f t="shared" si="20"/>
        <v>287.37563146232162</v>
      </c>
      <c r="O168">
        <f t="shared" si="21"/>
        <v>31902.090413700833</v>
      </c>
    </row>
    <row r="169" spans="1:15" x14ac:dyDescent="0.3">
      <c r="A169">
        <v>2000</v>
      </c>
      <c r="B169" t="s">
        <v>16</v>
      </c>
      <c r="C169">
        <v>116.47199999999999</v>
      </c>
      <c r="D169">
        <v>591.09299999999996</v>
      </c>
      <c r="E169">
        <v>4.5</v>
      </c>
      <c r="F169" s="2">
        <f t="shared" si="23"/>
        <v>8.6342999999999996</v>
      </c>
      <c r="G169">
        <v>1775703</v>
      </c>
      <c r="H169" s="3">
        <v>23292.73</v>
      </c>
      <c r="I169">
        <v>29253</v>
      </c>
      <c r="J169">
        <f t="shared" si="16"/>
        <v>5.0003584809509231E-3</v>
      </c>
      <c r="K169">
        <f t="shared" si="17"/>
        <v>2.5376716254384951E-2</v>
      </c>
      <c r="L169">
        <f t="shared" si="18"/>
        <v>6.5592050021878653E-5</v>
      </c>
      <c r="M169">
        <f t="shared" si="19"/>
        <v>3.3287830228365893E-4</v>
      </c>
      <c r="N169">
        <f t="shared" si="20"/>
        <v>76.234215568548649</v>
      </c>
      <c r="O169">
        <f t="shared" si="21"/>
        <v>16474.038732828631</v>
      </c>
    </row>
    <row r="170" spans="1:15" x14ac:dyDescent="0.3">
      <c r="A170">
        <v>2000</v>
      </c>
      <c r="B170" t="s">
        <v>5</v>
      </c>
      <c r="C170">
        <v>3023.9609999999998</v>
      </c>
      <c r="D170">
        <v>4635.0329999999994</v>
      </c>
      <c r="E170">
        <v>4.5</v>
      </c>
      <c r="F170" s="2">
        <f t="shared" si="23"/>
        <v>8.6342999999999996</v>
      </c>
      <c r="G170">
        <v>7926193</v>
      </c>
      <c r="H170" s="3">
        <v>47709.83</v>
      </c>
      <c r="I170">
        <v>183712</v>
      </c>
      <c r="J170">
        <f t="shared" si="16"/>
        <v>6.3382346992223615E-2</v>
      </c>
      <c r="K170">
        <f t="shared" si="17"/>
        <v>9.7150482405827049E-2</v>
      </c>
      <c r="L170">
        <f t="shared" si="18"/>
        <v>3.8151493409257126E-4</v>
      </c>
      <c r="M170">
        <f t="shared" si="19"/>
        <v>5.8477417847382712E-4</v>
      </c>
      <c r="N170">
        <f t="shared" si="20"/>
        <v>166.13333143295625</v>
      </c>
      <c r="O170">
        <f t="shared" si="21"/>
        <v>23177.835816009021</v>
      </c>
    </row>
    <row r="171" spans="1:15" x14ac:dyDescent="0.3">
      <c r="A171">
        <v>2000</v>
      </c>
      <c r="B171" t="s">
        <v>6</v>
      </c>
      <c r="C171">
        <v>8032.366</v>
      </c>
      <c r="D171">
        <v>20515.178</v>
      </c>
      <c r="E171">
        <v>4.5</v>
      </c>
      <c r="F171" s="2">
        <f t="shared" si="23"/>
        <v>8.6342999999999996</v>
      </c>
      <c r="G171">
        <v>18009865</v>
      </c>
      <c r="H171" s="3">
        <v>34112.74</v>
      </c>
      <c r="I171">
        <v>465177</v>
      </c>
      <c r="J171">
        <f t="shared" si="16"/>
        <v>0.23546528364476146</v>
      </c>
      <c r="K171">
        <f t="shared" si="17"/>
        <v>0.6013934383459083</v>
      </c>
      <c r="L171">
        <f t="shared" si="18"/>
        <v>4.459981238060363E-4</v>
      </c>
      <c r="M171">
        <f t="shared" si="19"/>
        <v>1.139107816743768E-3</v>
      </c>
      <c r="N171">
        <f t="shared" si="20"/>
        <v>527.95128740757855</v>
      </c>
      <c r="O171">
        <f t="shared" si="21"/>
        <v>25829.010933729929</v>
      </c>
    </row>
    <row r="172" spans="1:15" x14ac:dyDescent="0.3">
      <c r="A172">
        <v>2000</v>
      </c>
      <c r="B172" t="s">
        <v>7</v>
      </c>
      <c r="C172">
        <v>1108.9259999999999</v>
      </c>
      <c r="D172">
        <v>2132.9299999999998</v>
      </c>
      <c r="E172">
        <v>4.5</v>
      </c>
      <c r="F172" s="2">
        <f t="shared" si="23"/>
        <v>8.6342999999999996</v>
      </c>
      <c r="G172">
        <v>4034557</v>
      </c>
      <c r="H172" s="3">
        <v>19858</v>
      </c>
      <c r="I172">
        <v>93617</v>
      </c>
      <c r="J172">
        <f t="shared" si="16"/>
        <v>5.5842783764729578E-2</v>
      </c>
      <c r="K172">
        <f t="shared" si="17"/>
        <v>0.10740910464296505</v>
      </c>
      <c r="L172">
        <f t="shared" si="18"/>
        <v>2.7485694216242325E-4</v>
      </c>
      <c r="M172">
        <f t="shared" si="19"/>
        <v>5.2866522892104379E-4</v>
      </c>
      <c r="N172">
        <f t="shared" si="20"/>
        <v>203.17035955282506</v>
      </c>
      <c r="O172">
        <f t="shared" si="21"/>
        <v>23203.786685874064</v>
      </c>
    </row>
    <row r="173" spans="1:15" x14ac:dyDescent="0.3">
      <c r="A173">
        <v>2000</v>
      </c>
      <c r="B173" t="s">
        <v>8</v>
      </c>
      <c r="C173">
        <v>611.68299999999999</v>
      </c>
      <c r="D173">
        <v>1369.5650000000001</v>
      </c>
      <c r="E173">
        <v>4.5</v>
      </c>
      <c r="F173" s="2">
        <f t="shared" si="23"/>
        <v>8.6342999999999996</v>
      </c>
      <c r="G173">
        <v>1068703</v>
      </c>
      <c r="H173" s="3">
        <v>2571.1</v>
      </c>
      <c r="I173">
        <v>25343</v>
      </c>
      <c r="J173">
        <f t="shared" si="16"/>
        <v>0.23790712146552059</v>
      </c>
      <c r="K173">
        <f t="shared" si="17"/>
        <v>0.53267667535296181</v>
      </c>
      <c r="L173">
        <f t="shared" si="18"/>
        <v>5.7236014121790613E-4</v>
      </c>
      <c r="M173">
        <f t="shared" si="19"/>
        <v>1.2815206844184026E-3</v>
      </c>
      <c r="N173">
        <f t="shared" si="20"/>
        <v>415.6598343121621</v>
      </c>
      <c r="O173">
        <f t="shared" si="21"/>
        <v>23713.791390124294</v>
      </c>
    </row>
    <row r="174" spans="1:15" x14ac:dyDescent="0.3">
      <c r="A174">
        <v>2000</v>
      </c>
      <c r="B174" t="s">
        <v>12</v>
      </c>
      <c r="C174">
        <v>271.78500000000003</v>
      </c>
      <c r="D174">
        <v>1095.9780000000001</v>
      </c>
      <c r="E174">
        <v>4.5</v>
      </c>
      <c r="F174" s="2">
        <f t="shared" si="23"/>
        <v>8.6342999999999996</v>
      </c>
      <c r="G174">
        <v>4425581</v>
      </c>
      <c r="H174" s="3">
        <v>18449.990000000002</v>
      </c>
      <c r="I174">
        <v>75609</v>
      </c>
      <c r="J174">
        <f t="shared" si="16"/>
        <v>1.4730902293171975E-2</v>
      </c>
      <c r="K174">
        <f t="shared" si="17"/>
        <v>5.9402633822565755E-2</v>
      </c>
      <c r="L174">
        <f t="shared" si="18"/>
        <v>6.141227558596262E-5</v>
      </c>
      <c r="M174">
        <f t="shared" si="19"/>
        <v>2.4764612827106772E-4</v>
      </c>
      <c r="N174">
        <f t="shared" si="20"/>
        <v>239.86901889919721</v>
      </c>
      <c r="O174">
        <f t="shared" si="21"/>
        <v>17084.536471030584</v>
      </c>
    </row>
    <row r="175" spans="1:15" x14ac:dyDescent="0.3">
      <c r="A175">
        <v>2000</v>
      </c>
      <c r="B175" t="s">
        <v>13</v>
      </c>
      <c r="C175">
        <v>173.471</v>
      </c>
      <c r="D175">
        <v>463.149</v>
      </c>
      <c r="E175">
        <v>4.5</v>
      </c>
      <c r="F175" s="2">
        <f t="shared" si="23"/>
        <v>8.6342999999999996</v>
      </c>
      <c r="G175">
        <v>2615375</v>
      </c>
      <c r="H175" s="3">
        <v>20452.14</v>
      </c>
      <c r="I175">
        <v>42470</v>
      </c>
      <c r="J175">
        <f t="shared" si="16"/>
        <v>8.4818019043483954E-3</v>
      </c>
      <c r="K175">
        <f t="shared" si="17"/>
        <v>2.2645503111165873E-2</v>
      </c>
      <c r="L175">
        <f t="shared" si="18"/>
        <v>6.6327390909525402E-5</v>
      </c>
      <c r="M175">
        <f t="shared" si="19"/>
        <v>1.7708703340821107E-4</v>
      </c>
      <c r="N175">
        <f t="shared" si="20"/>
        <v>127.87781620896395</v>
      </c>
      <c r="O175">
        <f t="shared" si="21"/>
        <v>16238.589112459973</v>
      </c>
    </row>
    <row r="176" spans="1:15" x14ac:dyDescent="0.3">
      <c r="A176">
        <v>2000</v>
      </c>
      <c r="B176" t="s">
        <v>9</v>
      </c>
      <c r="C176">
        <v>692.35199999999998</v>
      </c>
      <c r="D176">
        <v>1742.9279999999999</v>
      </c>
      <c r="E176">
        <v>4.5</v>
      </c>
      <c r="F176" s="2">
        <f t="shared" si="23"/>
        <v>8.6342999999999996</v>
      </c>
      <c r="G176">
        <v>2789761</v>
      </c>
      <c r="H176" s="3">
        <v>15802.27</v>
      </c>
      <c r="I176">
        <v>63740</v>
      </c>
      <c r="J176">
        <f t="shared" si="16"/>
        <v>4.3813452117955204E-2</v>
      </c>
      <c r="K176">
        <f t="shared" si="17"/>
        <v>0.11029605240259785</v>
      </c>
      <c r="L176">
        <f t="shared" si="18"/>
        <v>2.4817609823923984E-4</v>
      </c>
      <c r="M176">
        <f t="shared" si="19"/>
        <v>6.2475889511682181E-4</v>
      </c>
      <c r="N176">
        <f t="shared" si="20"/>
        <v>176.54178798362514</v>
      </c>
      <c r="O176">
        <f t="shared" si="21"/>
        <v>22847.835352204005</v>
      </c>
    </row>
    <row r="177" spans="1:15" x14ac:dyDescent="0.3">
      <c r="A177">
        <v>2000</v>
      </c>
      <c r="B177" t="s">
        <v>14</v>
      </c>
      <c r="C177">
        <v>449.72500000000002</v>
      </c>
      <c r="D177">
        <v>1209.942</v>
      </c>
      <c r="E177">
        <v>4.5</v>
      </c>
      <c r="F177" s="2">
        <f t="shared" si="23"/>
        <v>8.6342999999999996</v>
      </c>
      <c r="G177">
        <v>2431255</v>
      </c>
      <c r="H177" s="3">
        <v>16202.37</v>
      </c>
      <c r="I177">
        <v>39525</v>
      </c>
      <c r="J177">
        <f t="shared" si="16"/>
        <v>2.7756741760618972E-2</v>
      </c>
      <c r="K177">
        <f t="shared" si="17"/>
        <v>7.4676852830789564E-2</v>
      </c>
      <c r="L177">
        <f t="shared" si="18"/>
        <v>1.8497648333885174E-4</v>
      </c>
      <c r="M177">
        <f t="shared" si="19"/>
        <v>4.976614958118338E-4</v>
      </c>
      <c r="N177">
        <f t="shared" si="20"/>
        <v>150.05551656948953</v>
      </c>
      <c r="O177">
        <f t="shared" si="21"/>
        <v>16257.035975247351</v>
      </c>
    </row>
    <row r="178" spans="1:15" x14ac:dyDescent="0.3">
      <c r="A178">
        <v>2001</v>
      </c>
      <c r="B178" t="s">
        <v>1</v>
      </c>
      <c r="C178">
        <v>29943.703000000001</v>
      </c>
      <c r="D178">
        <v>41012.275000000001</v>
      </c>
      <c r="E178">
        <v>4.2</v>
      </c>
      <c r="F178">
        <f>17.28*0.51</f>
        <v>8.8128000000000011</v>
      </c>
      <c r="G178">
        <v>10600906</v>
      </c>
      <c r="H178" s="3">
        <v>35673.71</v>
      </c>
      <c r="I178">
        <v>323078</v>
      </c>
      <c r="J178">
        <f t="shared" si="16"/>
        <v>0.83937731735779664</v>
      </c>
      <c r="K178">
        <f t="shared" si="17"/>
        <v>1.1496498401764212</v>
      </c>
      <c r="L178">
        <f t="shared" si="18"/>
        <v>2.8246362150555811E-3</v>
      </c>
      <c r="M178">
        <f t="shared" si="19"/>
        <v>3.868751878377188E-3</v>
      </c>
      <c r="N178">
        <f t="shared" si="20"/>
        <v>297.16298080575302</v>
      </c>
      <c r="O178">
        <f t="shared" si="21"/>
        <v>30476.451729691784</v>
      </c>
    </row>
    <row r="179" spans="1:15" x14ac:dyDescent="0.3">
      <c r="A179">
        <v>2001</v>
      </c>
      <c r="B179" t="s">
        <v>2</v>
      </c>
      <c r="C179">
        <v>43954.5</v>
      </c>
      <c r="D179">
        <v>68068.717999999993</v>
      </c>
      <c r="E179">
        <v>4.2</v>
      </c>
      <c r="F179">
        <f t="shared" ref="F179:F193" si="24">17.28*0.51</f>
        <v>8.8128000000000011</v>
      </c>
      <c r="G179">
        <v>12329714</v>
      </c>
      <c r="H179" s="3">
        <v>70542.03</v>
      </c>
      <c r="I179">
        <v>371890</v>
      </c>
      <c r="J179">
        <f t="shared" si="16"/>
        <v>0.6230966134657594</v>
      </c>
      <c r="K179">
        <f t="shared" si="17"/>
        <v>0.96493846292770413</v>
      </c>
      <c r="L179">
        <f t="shared" si="18"/>
        <v>3.5649245392066677E-3</v>
      </c>
      <c r="M179">
        <f t="shared" si="19"/>
        <v>5.5207053464500465E-3</v>
      </c>
      <c r="N179">
        <f t="shared" si="20"/>
        <v>174.78535845934687</v>
      </c>
      <c r="O179">
        <f t="shared" si="21"/>
        <v>30162.094595219321</v>
      </c>
    </row>
    <row r="180" spans="1:15" x14ac:dyDescent="0.3">
      <c r="A180">
        <v>2001</v>
      </c>
      <c r="B180" t="s">
        <v>3</v>
      </c>
      <c r="C180">
        <v>779.59199999999998</v>
      </c>
      <c r="D180">
        <v>2316.6219999999998</v>
      </c>
      <c r="E180">
        <v>4.2</v>
      </c>
      <c r="F180">
        <f t="shared" si="24"/>
        <v>8.8128000000000011</v>
      </c>
      <c r="G180">
        <v>3388434</v>
      </c>
      <c r="H180" s="3">
        <v>891.12</v>
      </c>
      <c r="I180">
        <v>86368</v>
      </c>
      <c r="J180">
        <f t="shared" si="16"/>
        <v>0.87484513870185832</v>
      </c>
      <c r="K180">
        <f t="shared" si="17"/>
        <v>2.5996745668372383</v>
      </c>
      <c r="L180">
        <f t="shared" si="18"/>
        <v>2.3007442376035654E-4</v>
      </c>
      <c r="M180">
        <f t="shared" si="19"/>
        <v>6.8368514777032686E-4</v>
      </c>
      <c r="N180">
        <f t="shared" si="20"/>
        <v>3802.4441152706704</v>
      </c>
      <c r="O180">
        <f t="shared" si="21"/>
        <v>25489.060728348257</v>
      </c>
    </row>
    <row r="181" spans="1:15" x14ac:dyDescent="0.3">
      <c r="A181">
        <v>2001</v>
      </c>
      <c r="B181" t="s">
        <v>15</v>
      </c>
      <c r="C181">
        <v>887.90599999999995</v>
      </c>
      <c r="D181">
        <v>1861.5719999999999</v>
      </c>
      <c r="E181">
        <v>4.2</v>
      </c>
      <c r="F181">
        <f t="shared" si="24"/>
        <v>8.8128000000000011</v>
      </c>
      <c r="G181">
        <v>2593040</v>
      </c>
      <c r="H181" s="3">
        <v>29654.38</v>
      </c>
      <c r="I181">
        <v>45764</v>
      </c>
      <c r="J181">
        <f t="shared" si="16"/>
        <v>2.9941816352255551E-2</v>
      </c>
      <c r="K181">
        <f t="shared" si="17"/>
        <v>6.2775616957764749E-2</v>
      </c>
      <c r="L181">
        <f t="shared" si="18"/>
        <v>3.4241893684632706E-4</v>
      </c>
      <c r="M181">
        <f t="shared" si="19"/>
        <v>7.1791102335482676E-4</v>
      </c>
      <c r="N181">
        <f t="shared" si="20"/>
        <v>87.442057463349428</v>
      </c>
      <c r="O181">
        <f t="shared" si="21"/>
        <v>17648.782895751705</v>
      </c>
    </row>
    <row r="182" spans="1:15" x14ac:dyDescent="0.3">
      <c r="A182">
        <v>2001</v>
      </c>
      <c r="B182" t="s">
        <v>10</v>
      </c>
      <c r="C182">
        <v>223.8</v>
      </c>
      <c r="D182">
        <v>586.36400000000003</v>
      </c>
      <c r="E182">
        <v>4.2</v>
      </c>
      <c r="F182">
        <f t="shared" si="24"/>
        <v>8.8128000000000011</v>
      </c>
      <c r="G182">
        <v>659651</v>
      </c>
      <c r="H182" s="3">
        <v>419.84</v>
      </c>
      <c r="I182">
        <v>23073</v>
      </c>
      <c r="J182">
        <f t="shared" si="16"/>
        <v>0.53306021341463417</v>
      </c>
      <c r="K182">
        <f t="shared" si="17"/>
        <v>1.3966368140243903</v>
      </c>
      <c r="L182">
        <f t="shared" si="18"/>
        <v>3.3927031111906147E-4</v>
      </c>
      <c r="M182">
        <f t="shared" si="19"/>
        <v>8.8890034275700342E-4</v>
      </c>
      <c r="N182">
        <f t="shared" si="20"/>
        <v>1571.1961699695123</v>
      </c>
      <c r="O182">
        <f t="shared" si="21"/>
        <v>34977.586632931656</v>
      </c>
    </row>
    <row r="183" spans="1:15" x14ac:dyDescent="0.3">
      <c r="A183">
        <v>2001</v>
      </c>
      <c r="B183" t="s">
        <v>4</v>
      </c>
      <c r="C183">
        <v>288.51</v>
      </c>
      <c r="D183">
        <v>2126.701</v>
      </c>
      <c r="E183">
        <v>4.2</v>
      </c>
      <c r="F183">
        <f t="shared" si="24"/>
        <v>8.8128000000000011</v>
      </c>
      <c r="G183">
        <v>1726363</v>
      </c>
      <c r="H183" s="3">
        <v>755.09</v>
      </c>
      <c r="I183">
        <v>82158</v>
      </c>
      <c r="J183">
        <f t="shared" si="16"/>
        <v>0.38208690354792141</v>
      </c>
      <c r="K183">
        <f t="shared" si="17"/>
        <v>2.8164867764107591</v>
      </c>
      <c r="L183">
        <f t="shared" si="18"/>
        <v>1.6712012479414815E-4</v>
      </c>
      <c r="M183">
        <f t="shared" si="19"/>
        <v>1.2318967679450961E-3</v>
      </c>
      <c r="N183">
        <f t="shared" si="20"/>
        <v>2286.3009707452093</v>
      </c>
      <c r="O183">
        <f t="shared" si="21"/>
        <v>47590.222913720929</v>
      </c>
    </row>
    <row r="184" spans="1:15" x14ac:dyDescent="0.3">
      <c r="A184">
        <v>2001</v>
      </c>
      <c r="B184" t="s">
        <v>11</v>
      </c>
      <c r="C184">
        <v>5522.6189999999997</v>
      </c>
      <c r="D184">
        <v>9803.5119999999988</v>
      </c>
      <c r="E184">
        <v>4.2</v>
      </c>
      <c r="F184">
        <f t="shared" si="24"/>
        <v>8.8128000000000011</v>
      </c>
      <c r="G184">
        <v>6077826</v>
      </c>
      <c r="H184" s="3">
        <v>21115.67</v>
      </c>
      <c r="I184">
        <v>200762</v>
      </c>
      <c r="J184">
        <f t="shared" si="16"/>
        <v>0.2615412629577939</v>
      </c>
      <c r="K184">
        <f t="shared" si="17"/>
        <v>0.46427662489516081</v>
      </c>
      <c r="L184">
        <f t="shared" si="18"/>
        <v>9.0865039571715273E-4</v>
      </c>
      <c r="M184">
        <f t="shared" si="19"/>
        <v>1.6129964892051859E-3</v>
      </c>
      <c r="N184">
        <f t="shared" si="20"/>
        <v>287.83486387123878</v>
      </c>
      <c r="O184">
        <f t="shared" si="21"/>
        <v>33031.87685860043</v>
      </c>
    </row>
    <row r="185" spans="1:15" x14ac:dyDescent="0.3">
      <c r="A185">
        <v>2001</v>
      </c>
      <c r="B185" t="s">
        <v>16</v>
      </c>
      <c r="C185">
        <v>985.26499999999999</v>
      </c>
      <c r="D185">
        <v>1576.3579999999999</v>
      </c>
      <c r="E185">
        <v>4.2</v>
      </c>
      <c r="F185">
        <f t="shared" si="24"/>
        <v>8.8128000000000011</v>
      </c>
      <c r="G185">
        <v>1759877</v>
      </c>
      <c r="H185" s="3">
        <v>23292.73</v>
      </c>
      <c r="I185">
        <v>29686</v>
      </c>
      <c r="J185">
        <f t="shared" si="16"/>
        <v>4.2299249594186683E-2</v>
      </c>
      <c r="K185">
        <f t="shared" si="17"/>
        <v>6.7675965848571634E-2</v>
      </c>
      <c r="L185">
        <f t="shared" si="18"/>
        <v>5.5984878488667101E-4</v>
      </c>
      <c r="M185">
        <f t="shared" si="19"/>
        <v>8.9572055319775184E-4</v>
      </c>
      <c r="N185">
        <f t="shared" si="20"/>
        <v>75.554776103960336</v>
      </c>
      <c r="O185">
        <f t="shared" si="21"/>
        <v>16868.22431340372</v>
      </c>
    </row>
    <row r="186" spans="1:15" x14ac:dyDescent="0.3">
      <c r="A186">
        <v>2001</v>
      </c>
      <c r="B186" t="s">
        <v>5</v>
      </c>
      <c r="C186">
        <v>8074.31</v>
      </c>
      <c r="D186">
        <v>12709.343000000001</v>
      </c>
      <c r="E186">
        <v>4.2</v>
      </c>
      <c r="F186">
        <f t="shared" si="24"/>
        <v>8.8128000000000011</v>
      </c>
      <c r="G186">
        <v>7956416</v>
      </c>
      <c r="H186" s="3">
        <v>47709.83</v>
      </c>
      <c r="I186">
        <v>187133</v>
      </c>
      <c r="J186">
        <f t="shared" si="16"/>
        <v>0.16923786984778608</v>
      </c>
      <c r="K186">
        <f t="shared" si="17"/>
        <v>0.26638835225361313</v>
      </c>
      <c r="L186">
        <f t="shared" si="18"/>
        <v>1.0148174756071076E-3</v>
      </c>
      <c r="M186">
        <f t="shared" si="19"/>
        <v>1.597370348659497E-3</v>
      </c>
      <c r="N186">
        <f t="shared" si="20"/>
        <v>166.76680675659503</v>
      </c>
      <c r="O186">
        <f t="shared" si="21"/>
        <v>23519.760656054183</v>
      </c>
    </row>
    <row r="187" spans="1:15" x14ac:dyDescent="0.3">
      <c r="A187">
        <v>2001</v>
      </c>
      <c r="B187" t="s">
        <v>6</v>
      </c>
      <c r="C187">
        <v>15053.367</v>
      </c>
      <c r="D187">
        <v>35568.544999999998</v>
      </c>
      <c r="E187">
        <v>4.2</v>
      </c>
      <c r="F187">
        <f t="shared" si="24"/>
        <v>8.8128000000000011</v>
      </c>
      <c r="G187">
        <v>18052092</v>
      </c>
      <c r="H187" s="3">
        <v>34112.74</v>
      </c>
      <c r="I187">
        <v>475513</v>
      </c>
      <c r="J187">
        <f t="shared" si="16"/>
        <v>0.44128284623281511</v>
      </c>
      <c r="K187">
        <f t="shared" si="17"/>
        <v>1.0426762845787234</v>
      </c>
      <c r="L187">
        <f t="shared" si="18"/>
        <v>8.3388490375519916E-4</v>
      </c>
      <c r="M187">
        <f t="shared" si="19"/>
        <v>1.9703281481171266E-3</v>
      </c>
      <c r="N187">
        <f t="shared" si="20"/>
        <v>529.18915337788758</v>
      </c>
      <c r="O187">
        <f t="shared" si="21"/>
        <v>26341.15757885568</v>
      </c>
    </row>
    <row r="188" spans="1:15" x14ac:dyDescent="0.3">
      <c r="A188">
        <v>2001</v>
      </c>
      <c r="B188" t="s">
        <v>7</v>
      </c>
      <c r="C188">
        <v>3596.2629999999999</v>
      </c>
      <c r="D188">
        <v>5729.1930000000002</v>
      </c>
      <c r="E188">
        <v>4.2</v>
      </c>
      <c r="F188">
        <f t="shared" si="24"/>
        <v>8.8128000000000011</v>
      </c>
      <c r="G188">
        <v>4049066</v>
      </c>
      <c r="H188" s="3">
        <v>19858</v>
      </c>
      <c r="I188">
        <v>93851</v>
      </c>
      <c r="J188">
        <f t="shared" si="16"/>
        <v>0.18109895256319872</v>
      </c>
      <c r="K188">
        <f t="shared" si="17"/>
        <v>0.28850805720616379</v>
      </c>
      <c r="L188">
        <f t="shared" si="18"/>
        <v>8.8817100042330743E-4</v>
      </c>
      <c r="M188">
        <f t="shared" si="19"/>
        <v>1.4149418656055495E-3</v>
      </c>
      <c r="N188">
        <f t="shared" si="20"/>
        <v>203.90099707926277</v>
      </c>
      <c r="O188">
        <f t="shared" si="21"/>
        <v>23178.431766733363</v>
      </c>
    </row>
    <row r="189" spans="1:15" x14ac:dyDescent="0.3">
      <c r="A189">
        <v>2001</v>
      </c>
      <c r="B189" t="s">
        <v>8</v>
      </c>
      <c r="C189">
        <v>1026.28</v>
      </c>
      <c r="D189">
        <v>2395.8449999999998</v>
      </c>
      <c r="E189">
        <v>4.2</v>
      </c>
      <c r="F189">
        <f t="shared" si="24"/>
        <v>8.8128000000000011</v>
      </c>
      <c r="G189">
        <v>1066470</v>
      </c>
      <c r="H189" s="3">
        <v>2571.1</v>
      </c>
      <c r="I189">
        <v>25899</v>
      </c>
      <c r="J189">
        <f t="shared" si="16"/>
        <v>0.3991598926529501</v>
      </c>
      <c r="K189">
        <f t="shared" si="17"/>
        <v>0.93183656800591186</v>
      </c>
      <c r="L189">
        <f t="shared" si="18"/>
        <v>9.6231492681463147E-4</v>
      </c>
      <c r="M189">
        <f t="shared" si="19"/>
        <v>2.2465188894202365E-3</v>
      </c>
      <c r="N189">
        <f t="shared" si="20"/>
        <v>414.79133444829063</v>
      </c>
      <c r="O189">
        <f t="shared" si="21"/>
        <v>24284.790008157754</v>
      </c>
    </row>
    <row r="190" spans="1:15" x14ac:dyDescent="0.3">
      <c r="A190">
        <v>2001</v>
      </c>
      <c r="B190" t="s">
        <v>12</v>
      </c>
      <c r="C190">
        <v>1051.9190000000001</v>
      </c>
      <c r="D190">
        <v>2147.8969999999999</v>
      </c>
      <c r="E190">
        <v>4.2</v>
      </c>
      <c r="F190">
        <f t="shared" si="24"/>
        <v>8.8128000000000011</v>
      </c>
      <c r="G190">
        <v>4384192</v>
      </c>
      <c r="H190" s="3">
        <v>18449.990000000002</v>
      </c>
      <c r="I190">
        <v>78042</v>
      </c>
      <c r="J190">
        <f t="shared" si="16"/>
        <v>5.7014610848027558E-2</v>
      </c>
      <c r="K190">
        <f t="shared" si="17"/>
        <v>0.11641724467059331</v>
      </c>
      <c r="L190">
        <f t="shared" si="18"/>
        <v>2.3993451929112597E-4</v>
      </c>
      <c r="M190">
        <f t="shared" si="19"/>
        <v>4.8991855283710205E-4</v>
      </c>
      <c r="N190">
        <f t="shared" si="20"/>
        <v>237.62571145025009</v>
      </c>
      <c r="O190">
        <f t="shared" si="21"/>
        <v>17800.771499058435</v>
      </c>
    </row>
    <row r="191" spans="1:15" x14ac:dyDescent="0.3">
      <c r="A191">
        <v>2001</v>
      </c>
      <c r="B191" t="s">
        <v>13</v>
      </c>
      <c r="C191">
        <v>718.46500000000003</v>
      </c>
      <c r="D191">
        <v>1181.614</v>
      </c>
      <c r="E191">
        <v>4.2</v>
      </c>
      <c r="F191">
        <f t="shared" si="24"/>
        <v>8.8128000000000011</v>
      </c>
      <c r="G191">
        <v>2580626</v>
      </c>
      <c r="H191" s="3">
        <v>20452.14</v>
      </c>
      <c r="I191">
        <v>43108</v>
      </c>
      <c r="J191">
        <f t="shared" si="16"/>
        <v>3.512908673615573E-2</v>
      </c>
      <c r="K191">
        <f t="shared" si="17"/>
        <v>5.7774589847321603E-2</v>
      </c>
      <c r="L191">
        <f t="shared" si="18"/>
        <v>2.7840725467386597E-4</v>
      </c>
      <c r="M191">
        <f t="shared" si="19"/>
        <v>4.5787882475027377E-4</v>
      </c>
      <c r="N191">
        <f t="shared" si="20"/>
        <v>126.17877640188264</v>
      </c>
      <c r="O191">
        <f t="shared" si="21"/>
        <v>16704.474030719677</v>
      </c>
    </row>
    <row r="192" spans="1:15" x14ac:dyDescent="0.3">
      <c r="A192">
        <v>2001</v>
      </c>
      <c r="B192" t="s">
        <v>9</v>
      </c>
      <c r="C192">
        <v>1670.5</v>
      </c>
      <c r="D192">
        <v>3413.4279999999999</v>
      </c>
      <c r="E192">
        <v>4.2</v>
      </c>
      <c r="F192">
        <f t="shared" si="24"/>
        <v>8.8128000000000011</v>
      </c>
      <c r="G192">
        <v>2804249</v>
      </c>
      <c r="H192" s="3">
        <v>15802.27</v>
      </c>
      <c r="I192">
        <v>65653</v>
      </c>
      <c r="J192">
        <f t="shared" si="16"/>
        <v>0.10571266026969543</v>
      </c>
      <c r="K192">
        <f t="shared" si="17"/>
        <v>0.21600871267229327</v>
      </c>
      <c r="L192">
        <f t="shared" si="18"/>
        <v>5.9570316330682471E-4</v>
      </c>
      <c r="M192">
        <f t="shared" si="19"/>
        <v>1.2172342755582689E-3</v>
      </c>
      <c r="N192">
        <f t="shared" si="20"/>
        <v>177.45861828711949</v>
      </c>
      <c r="O192">
        <f t="shared" si="21"/>
        <v>23411.972331986213</v>
      </c>
    </row>
    <row r="193" spans="1:15" x14ac:dyDescent="0.3">
      <c r="A193">
        <v>2001</v>
      </c>
      <c r="B193" t="s">
        <v>14</v>
      </c>
      <c r="C193">
        <v>1652.4010000000001</v>
      </c>
      <c r="D193">
        <v>2862.3430000000003</v>
      </c>
      <c r="E193">
        <v>4.2</v>
      </c>
      <c r="F193">
        <f t="shared" si="24"/>
        <v>8.8128000000000011</v>
      </c>
      <c r="G193">
        <v>2411387</v>
      </c>
      <c r="H193" s="3">
        <v>16202.37</v>
      </c>
      <c r="I193">
        <v>40562</v>
      </c>
      <c r="J193">
        <f t="shared" si="16"/>
        <v>0.10198514167989003</v>
      </c>
      <c r="K193">
        <f t="shared" si="17"/>
        <v>0.17666199451067963</v>
      </c>
      <c r="L193">
        <f t="shared" si="18"/>
        <v>6.8524919475803758E-4</v>
      </c>
      <c r="M193">
        <f t="shared" si="19"/>
        <v>1.1870110438515263E-3</v>
      </c>
      <c r="N193">
        <f t="shared" si="20"/>
        <v>148.82927621082595</v>
      </c>
      <c r="O193">
        <f t="shared" si="21"/>
        <v>16821.024580459296</v>
      </c>
    </row>
    <row r="194" spans="1:15" x14ac:dyDescent="0.3">
      <c r="A194">
        <v>2002</v>
      </c>
      <c r="B194" t="s">
        <v>1</v>
      </c>
      <c r="C194">
        <v>33788.233999999997</v>
      </c>
      <c r="D194">
        <v>74800.509000000005</v>
      </c>
      <c r="E194">
        <v>4.0999999999999996</v>
      </c>
      <c r="F194">
        <f>17.21*0.51</f>
        <v>8.7771000000000008</v>
      </c>
      <c r="G194">
        <v>10661320</v>
      </c>
      <c r="H194" s="3">
        <v>35673.71</v>
      </c>
      <c r="I194">
        <v>325510</v>
      </c>
      <c r="J194">
        <f t="shared" si="16"/>
        <v>0.94714662422271179</v>
      </c>
      <c r="K194">
        <f t="shared" si="17"/>
        <v>2.0967964643991333</v>
      </c>
      <c r="L194">
        <f t="shared" si="18"/>
        <v>3.169235516802797E-3</v>
      </c>
      <c r="M194">
        <f t="shared" si="19"/>
        <v>7.0160645210911978E-3</v>
      </c>
      <c r="N194">
        <f t="shared" si="20"/>
        <v>298.8564968431935</v>
      </c>
      <c r="O194">
        <f t="shared" si="21"/>
        <v>30531.866598132314</v>
      </c>
    </row>
    <row r="195" spans="1:15" x14ac:dyDescent="0.3">
      <c r="A195">
        <v>2002</v>
      </c>
      <c r="B195" t="s">
        <v>2</v>
      </c>
      <c r="C195">
        <v>48786.595999999998</v>
      </c>
      <c r="D195">
        <v>116855.314</v>
      </c>
      <c r="E195">
        <v>4.0999999999999996</v>
      </c>
      <c r="F195">
        <f t="shared" ref="F195:F209" si="25">17.21*0.51</f>
        <v>8.7771000000000008</v>
      </c>
      <c r="G195">
        <v>12387351</v>
      </c>
      <c r="H195" s="3">
        <v>70542.03</v>
      </c>
      <c r="I195">
        <v>380498</v>
      </c>
      <c r="J195">
        <f t="shared" si="16"/>
        <v>0.69159614487986809</v>
      </c>
      <c r="K195">
        <f t="shared" si="17"/>
        <v>1.6565346078075722</v>
      </c>
      <c r="L195">
        <f t="shared" si="18"/>
        <v>3.9384204096582064E-3</v>
      </c>
      <c r="M195">
        <f t="shared" si="19"/>
        <v>9.4334385132059315E-3</v>
      </c>
      <c r="N195">
        <f t="shared" si="20"/>
        <v>175.6024174524039</v>
      </c>
      <c r="O195">
        <f t="shared" si="21"/>
        <v>30716.656046962744</v>
      </c>
    </row>
    <row r="196" spans="1:15" x14ac:dyDescent="0.3">
      <c r="A196">
        <v>2002</v>
      </c>
      <c r="B196" t="s">
        <v>3</v>
      </c>
      <c r="C196">
        <v>324.99</v>
      </c>
      <c r="D196">
        <v>2641.6120000000001</v>
      </c>
      <c r="E196">
        <v>4.0999999999999996</v>
      </c>
      <c r="F196">
        <f t="shared" si="25"/>
        <v>8.7771000000000008</v>
      </c>
      <c r="G196">
        <v>3392425</v>
      </c>
      <c r="H196" s="3">
        <v>891.12</v>
      </c>
      <c r="I196">
        <v>86096</v>
      </c>
      <c r="J196">
        <f t="shared" si="16"/>
        <v>0.3646983571236197</v>
      </c>
      <c r="K196">
        <f t="shared" si="17"/>
        <v>2.9643729239608585</v>
      </c>
      <c r="L196">
        <f t="shared" si="18"/>
        <v>9.5798728048519861E-5</v>
      </c>
      <c r="M196">
        <f t="shared" si="19"/>
        <v>7.7867955813319385E-4</v>
      </c>
      <c r="N196">
        <f t="shared" si="20"/>
        <v>3806.9227489002601</v>
      </c>
      <c r="O196">
        <f t="shared" si="21"/>
        <v>25378.895627758902</v>
      </c>
    </row>
    <row r="197" spans="1:15" x14ac:dyDescent="0.3">
      <c r="A197">
        <v>2002</v>
      </c>
      <c r="B197" t="s">
        <v>15</v>
      </c>
      <c r="C197">
        <v>522.78499999999997</v>
      </c>
      <c r="D197">
        <v>2384.357</v>
      </c>
      <c r="E197">
        <v>4.0999999999999996</v>
      </c>
      <c r="F197">
        <f t="shared" si="25"/>
        <v>8.7771000000000008</v>
      </c>
      <c r="G197">
        <v>2582379</v>
      </c>
      <c r="H197" s="3">
        <v>29654.38</v>
      </c>
      <c r="I197">
        <v>46254</v>
      </c>
      <c r="J197">
        <f t="shared" si="16"/>
        <v>1.7629267582057018E-2</v>
      </c>
      <c r="K197">
        <f t="shared" si="17"/>
        <v>8.0404884539821767E-2</v>
      </c>
      <c r="L197">
        <f t="shared" si="18"/>
        <v>2.0244317352332867E-4</v>
      </c>
      <c r="M197">
        <f t="shared" si="19"/>
        <v>9.2331799476374305E-4</v>
      </c>
      <c r="N197">
        <f t="shared" si="20"/>
        <v>87.082549019740085</v>
      </c>
      <c r="O197">
        <f t="shared" si="21"/>
        <v>17911.391008058847</v>
      </c>
    </row>
    <row r="198" spans="1:15" x14ac:dyDescent="0.3">
      <c r="A198">
        <v>2002</v>
      </c>
      <c r="B198" t="s">
        <v>10</v>
      </c>
      <c r="C198">
        <v>156.71799999999999</v>
      </c>
      <c r="D198">
        <v>743.08199999999999</v>
      </c>
      <c r="E198">
        <v>4.0999999999999996</v>
      </c>
      <c r="F198">
        <f t="shared" si="25"/>
        <v>8.7771000000000008</v>
      </c>
      <c r="G198">
        <v>662098</v>
      </c>
      <c r="H198" s="3">
        <v>419.84</v>
      </c>
      <c r="I198">
        <v>23657</v>
      </c>
      <c r="J198">
        <f t="shared" si="16"/>
        <v>0.37328029725609757</v>
      </c>
      <c r="K198">
        <f t="shared" si="17"/>
        <v>1.7699171112804879</v>
      </c>
      <c r="L198">
        <f t="shared" si="18"/>
        <v>2.3669909892493255E-4</v>
      </c>
      <c r="M198">
        <f t="shared" si="19"/>
        <v>1.1223142193451724E-3</v>
      </c>
      <c r="N198">
        <f t="shared" si="20"/>
        <v>1577.0245807926831</v>
      </c>
      <c r="O198">
        <f t="shared" si="21"/>
        <v>35730.360158163894</v>
      </c>
    </row>
    <row r="199" spans="1:15" x14ac:dyDescent="0.3">
      <c r="A199">
        <v>2002</v>
      </c>
      <c r="B199" t="s">
        <v>4</v>
      </c>
      <c r="C199">
        <v>146.429</v>
      </c>
      <c r="D199">
        <v>2273.13</v>
      </c>
      <c r="E199">
        <v>4.0999999999999996</v>
      </c>
      <c r="F199">
        <f t="shared" si="25"/>
        <v>8.7771000000000008</v>
      </c>
      <c r="G199">
        <v>1728806</v>
      </c>
      <c r="H199" s="3">
        <v>755.09</v>
      </c>
      <c r="I199">
        <v>83116</v>
      </c>
      <c r="J199">
        <f t="shared" si="16"/>
        <v>0.19392257876544516</v>
      </c>
      <c r="K199">
        <f t="shared" si="17"/>
        <v>3.0104093551762041</v>
      </c>
      <c r="L199">
        <f t="shared" si="18"/>
        <v>8.469949780368648E-5</v>
      </c>
      <c r="M199">
        <f t="shared" si="19"/>
        <v>1.3148554551522843E-3</v>
      </c>
      <c r="N199">
        <f t="shared" si="20"/>
        <v>2289.5363466606627</v>
      </c>
      <c r="O199">
        <f t="shared" si="21"/>
        <v>48077.112180314049</v>
      </c>
    </row>
    <row r="200" spans="1:15" x14ac:dyDescent="0.3">
      <c r="A200">
        <v>2002</v>
      </c>
      <c r="B200" t="s">
        <v>11</v>
      </c>
      <c r="C200">
        <v>4633.6149999999998</v>
      </c>
      <c r="D200">
        <v>14437.127</v>
      </c>
      <c r="E200">
        <v>4.0999999999999996</v>
      </c>
      <c r="F200">
        <f t="shared" si="25"/>
        <v>8.7771000000000008</v>
      </c>
      <c r="G200">
        <v>6091618</v>
      </c>
      <c r="H200" s="3">
        <v>21115.67</v>
      </c>
      <c r="I200">
        <v>201389</v>
      </c>
      <c r="J200">
        <f t="shared" si="16"/>
        <v>0.21943963890324106</v>
      </c>
      <c r="K200">
        <f t="shared" si="17"/>
        <v>0.68371626379840189</v>
      </c>
      <c r="L200">
        <f t="shared" si="18"/>
        <v>7.6065423012408194E-4</v>
      </c>
      <c r="M200">
        <f t="shared" si="19"/>
        <v>2.3699987425344136E-3</v>
      </c>
      <c r="N200">
        <f t="shared" si="20"/>
        <v>288.48802808530348</v>
      </c>
      <c r="O200">
        <f t="shared" si="21"/>
        <v>33060.017880307008</v>
      </c>
    </row>
    <row r="201" spans="1:15" x14ac:dyDescent="0.3">
      <c r="A201">
        <v>2002</v>
      </c>
      <c r="B201" t="s">
        <v>16</v>
      </c>
      <c r="C201">
        <v>461.53899999999999</v>
      </c>
      <c r="D201">
        <v>2037.8969999999999</v>
      </c>
      <c r="E201">
        <v>4.0999999999999996</v>
      </c>
      <c r="F201">
        <f t="shared" si="25"/>
        <v>8.7771000000000008</v>
      </c>
      <c r="G201">
        <v>1744624</v>
      </c>
      <c r="H201" s="3">
        <v>23292.73</v>
      </c>
      <c r="I201">
        <v>29882</v>
      </c>
      <c r="J201">
        <f t="shared" si="16"/>
        <v>1.9814723306370699E-2</v>
      </c>
      <c r="K201">
        <f t="shared" si="17"/>
        <v>8.7490689154942333E-2</v>
      </c>
      <c r="L201">
        <f t="shared" si="18"/>
        <v>2.645492667761076E-4</v>
      </c>
      <c r="M201">
        <f t="shared" si="19"/>
        <v>1.1681009776318564E-3</v>
      </c>
      <c r="N201">
        <f t="shared" si="20"/>
        <v>74.899936589656946</v>
      </c>
      <c r="O201">
        <f t="shared" si="21"/>
        <v>17128.045928520987</v>
      </c>
    </row>
    <row r="202" spans="1:15" x14ac:dyDescent="0.3">
      <c r="A202">
        <v>2002</v>
      </c>
      <c r="B202" t="s">
        <v>5</v>
      </c>
      <c r="C202">
        <v>5073.5680000000002</v>
      </c>
      <c r="D202">
        <v>17782.911</v>
      </c>
      <c r="E202">
        <v>4.0999999999999996</v>
      </c>
      <c r="F202">
        <f t="shared" si="25"/>
        <v>8.7771000000000008</v>
      </c>
      <c r="G202">
        <v>7980472</v>
      </c>
      <c r="H202" s="3">
        <v>47709.83</v>
      </c>
      <c r="I202">
        <v>186124</v>
      </c>
      <c r="J202">
        <f t="shared" si="16"/>
        <v>0.10634219405099536</v>
      </c>
      <c r="K202">
        <f t="shared" si="17"/>
        <v>0.3727305463046085</v>
      </c>
      <c r="L202">
        <f t="shared" si="18"/>
        <v>6.3574786052754775E-4</v>
      </c>
      <c r="M202">
        <f t="shared" si="19"/>
        <v>2.228303163020934E-3</v>
      </c>
      <c r="N202">
        <f t="shared" si="20"/>
        <v>167.27102150646942</v>
      </c>
      <c r="O202">
        <f t="shared" si="21"/>
        <v>23322.430051756335</v>
      </c>
    </row>
    <row r="203" spans="1:15" x14ac:dyDescent="0.3">
      <c r="A203">
        <v>2002</v>
      </c>
      <c r="B203" t="s">
        <v>6</v>
      </c>
      <c r="C203">
        <v>13643.281000000001</v>
      </c>
      <c r="D203">
        <v>49211.826000000001</v>
      </c>
      <c r="E203">
        <v>4.0999999999999996</v>
      </c>
      <c r="F203">
        <f t="shared" si="25"/>
        <v>8.7771000000000008</v>
      </c>
      <c r="G203">
        <v>18076355</v>
      </c>
      <c r="H203" s="3">
        <v>34112.74</v>
      </c>
      <c r="I203">
        <v>482970</v>
      </c>
      <c r="J203">
        <f t="shared" ref="J203:J266" si="26">C203/H203</f>
        <v>0.39994679407165773</v>
      </c>
      <c r="K203">
        <f t="shared" ref="K203:K266" si="27">D203/H203</f>
        <v>1.4426230786503811</v>
      </c>
      <c r="L203">
        <f t="shared" ref="L203:L266" si="28">C203/G203</f>
        <v>7.5475841230159511E-4</v>
      </c>
      <c r="M203">
        <f t="shared" ref="M203:M266" si="29">D203/G203</f>
        <v>2.7224418860992716E-3</v>
      </c>
      <c r="N203">
        <f t="shared" si="20"/>
        <v>529.90041257313248</v>
      </c>
      <c r="O203">
        <f t="shared" si="21"/>
        <v>26718.328999402809</v>
      </c>
    </row>
    <row r="204" spans="1:15" x14ac:dyDescent="0.3">
      <c r="A204">
        <v>2002</v>
      </c>
      <c r="B204" t="s">
        <v>7</v>
      </c>
      <c r="C204">
        <v>2747.6750000000002</v>
      </c>
      <c r="D204">
        <v>8476.8680000000004</v>
      </c>
      <c r="E204">
        <v>4.0999999999999996</v>
      </c>
      <c r="F204">
        <f t="shared" si="25"/>
        <v>8.7771000000000008</v>
      </c>
      <c r="G204">
        <v>4057727</v>
      </c>
      <c r="H204" s="3">
        <v>19858</v>
      </c>
      <c r="I204">
        <v>95725</v>
      </c>
      <c r="J204">
        <f t="shared" si="26"/>
        <v>0.13836614966260449</v>
      </c>
      <c r="K204">
        <f t="shared" si="27"/>
        <v>0.42687420686876826</v>
      </c>
      <c r="L204">
        <f t="shared" si="28"/>
        <v>6.771463432606482E-4</v>
      </c>
      <c r="M204">
        <f t="shared" si="29"/>
        <v>2.0890680915694919E-3</v>
      </c>
      <c r="N204">
        <f t="shared" ref="N204:N267" si="30">G204/H204</f>
        <v>204.33714372041496</v>
      </c>
      <c r="O204">
        <f t="shared" ref="O204:O267" si="31">(I204/G204)*10^6</f>
        <v>23590.793564968761</v>
      </c>
    </row>
    <row r="205" spans="1:15" x14ac:dyDescent="0.3">
      <c r="A205">
        <v>2002</v>
      </c>
      <c r="B205" t="s">
        <v>8</v>
      </c>
      <c r="C205">
        <v>359.46</v>
      </c>
      <c r="D205">
        <v>2755.3049999999998</v>
      </c>
      <c r="E205">
        <v>4.0999999999999996</v>
      </c>
      <c r="F205">
        <f t="shared" si="25"/>
        <v>8.7771000000000008</v>
      </c>
      <c r="G205">
        <v>1064988</v>
      </c>
      <c r="H205" s="3">
        <v>2571.1</v>
      </c>
      <c r="I205">
        <v>25852</v>
      </c>
      <c r="J205">
        <f t="shared" si="26"/>
        <v>0.13980786433822098</v>
      </c>
      <c r="K205">
        <f t="shared" si="27"/>
        <v>1.0716444323441328</v>
      </c>
      <c r="L205">
        <f t="shared" si="28"/>
        <v>3.3752492985836459E-4</v>
      </c>
      <c r="M205">
        <f t="shared" si="29"/>
        <v>2.5871699962816482E-3</v>
      </c>
      <c r="N205">
        <f t="shared" si="30"/>
        <v>414.2149274629536</v>
      </c>
      <c r="O205">
        <f t="shared" si="31"/>
        <v>24274.451918707065</v>
      </c>
    </row>
    <row r="206" spans="1:15" x14ac:dyDescent="0.3">
      <c r="A206">
        <v>2002</v>
      </c>
      <c r="B206" t="s">
        <v>12</v>
      </c>
      <c r="C206">
        <v>952.78499999999997</v>
      </c>
      <c r="D206">
        <v>3100.6820000000002</v>
      </c>
      <c r="E206">
        <v>4.0999999999999996</v>
      </c>
      <c r="F206">
        <f t="shared" si="25"/>
        <v>8.7771000000000008</v>
      </c>
      <c r="G206">
        <v>4349059</v>
      </c>
      <c r="H206" s="3">
        <v>18449.990000000002</v>
      </c>
      <c r="I206">
        <v>80675</v>
      </c>
      <c r="J206">
        <f t="shared" si="26"/>
        <v>5.1641491404602384E-2</v>
      </c>
      <c r="K206">
        <f t="shared" si="27"/>
        <v>0.1680587360751957</v>
      </c>
      <c r="L206">
        <f t="shared" si="28"/>
        <v>2.1907842593075881E-4</v>
      </c>
      <c r="M206">
        <f t="shared" si="29"/>
        <v>7.1295468743928293E-4</v>
      </c>
      <c r="N206">
        <f t="shared" si="30"/>
        <v>235.72148277587141</v>
      </c>
      <c r="O206">
        <f t="shared" si="31"/>
        <v>18549.989779398256</v>
      </c>
    </row>
    <row r="207" spans="1:15" x14ac:dyDescent="0.3">
      <c r="A207">
        <v>2002</v>
      </c>
      <c r="B207" t="s">
        <v>13</v>
      </c>
      <c r="C207">
        <v>461.82</v>
      </c>
      <c r="D207">
        <v>1643.434</v>
      </c>
      <c r="E207">
        <v>4.0999999999999996</v>
      </c>
      <c r="F207">
        <f t="shared" si="25"/>
        <v>8.7771000000000008</v>
      </c>
      <c r="G207">
        <v>2548911</v>
      </c>
      <c r="H207" s="3">
        <v>20452.14</v>
      </c>
      <c r="I207">
        <v>44511</v>
      </c>
      <c r="J207">
        <f t="shared" si="26"/>
        <v>2.2580522136069869E-2</v>
      </c>
      <c r="K207">
        <f t="shared" si="27"/>
        <v>8.0355111983391472E-2</v>
      </c>
      <c r="L207">
        <f t="shared" si="28"/>
        <v>1.8118325826205781E-4</v>
      </c>
      <c r="M207">
        <f t="shared" si="29"/>
        <v>6.4475927170466133E-4</v>
      </c>
      <c r="N207">
        <f t="shared" si="30"/>
        <v>124.62808292921915</v>
      </c>
      <c r="O207">
        <f t="shared" si="31"/>
        <v>17462.751739860672</v>
      </c>
    </row>
    <row r="208" spans="1:15" x14ac:dyDescent="0.3">
      <c r="A208">
        <v>2002</v>
      </c>
      <c r="B208" t="s">
        <v>9</v>
      </c>
      <c r="C208">
        <v>968.70500000000004</v>
      </c>
      <c r="D208">
        <v>4382.1329999999998</v>
      </c>
      <c r="E208">
        <v>4.0999999999999996</v>
      </c>
      <c r="F208">
        <f t="shared" si="25"/>
        <v>8.7771000000000008</v>
      </c>
      <c r="G208">
        <v>2816507</v>
      </c>
      <c r="H208" s="3">
        <v>15802.27</v>
      </c>
      <c r="I208">
        <v>64774</v>
      </c>
      <c r="J208">
        <f t="shared" si="26"/>
        <v>6.1301635777644609E-2</v>
      </c>
      <c r="K208">
        <f t="shared" si="27"/>
        <v>0.27731034844993785</v>
      </c>
      <c r="L208">
        <f t="shared" si="28"/>
        <v>3.4393843153949203E-4</v>
      </c>
      <c r="M208">
        <f t="shared" si="29"/>
        <v>1.5558750608466443E-3</v>
      </c>
      <c r="N208">
        <f t="shared" si="30"/>
        <v>178.23432962479441</v>
      </c>
      <c r="O208">
        <f t="shared" si="31"/>
        <v>22997.990063578753</v>
      </c>
    </row>
    <row r="209" spans="1:15" x14ac:dyDescent="0.3">
      <c r="A209">
        <v>2002</v>
      </c>
      <c r="B209" t="s">
        <v>14</v>
      </c>
      <c r="C209">
        <v>905.404</v>
      </c>
      <c r="D209">
        <v>3767.7470000000003</v>
      </c>
      <c r="E209">
        <v>4.0999999999999996</v>
      </c>
      <c r="F209">
        <f t="shared" si="25"/>
        <v>8.7771000000000008</v>
      </c>
      <c r="G209">
        <v>2392040</v>
      </c>
      <c r="H209" s="3">
        <v>16202.37</v>
      </c>
      <c r="I209">
        <v>41087</v>
      </c>
      <c r="J209">
        <f t="shared" si="26"/>
        <v>5.5880960624896232E-2</v>
      </c>
      <c r="K209">
        <f t="shared" si="27"/>
        <v>0.23254295513557585</v>
      </c>
      <c r="L209">
        <f t="shared" si="28"/>
        <v>3.7850704837711746E-4</v>
      </c>
      <c r="M209">
        <f t="shared" si="29"/>
        <v>1.5751187271115868E-3</v>
      </c>
      <c r="N209">
        <f t="shared" si="30"/>
        <v>147.6351916417166</v>
      </c>
      <c r="O209">
        <f t="shared" si="31"/>
        <v>17176.552231568032</v>
      </c>
    </row>
    <row r="210" spans="1:15" x14ac:dyDescent="0.3">
      <c r="A210">
        <v>2003</v>
      </c>
      <c r="B210" t="s">
        <v>1</v>
      </c>
      <c r="C210">
        <v>50431.112999999998</v>
      </c>
      <c r="D210">
        <v>125231.622</v>
      </c>
      <c r="E210">
        <v>3.1</v>
      </c>
      <c r="F210">
        <f>17.15*0.51</f>
        <v>8.7464999999999993</v>
      </c>
      <c r="G210">
        <v>10692556</v>
      </c>
      <c r="H210" s="3">
        <v>35673.71</v>
      </c>
      <c r="I210">
        <v>329164</v>
      </c>
      <c r="J210">
        <f t="shared" si="26"/>
        <v>1.4136772710211525</v>
      </c>
      <c r="K210">
        <f t="shared" si="27"/>
        <v>3.5104737354202857</v>
      </c>
      <c r="L210">
        <f t="shared" si="28"/>
        <v>4.716469382998789E-3</v>
      </c>
      <c r="M210">
        <f t="shared" si="29"/>
        <v>1.1712037982312181E-2</v>
      </c>
      <c r="N210">
        <f t="shared" si="30"/>
        <v>299.73209963303509</v>
      </c>
      <c r="O210">
        <f t="shared" si="31"/>
        <v>30784.407395200924</v>
      </c>
    </row>
    <row r="211" spans="1:15" x14ac:dyDescent="0.3">
      <c r="A211">
        <v>2003</v>
      </c>
      <c r="B211" t="s">
        <v>2</v>
      </c>
      <c r="C211">
        <v>85987.995999999999</v>
      </c>
      <c r="D211">
        <v>202843.31</v>
      </c>
      <c r="E211">
        <v>3.1</v>
      </c>
      <c r="F211">
        <f t="shared" ref="F211:F225" si="32">17.15*0.51</f>
        <v>8.7464999999999993</v>
      </c>
      <c r="G211">
        <v>12423386</v>
      </c>
      <c r="H211" s="3">
        <v>70542.03</v>
      </c>
      <c r="I211">
        <v>378244</v>
      </c>
      <c r="J211">
        <f t="shared" si="26"/>
        <v>1.2189611781798737</v>
      </c>
      <c r="K211">
        <f t="shared" si="27"/>
        <v>2.8754957859874462</v>
      </c>
      <c r="L211">
        <f t="shared" si="28"/>
        <v>6.9214621521057141E-3</v>
      </c>
      <c r="M211">
        <f t="shared" si="29"/>
        <v>1.6327538241184811E-2</v>
      </c>
      <c r="N211">
        <f t="shared" si="30"/>
        <v>176.11324766242197</v>
      </c>
      <c r="O211">
        <f t="shared" si="31"/>
        <v>30446.127971874979</v>
      </c>
    </row>
    <row r="212" spans="1:15" x14ac:dyDescent="0.3">
      <c r="A212">
        <v>2003</v>
      </c>
      <c r="B212" t="s">
        <v>3</v>
      </c>
      <c r="C212">
        <v>210.411</v>
      </c>
      <c r="D212">
        <v>2852.0230000000001</v>
      </c>
      <c r="E212">
        <v>3.1</v>
      </c>
      <c r="F212">
        <f t="shared" si="32"/>
        <v>8.7464999999999993</v>
      </c>
      <c r="G212">
        <v>3388477</v>
      </c>
      <c r="H212" s="3">
        <v>891.12</v>
      </c>
      <c r="I212">
        <v>85341</v>
      </c>
      <c r="J212">
        <f t="shared" si="26"/>
        <v>0.23611971451656344</v>
      </c>
      <c r="K212">
        <f t="shared" si="27"/>
        <v>3.2004926384774217</v>
      </c>
      <c r="L212">
        <f t="shared" si="28"/>
        <v>6.2096039016938873E-5</v>
      </c>
      <c r="M212">
        <f t="shared" si="29"/>
        <v>8.4168285633929348E-4</v>
      </c>
      <c r="N212">
        <f t="shared" si="30"/>
        <v>3802.492369153425</v>
      </c>
      <c r="O212">
        <f t="shared" si="31"/>
        <v>25185.651252760457</v>
      </c>
    </row>
    <row r="213" spans="1:15" x14ac:dyDescent="0.3">
      <c r="A213">
        <v>2003</v>
      </c>
      <c r="B213" t="s">
        <v>15</v>
      </c>
      <c r="C213">
        <v>410.35199999999998</v>
      </c>
      <c r="D213">
        <v>2794.7089999999998</v>
      </c>
      <c r="E213">
        <v>3.1</v>
      </c>
      <c r="F213">
        <f t="shared" si="32"/>
        <v>8.7464999999999993</v>
      </c>
      <c r="G213">
        <v>2574521</v>
      </c>
      <c r="H213" s="3">
        <v>29654.38</v>
      </c>
      <c r="I213">
        <v>46598</v>
      </c>
      <c r="J213">
        <f t="shared" si="26"/>
        <v>1.383782092223813E-2</v>
      </c>
      <c r="K213">
        <f t="shared" si="27"/>
        <v>9.42427054620599E-2</v>
      </c>
      <c r="L213">
        <f t="shared" si="28"/>
        <v>1.5938964956976461E-4</v>
      </c>
      <c r="M213">
        <f t="shared" si="29"/>
        <v>1.0855258123744183E-3</v>
      </c>
      <c r="N213">
        <f t="shared" si="30"/>
        <v>86.817562869296196</v>
      </c>
      <c r="O213">
        <f t="shared" si="31"/>
        <v>18099.677571089924</v>
      </c>
    </row>
    <row r="214" spans="1:15" x14ac:dyDescent="0.3">
      <c r="A214">
        <v>2003</v>
      </c>
      <c r="B214" t="s">
        <v>10</v>
      </c>
      <c r="C214">
        <v>188.34399999999999</v>
      </c>
      <c r="D214">
        <v>931.42599999999993</v>
      </c>
      <c r="E214">
        <v>3.1</v>
      </c>
      <c r="F214">
        <f t="shared" si="32"/>
        <v>8.7464999999999993</v>
      </c>
      <c r="G214">
        <v>663129</v>
      </c>
      <c r="H214" s="3">
        <v>419.84</v>
      </c>
      <c r="I214">
        <v>24273</v>
      </c>
      <c r="J214">
        <f t="shared" si="26"/>
        <v>0.44860899390243902</v>
      </c>
      <c r="K214">
        <f t="shared" si="27"/>
        <v>2.2185261051829266</v>
      </c>
      <c r="L214">
        <f t="shared" si="28"/>
        <v>2.8402316894601202E-4</v>
      </c>
      <c r="M214">
        <f t="shared" si="29"/>
        <v>1.4045924699417458E-3</v>
      </c>
      <c r="N214">
        <f t="shared" si="30"/>
        <v>1579.4802782012196</v>
      </c>
      <c r="O214">
        <f t="shared" si="31"/>
        <v>36603.737734286995</v>
      </c>
    </row>
    <row r="215" spans="1:15" x14ac:dyDescent="0.3">
      <c r="A215">
        <v>2003</v>
      </c>
      <c r="B215" t="s">
        <v>4</v>
      </c>
      <c r="C215">
        <v>169.393</v>
      </c>
      <c r="D215">
        <v>2442.5230000000001</v>
      </c>
      <c r="E215">
        <v>3.1</v>
      </c>
      <c r="F215">
        <f t="shared" si="32"/>
        <v>8.7464999999999993</v>
      </c>
      <c r="G215">
        <v>1734083</v>
      </c>
      <c r="H215" s="3">
        <v>755.09</v>
      </c>
      <c r="I215">
        <v>83480</v>
      </c>
      <c r="J215">
        <f t="shared" si="26"/>
        <v>0.2243348475016223</v>
      </c>
      <c r="K215">
        <f t="shared" si="27"/>
        <v>3.2347442026778266</v>
      </c>
      <c r="L215">
        <f t="shared" si="28"/>
        <v>9.7684482230666012E-5</v>
      </c>
      <c r="M215">
        <f t="shared" si="29"/>
        <v>1.4085386916312542E-3</v>
      </c>
      <c r="N215">
        <f t="shared" si="30"/>
        <v>2296.5249175594963</v>
      </c>
      <c r="O215">
        <f t="shared" si="31"/>
        <v>48140.717601175958</v>
      </c>
    </row>
    <row r="216" spans="1:15" x14ac:dyDescent="0.3">
      <c r="A216">
        <v>2003</v>
      </c>
      <c r="B216" t="s">
        <v>11</v>
      </c>
      <c r="C216">
        <v>6639.1589999999997</v>
      </c>
      <c r="D216">
        <v>21076.286</v>
      </c>
      <c r="E216">
        <v>3.1</v>
      </c>
      <c r="F216">
        <f t="shared" si="32"/>
        <v>8.7464999999999993</v>
      </c>
      <c r="G216">
        <v>6089428</v>
      </c>
      <c r="H216" s="3">
        <v>21115.67</v>
      </c>
      <c r="I216">
        <v>206979</v>
      </c>
      <c r="J216">
        <f t="shared" si="26"/>
        <v>0.31441858108220105</v>
      </c>
      <c r="K216">
        <f t="shared" si="27"/>
        <v>0.998134844880603</v>
      </c>
      <c r="L216">
        <f t="shared" si="28"/>
        <v>1.0902762952448078E-3</v>
      </c>
      <c r="M216">
        <f t="shared" si="29"/>
        <v>3.4611273833929888E-3</v>
      </c>
      <c r="N216">
        <f t="shared" si="30"/>
        <v>288.38431364005976</v>
      </c>
      <c r="O216">
        <f t="shared" si="31"/>
        <v>33989.891989855205</v>
      </c>
    </row>
    <row r="217" spans="1:15" x14ac:dyDescent="0.3">
      <c r="A217">
        <v>2003</v>
      </c>
      <c r="B217" t="s">
        <v>16</v>
      </c>
      <c r="C217">
        <v>531.07000000000005</v>
      </c>
      <c r="D217">
        <v>2568.9670000000001</v>
      </c>
      <c r="E217">
        <v>3.1</v>
      </c>
      <c r="F217">
        <f t="shared" si="32"/>
        <v>8.7464999999999993</v>
      </c>
      <c r="G217">
        <v>1732226</v>
      </c>
      <c r="H217" s="3">
        <v>23292.73</v>
      </c>
      <c r="I217">
        <v>30070</v>
      </c>
      <c r="J217">
        <f t="shared" si="26"/>
        <v>2.2799817797226861E-2</v>
      </c>
      <c r="K217">
        <f t="shared" si="27"/>
        <v>0.1102905069521692</v>
      </c>
      <c r="L217">
        <f t="shared" si="28"/>
        <v>3.0658239744698441E-4</v>
      </c>
      <c r="M217">
        <f t="shared" si="29"/>
        <v>1.4830437829705823E-3</v>
      </c>
      <c r="N217">
        <f t="shared" si="30"/>
        <v>74.367667508274039</v>
      </c>
      <c r="O217">
        <f t="shared" si="31"/>
        <v>17359.166759995522</v>
      </c>
    </row>
    <row r="218" spans="1:15" x14ac:dyDescent="0.3">
      <c r="A218">
        <v>2003</v>
      </c>
      <c r="B218" t="s">
        <v>5</v>
      </c>
      <c r="C218">
        <v>6182.9480000000003</v>
      </c>
      <c r="D218">
        <v>23965.859</v>
      </c>
      <c r="E218">
        <v>3.1</v>
      </c>
      <c r="F218">
        <f t="shared" si="32"/>
        <v>8.7464999999999993</v>
      </c>
      <c r="G218">
        <v>7993415</v>
      </c>
      <c r="H218" s="3">
        <v>47709.83</v>
      </c>
      <c r="I218">
        <v>187462</v>
      </c>
      <c r="J218">
        <f t="shared" si="26"/>
        <v>0.12959484450059872</v>
      </c>
      <c r="K218">
        <f t="shared" si="27"/>
        <v>0.50232539080520722</v>
      </c>
      <c r="L218">
        <f t="shared" si="28"/>
        <v>7.7350519146072115E-4</v>
      </c>
      <c r="M218">
        <f t="shared" si="29"/>
        <v>2.998200268596088E-3</v>
      </c>
      <c r="N218">
        <f t="shared" si="30"/>
        <v>167.54230731905773</v>
      </c>
      <c r="O218">
        <f t="shared" si="31"/>
        <v>23452.053971925641</v>
      </c>
    </row>
    <row r="219" spans="1:15" x14ac:dyDescent="0.3">
      <c r="A219">
        <v>2003</v>
      </c>
      <c r="B219" t="s">
        <v>6</v>
      </c>
      <c r="C219">
        <v>14413.903</v>
      </c>
      <c r="D219">
        <v>63625.728999999999</v>
      </c>
      <c r="E219">
        <v>3.1</v>
      </c>
      <c r="F219">
        <f t="shared" si="32"/>
        <v>8.7464999999999993</v>
      </c>
      <c r="G219">
        <v>18079686</v>
      </c>
      <c r="H219" s="3">
        <v>34112.74</v>
      </c>
      <c r="I219">
        <v>483034</v>
      </c>
      <c r="J219">
        <f t="shared" si="26"/>
        <v>0.4225372397526555</v>
      </c>
      <c r="K219">
        <f t="shared" si="27"/>
        <v>1.8651603184030365</v>
      </c>
      <c r="L219">
        <f t="shared" si="28"/>
        <v>7.9724299415377014E-4</v>
      </c>
      <c r="M219">
        <f t="shared" si="29"/>
        <v>3.5191832977630251E-3</v>
      </c>
      <c r="N219">
        <f t="shared" si="30"/>
        <v>529.9980593760572</v>
      </c>
      <c r="O219">
        <f t="shared" si="31"/>
        <v>26716.946300947926</v>
      </c>
    </row>
    <row r="220" spans="1:15" x14ac:dyDescent="0.3">
      <c r="A220">
        <v>2003</v>
      </c>
      <c r="B220" t="s">
        <v>7</v>
      </c>
      <c r="C220">
        <v>3546.346</v>
      </c>
      <c r="D220">
        <v>12023.214</v>
      </c>
      <c r="E220">
        <v>3.1</v>
      </c>
      <c r="F220">
        <f t="shared" si="32"/>
        <v>8.7464999999999993</v>
      </c>
      <c r="G220">
        <v>4058682</v>
      </c>
      <c r="H220" s="3">
        <v>19858</v>
      </c>
      <c r="I220">
        <v>96358</v>
      </c>
      <c r="J220">
        <f t="shared" si="26"/>
        <v>0.17858525531272032</v>
      </c>
      <c r="K220">
        <f t="shared" si="27"/>
        <v>0.60545946218148861</v>
      </c>
      <c r="L220">
        <f t="shared" si="28"/>
        <v>8.7376788819621743E-4</v>
      </c>
      <c r="M220">
        <f t="shared" si="29"/>
        <v>2.9623444260969446E-3</v>
      </c>
      <c r="N220">
        <f t="shared" si="30"/>
        <v>204.38523516970491</v>
      </c>
      <c r="O220">
        <f t="shared" si="31"/>
        <v>23741.204657078331</v>
      </c>
    </row>
    <row r="221" spans="1:15" x14ac:dyDescent="0.3">
      <c r="A221">
        <v>2003</v>
      </c>
      <c r="B221" t="s">
        <v>8</v>
      </c>
      <c r="C221">
        <v>300.04000000000002</v>
      </c>
      <c r="D221">
        <v>3055.3449999999998</v>
      </c>
      <c r="E221">
        <v>3.1</v>
      </c>
      <c r="F221">
        <f t="shared" si="32"/>
        <v>8.7464999999999993</v>
      </c>
      <c r="G221">
        <v>1061376</v>
      </c>
      <c r="H221" s="3">
        <v>2571.1</v>
      </c>
      <c r="I221">
        <v>26107</v>
      </c>
      <c r="J221">
        <f t="shared" si="26"/>
        <v>0.11669713352261679</v>
      </c>
      <c r="K221">
        <f t="shared" si="27"/>
        <v>1.1883415658667495</v>
      </c>
      <c r="L221">
        <f t="shared" si="28"/>
        <v>2.8268964061746265E-4</v>
      </c>
      <c r="M221">
        <f t="shared" si="29"/>
        <v>2.8786641114930053E-3</v>
      </c>
      <c r="N221">
        <f t="shared" si="30"/>
        <v>412.81008128816461</v>
      </c>
      <c r="O221">
        <f t="shared" si="31"/>
        <v>24597.315183309212</v>
      </c>
    </row>
    <row r="222" spans="1:15" x14ac:dyDescent="0.3">
      <c r="A222">
        <v>2003</v>
      </c>
      <c r="B222" t="s">
        <v>12</v>
      </c>
      <c r="C222">
        <v>778.01099999999997</v>
      </c>
      <c r="D222">
        <v>3878.6930000000002</v>
      </c>
      <c r="E222">
        <v>3.1</v>
      </c>
      <c r="F222">
        <f t="shared" si="32"/>
        <v>8.7464999999999993</v>
      </c>
      <c r="G222">
        <v>4321437</v>
      </c>
      <c r="H222" s="3">
        <v>18449.990000000002</v>
      </c>
      <c r="I222">
        <v>82339</v>
      </c>
      <c r="J222">
        <f t="shared" si="26"/>
        <v>4.2168640741810696E-2</v>
      </c>
      <c r="K222">
        <f t="shared" si="27"/>
        <v>0.2102273768170064</v>
      </c>
      <c r="L222">
        <f t="shared" si="28"/>
        <v>1.8003525216264867E-4</v>
      </c>
      <c r="M222">
        <f t="shared" si="29"/>
        <v>8.9754704280080918E-4</v>
      </c>
      <c r="N222">
        <f t="shared" si="30"/>
        <v>234.2243545931461</v>
      </c>
      <c r="O222">
        <f t="shared" si="31"/>
        <v>19053.615730137913</v>
      </c>
    </row>
    <row r="223" spans="1:15" x14ac:dyDescent="0.3">
      <c r="A223">
        <v>2003</v>
      </c>
      <c r="B223" t="s">
        <v>13</v>
      </c>
      <c r="C223">
        <v>425.20300000000003</v>
      </c>
      <c r="D223">
        <v>2068.6370000000002</v>
      </c>
      <c r="E223">
        <v>3.1</v>
      </c>
      <c r="F223">
        <f t="shared" si="32"/>
        <v>8.7464999999999993</v>
      </c>
      <c r="G223">
        <v>2522941</v>
      </c>
      <c r="H223" s="3">
        <v>20452.14</v>
      </c>
      <c r="I223">
        <v>44756</v>
      </c>
      <c r="J223">
        <f t="shared" si="26"/>
        <v>2.0790147143526304E-2</v>
      </c>
      <c r="K223">
        <f t="shared" si="27"/>
        <v>0.10114525912691778</v>
      </c>
      <c r="L223">
        <f t="shared" si="28"/>
        <v>1.6853465855919741E-4</v>
      </c>
      <c r="M223">
        <f t="shared" si="29"/>
        <v>8.1993078712502593E-4</v>
      </c>
      <c r="N223">
        <f t="shared" si="30"/>
        <v>123.35828915702709</v>
      </c>
      <c r="O223">
        <f t="shared" si="31"/>
        <v>17739.614204216428</v>
      </c>
    </row>
    <row r="224" spans="1:15" x14ac:dyDescent="0.3">
      <c r="A224">
        <v>2003</v>
      </c>
      <c r="B224" t="s">
        <v>9</v>
      </c>
      <c r="C224">
        <v>1008.95</v>
      </c>
      <c r="D224">
        <v>5391.0829999999996</v>
      </c>
      <c r="E224">
        <v>3.1</v>
      </c>
      <c r="F224">
        <f t="shared" si="32"/>
        <v>8.7464999999999993</v>
      </c>
      <c r="G224">
        <v>2823171</v>
      </c>
      <c r="H224" s="3">
        <v>15802.27</v>
      </c>
      <c r="I224">
        <v>65472</v>
      </c>
      <c r="J224">
        <f t="shared" si="26"/>
        <v>6.3848421777377554E-2</v>
      </c>
      <c r="K224">
        <f t="shared" si="27"/>
        <v>0.34115877022731539</v>
      </c>
      <c r="L224">
        <f t="shared" si="28"/>
        <v>3.5738182348855245E-4</v>
      </c>
      <c r="M224">
        <f t="shared" si="29"/>
        <v>1.9095842936896134E-3</v>
      </c>
      <c r="N224">
        <f t="shared" si="30"/>
        <v>178.65604118901905</v>
      </c>
      <c r="O224">
        <f t="shared" si="31"/>
        <v>23190.943800428668</v>
      </c>
    </row>
    <row r="225" spans="1:15" x14ac:dyDescent="0.3">
      <c r="A225">
        <v>2003</v>
      </c>
      <c r="B225" t="s">
        <v>14</v>
      </c>
      <c r="C225">
        <v>851.03200000000004</v>
      </c>
      <c r="D225">
        <v>4618.7790000000005</v>
      </c>
      <c r="E225">
        <v>3.1</v>
      </c>
      <c r="F225">
        <f t="shared" si="32"/>
        <v>8.7464999999999993</v>
      </c>
      <c r="G225">
        <v>2373157</v>
      </c>
      <c r="H225" s="3">
        <v>16202.37</v>
      </c>
      <c r="I225">
        <v>41894</v>
      </c>
      <c r="J225">
        <f t="shared" si="26"/>
        <v>5.2525155270494381E-2</v>
      </c>
      <c r="K225">
        <f t="shared" si="27"/>
        <v>0.28506811040607022</v>
      </c>
      <c r="L225">
        <f t="shared" si="28"/>
        <v>3.5860754261096087E-4</v>
      </c>
      <c r="M225">
        <f t="shared" si="29"/>
        <v>1.9462593498870916E-3</v>
      </c>
      <c r="N225">
        <f t="shared" si="30"/>
        <v>146.46974485831393</v>
      </c>
      <c r="O225">
        <f t="shared" si="31"/>
        <v>17653.277891011847</v>
      </c>
    </row>
    <row r="226" spans="1:15" x14ac:dyDescent="0.3">
      <c r="A226">
        <v>2004</v>
      </c>
      <c r="B226" t="s">
        <v>1</v>
      </c>
      <c r="C226">
        <v>128152.553</v>
      </c>
      <c r="D226">
        <v>253384.17499999999</v>
      </c>
      <c r="E226">
        <v>3.1</v>
      </c>
      <c r="F226">
        <f>16.79*0.51</f>
        <v>8.5628999999999991</v>
      </c>
      <c r="G226">
        <v>10717419</v>
      </c>
      <c r="H226" s="3">
        <v>35673.71</v>
      </c>
      <c r="I226">
        <v>333276</v>
      </c>
      <c r="J226">
        <f t="shared" si="26"/>
        <v>3.5923528278948278</v>
      </c>
      <c r="K226">
        <f t="shared" si="27"/>
        <v>7.1028265633151131</v>
      </c>
      <c r="L226">
        <f t="shared" si="28"/>
        <v>1.19574081222354E-2</v>
      </c>
      <c r="M226">
        <f t="shared" si="29"/>
        <v>2.3642275719555239E-2</v>
      </c>
      <c r="N226">
        <f t="shared" si="30"/>
        <v>300.42905545848748</v>
      </c>
      <c r="O226">
        <f t="shared" si="31"/>
        <v>31096.666090968356</v>
      </c>
    </row>
    <row r="227" spans="1:15" x14ac:dyDescent="0.3">
      <c r="A227">
        <v>2004</v>
      </c>
      <c r="B227" t="s">
        <v>2</v>
      </c>
      <c r="C227">
        <v>275722.94199999998</v>
      </c>
      <c r="D227">
        <v>478566.25199999998</v>
      </c>
      <c r="E227">
        <v>3.1</v>
      </c>
      <c r="F227">
        <f t="shared" ref="F227:F241" si="33">16.79*0.51</f>
        <v>8.5628999999999991</v>
      </c>
      <c r="G227">
        <v>12443893</v>
      </c>
      <c r="H227" s="3">
        <v>70542.03</v>
      </c>
      <c r="I227">
        <v>390718</v>
      </c>
      <c r="J227">
        <f t="shared" si="26"/>
        <v>3.908633505443492</v>
      </c>
      <c r="K227">
        <f t="shared" si="27"/>
        <v>6.7841292914309381</v>
      </c>
      <c r="L227">
        <f t="shared" si="28"/>
        <v>2.2157289684184844E-2</v>
      </c>
      <c r="M227">
        <f t="shared" si="29"/>
        <v>3.8457920845188877E-2</v>
      </c>
      <c r="N227">
        <f t="shared" si="30"/>
        <v>176.4039537847153</v>
      </c>
      <c r="O227">
        <f t="shared" si="31"/>
        <v>31398.373483282125</v>
      </c>
    </row>
    <row r="228" spans="1:15" x14ac:dyDescent="0.3">
      <c r="A228">
        <v>2004</v>
      </c>
      <c r="B228" t="s">
        <v>3</v>
      </c>
      <c r="C228">
        <v>868</v>
      </c>
      <c r="D228">
        <v>3720.0230000000001</v>
      </c>
      <c r="E228">
        <v>3.1</v>
      </c>
      <c r="F228">
        <f t="shared" si="33"/>
        <v>8.5628999999999991</v>
      </c>
      <c r="G228">
        <v>3387828</v>
      </c>
      <c r="H228" s="3">
        <v>891.12</v>
      </c>
      <c r="I228">
        <v>85425</v>
      </c>
      <c r="J228">
        <f t="shared" si="26"/>
        <v>0.9740551216446719</v>
      </c>
      <c r="K228">
        <f t="shared" si="27"/>
        <v>4.1745477601220937</v>
      </c>
      <c r="L228">
        <f t="shared" si="28"/>
        <v>2.5621135429543647E-4</v>
      </c>
      <c r="M228">
        <f t="shared" si="29"/>
        <v>1.0980554502766965E-3</v>
      </c>
      <c r="N228">
        <f t="shared" si="30"/>
        <v>3801.7640721788312</v>
      </c>
      <c r="O228">
        <f t="shared" si="31"/>
        <v>25215.270668995003</v>
      </c>
    </row>
    <row r="229" spans="1:15" x14ac:dyDescent="0.3">
      <c r="A229">
        <v>2004</v>
      </c>
      <c r="B229" t="s">
        <v>15</v>
      </c>
      <c r="C229">
        <v>2198.7950000000001</v>
      </c>
      <c r="D229">
        <v>4993.5039999999999</v>
      </c>
      <c r="E229">
        <v>3.1</v>
      </c>
      <c r="F229">
        <f t="shared" si="33"/>
        <v>8.5628999999999991</v>
      </c>
      <c r="G229">
        <v>2567704</v>
      </c>
      <c r="H229" s="3">
        <v>29654.38</v>
      </c>
      <c r="I229">
        <v>47824</v>
      </c>
      <c r="J229">
        <f t="shared" si="26"/>
        <v>7.4147394078041759E-2</v>
      </c>
      <c r="K229">
        <f t="shared" si="27"/>
        <v>0.16839009954010165</v>
      </c>
      <c r="L229">
        <f t="shared" si="28"/>
        <v>8.5632728694584733E-4</v>
      </c>
      <c r="M229">
        <f t="shared" si="29"/>
        <v>1.944735062920025E-3</v>
      </c>
      <c r="N229">
        <f t="shared" si="30"/>
        <v>86.587681145247345</v>
      </c>
      <c r="O229">
        <f t="shared" si="31"/>
        <v>18625.199789383823</v>
      </c>
    </row>
    <row r="230" spans="1:15" x14ac:dyDescent="0.3">
      <c r="A230">
        <v>2004</v>
      </c>
      <c r="B230" t="s">
        <v>10</v>
      </c>
      <c r="C230">
        <v>231.15199999999999</v>
      </c>
      <c r="D230">
        <v>1162.578</v>
      </c>
      <c r="E230">
        <v>3.1</v>
      </c>
      <c r="F230">
        <f t="shared" si="33"/>
        <v>8.5628999999999991</v>
      </c>
      <c r="G230">
        <v>663213</v>
      </c>
      <c r="H230" s="3">
        <v>419.84</v>
      </c>
      <c r="I230">
        <v>24446</v>
      </c>
      <c r="J230">
        <f t="shared" si="26"/>
        <v>0.55057164634146338</v>
      </c>
      <c r="K230">
        <f t="shared" si="27"/>
        <v>2.7690977515243902</v>
      </c>
      <c r="L230">
        <f t="shared" si="28"/>
        <v>3.4853357820187477E-4</v>
      </c>
      <c r="M230">
        <f t="shared" si="29"/>
        <v>1.7529481478800928E-3</v>
      </c>
      <c r="N230">
        <f t="shared" si="30"/>
        <v>1579.6803544207319</v>
      </c>
      <c r="O230">
        <f t="shared" si="31"/>
        <v>36859.952986446289</v>
      </c>
    </row>
    <row r="231" spans="1:15" x14ac:dyDescent="0.3">
      <c r="A231">
        <v>2004</v>
      </c>
      <c r="B231" t="s">
        <v>4</v>
      </c>
      <c r="C231">
        <v>307.86900000000003</v>
      </c>
      <c r="D231">
        <v>2750.3919999999998</v>
      </c>
      <c r="E231">
        <v>3.1</v>
      </c>
      <c r="F231">
        <f t="shared" si="33"/>
        <v>8.5628999999999991</v>
      </c>
      <c r="G231">
        <v>1734830</v>
      </c>
      <c r="H231" s="3">
        <v>755.09</v>
      </c>
      <c r="I231">
        <v>85436</v>
      </c>
      <c r="J231">
        <f t="shared" si="26"/>
        <v>0.40772490696473268</v>
      </c>
      <c r="K231">
        <f t="shared" si="27"/>
        <v>3.6424691096425588</v>
      </c>
      <c r="L231">
        <f t="shared" si="28"/>
        <v>1.7746349786434406E-4</v>
      </c>
      <c r="M231">
        <f t="shared" si="29"/>
        <v>1.5853956871854878E-3</v>
      </c>
      <c r="N231">
        <f t="shared" si="30"/>
        <v>2297.5142036048683</v>
      </c>
      <c r="O231">
        <f t="shared" si="31"/>
        <v>49247.47669800499</v>
      </c>
    </row>
    <row r="232" spans="1:15" x14ac:dyDescent="0.3">
      <c r="A232">
        <v>2004</v>
      </c>
      <c r="B232" t="s">
        <v>11</v>
      </c>
      <c r="C232">
        <v>28206.352999999999</v>
      </c>
      <c r="D232">
        <v>49282.638999999996</v>
      </c>
      <c r="E232">
        <v>3.1</v>
      </c>
      <c r="F232">
        <f t="shared" si="33"/>
        <v>8.5628999999999991</v>
      </c>
      <c r="G232">
        <v>6097765</v>
      </c>
      <c r="H232" s="3">
        <v>21115.67</v>
      </c>
      <c r="I232">
        <v>209970</v>
      </c>
      <c r="J232">
        <f t="shared" si="26"/>
        <v>1.335801942348976</v>
      </c>
      <c r="K232">
        <f t="shared" si="27"/>
        <v>2.3339367872295789</v>
      </c>
      <c r="L232">
        <f t="shared" si="28"/>
        <v>4.6256871165090818E-3</v>
      </c>
      <c r="M232">
        <f t="shared" si="29"/>
        <v>8.0820823695239158E-3</v>
      </c>
      <c r="N232">
        <f t="shared" si="30"/>
        <v>288.77913890489862</v>
      </c>
      <c r="O232">
        <f t="shared" si="31"/>
        <v>34433.92784077445</v>
      </c>
    </row>
    <row r="233" spans="1:15" x14ac:dyDescent="0.3">
      <c r="A233">
        <v>2004</v>
      </c>
      <c r="B233" t="s">
        <v>16</v>
      </c>
      <c r="C233">
        <v>1455.7059999999999</v>
      </c>
      <c r="D233">
        <v>4024.6729999999998</v>
      </c>
      <c r="E233">
        <v>3.1</v>
      </c>
      <c r="F233">
        <f t="shared" si="33"/>
        <v>8.5628999999999991</v>
      </c>
      <c r="G233">
        <v>1719653</v>
      </c>
      <c r="H233" s="3">
        <v>23292.73</v>
      </c>
      <c r="I233">
        <v>30438</v>
      </c>
      <c r="J233">
        <f t="shared" si="26"/>
        <v>6.2496152232907005E-2</v>
      </c>
      <c r="K233">
        <f t="shared" si="27"/>
        <v>0.17278665918507619</v>
      </c>
      <c r="L233">
        <f t="shared" si="28"/>
        <v>8.4651147644321267E-4</v>
      </c>
      <c r="M233">
        <f t="shared" si="29"/>
        <v>2.3403983245457076E-3</v>
      </c>
      <c r="N233">
        <f t="shared" si="30"/>
        <v>73.827885353069391</v>
      </c>
      <c r="O233">
        <f t="shared" si="31"/>
        <v>17700.082516647257</v>
      </c>
    </row>
    <row r="234" spans="1:15" x14ac:dyDescent="0.3">
      <c r="A234">
        <v>2004</v>
      </c>
      <c r="B234" t="s">
        <v>5</v>
      </c>
      <c r="C234">
        <v>36054.462</v>
      </c>
      <c r="D234">
        <v>60020.321000000004</v>
      </c>
      <c r="E234">
        <v>3.1</v>
      </c>
      <c r="F234">
        <f t="shared" si="33"/>
        <v>8.5628999999999991</v>
      </c>
      <c r="G234">
        <v>8000909</v>
      </c>
      <c r="H234" s="3">
        <v>47709.83</v>
      </c>
      <c r="I234">
        <v>192288</v>
      </c>
      <c r="J234">
        <f t="shared" si="26"/>
        <v>0.75570300711614358</v>
      </c>
      <c r="K234">
        <f t="shared" si="27"/>
        <v>1.2580283979213509</v>
      </c>
      <c r="L234">
        <f t="shared" si="28"/>
        <v>4.5062957221485705E-3</v>
      </c>
      <c r="M234">
        <f t="shared" si="29"/>
        <v>7.5016877457298918E-3</v>
      </c>
      <c r="N234">
        <f t="shared" si="30"/>
        <v>167.69938186742647</v>
      </c>
      <c r="O234">
        <f t="shared" si="31"/>
        <v>24033.269219784903</v>
      </c>
    </row>
    <row r="235" spans="1:15" x14ac:dyDescent="0.3">
      <c r="A235">
        <v>2004</v>
      </c>
      <c r="B235" t="s">
        <v>6</v>
      </c>
      <c r="C235">
        <v>71610.959000000003</v>
      </c>
      <c r="D235">
        <v>135236.68799999999</v>
      </c>
      <c r="E235">
        <v>3.1</v>
      </c>
      <c r="F235">
        <f t="shared" si="33"/>
        <v>8.5628999999999991</v>
      </c>
      <c r="G235">
        <v>18075352</v>
      </c>
      <c r="H235" s="3">
        <v>34112.74</v>
      </c>
      <c r="I235">
        <v>496191</v>
      </c>
      <c r="J235">
        <f t="shared" si="26"/>
        <v>2.0992438308971959</v>
      </c>
      <c r="K235">
        <f t="shared" si="27"/>
        <v>3.9644041493002322</v>
      </c>
      <c r="L235">
        <f t="shared" si="28"/>
        <v>3.9618016290913728E-3</v>
      </c>
      <c r="M235">
        <f t="shared" si="29"/>
        <v>7.4818287356174309E-3</v>
      </c>
      <c r="N235">
        <f t="shared" si="30"/>
        <v>529.87101006837918</v>
      </c>
      <c r="O235">
        <f t="shared" si="31"/>
        <v>27451.249635415123</v>
      </c>
    </row>
    <row r="236" spans="1:15" x14ac:dyDescent="0.3">
      <c r="A236">
        <v>2004</v>
      </c>
      <c r="B236" t="s">
        <v>7</v>
      </c>
      <c r="C236">
        <v>19134.954000000002</v>
      </c>
      <c r="D236">
        <v>31158.168000000001</v>
      </c>
      <c r="E236">
        <v>3.1</v>
      </c>
      <c r="F236">
        <f t="shared" si="33"/>
        <v>8.5628999999999991</v>
      </c>
      <c r="G236">
        <v>4061105</v>
      </c>
      <c r="H236" s="3">
        <v>19858</v>
      </c>
      <c r="I236">
        <v>99310</v>
      </c>
      <c r="J236">
        <f t="shared" si="26"/>
        <v>0.96358918320072517</v>
      </c>
      <c r="K236">
        <f t="shared" si="27"/>
        <v>1.5690486453822139</v>
      </c>
      <c r="L236">
        <f t="shared" si="28"/>
        <v>4.7117604691334011E-3</v>
      </c>
      <c r="M236">
        <f t="shared" si="29"/>
        <v>7.6723374549537626E-3</v>
      </c>
      <c r="N236">
        <f t="shared" si="30"/>
        <v>204.50725148554739</v>
      </c>
      <c r="O236">
        <f t="shared" si="31"/>
        <v>24453.935566797707</v>
      </c>
    </row>
    <row r="237" spans="1:15" x14ac:dyDescent="0.3">
      <c r="A237">
        <v>2004</v>
      </c>
      <c r="B237" t="s">
        <v>8</v>
      </c>
      <c r="C237">
        <v>1704.623</v>
      </c>
      <c r="D237">
        <v>4759.9679999999998</v>
      </c>
      <c r="E237">
        <v>3.1</v>
      </c>
      <c r="F237">
        <f t="shared" si="33"/>
        <v>8.5628999999999991</v>
      </c>
      <c r="G237">
        <v>1056417</v>
      </c>
      <c r="H237" s="3">
        <v>2571.1</v>
      </c>
      <c r="I237">
        <v>27244</v>
      </c>
      <c r="J237">
        <f t="shared" si="26"/>
        <v>0.66299366030103846</v>
      </c>
      <c r="K237">
        <f t="shared" si="27"/>
        <v>1.851335226167788</v>
      </c>
      <c r="L237">
        <f t="shared" si="28"/>
        <v>1.6135891414091217E-3</v>
      </c>
      <c r="M237">
        <f t="shared" si="29"/>
        <v>4.5057661889197163E-3</v>
      </c>
      <c r="N237">
        <f t="shared" si="30"/>
        <v>410.88133483722919</v>
      </c>
      <c r="O237">
        <f t="shared" si="31"/>
        <v>25789.058676640001</v>
      </c>
    </row>
    <row r="238" spans="1:15" x14ac:dyDescent="0.3">
      <c r="A238">
        <v>2004</v>
      </c>
      <c r="B238" t="s">
        <v>12</v>
      </c>
      <c r="C238">
        <v>4562.3590000000004</v>
      </c>
      <c r="D238">
        <v>8441.0519999999997</v>
      </c>
      <c r="E238">
        <v>3.1</v>
      </c>
      <c r="F238">
        <f t="shared" si="33"/>
        <v>8.5628999999999991</v>
      </c>
      <c r="G238">
        <v>4296284</v>
      </c>
      <c r="H238" s="3">
        <v>18449.990000000002</v>
      </c>
      <c r="I238">
        <v>84603</v>
      </c>
      <c r="J238">
        <f t="shared" si="26"/>
        <v>0.24728246465174236</v>
      </c>
      <c r="K238">
        <f t="shared" si="27"/>
        <v>0.45750984146874868</v>
      </c>
      <c r="L238">
        <f t="shared" si="28"/>
        <v>1.061931427252016E-3</v>
      </c>
      <c r="M238">
        <f t="shared" si="29"/>
        <v>1.9647332438916978E-3</v>
      </c>
      <c r="N238">
        <f t="shared" si="30"/>
        <v>232.861047621164</v>
      </c>
      <c r="O238">
        <f t="shared" si="31"/>
        <v>19692.13394645233</v>
      </c>
    </row>
    <row r="239" spans="1:15" x14ac:dyDescent="0.3">
      <c r="A239">
        <v>2004</v>
      </c>
      <c r="B239" t="s">
        <v>13</v>
      </c>
      <c r="C239">
        <v>3372.2139999999999</v>
      </c>
      <c r="D239">
        <v>5440.8509999999997</v>
      </c>
      <c r="E239">
        <v>3.1</v>
      </c>
      <c r="F239">
        <f t="shared" si="33"/>
        <v>8.5628999999999991</v>
      </c>
      <c r="G239">
        <v>2494437</v>
      </c>
      <c r="H239" s="3">
        <v>20452.14</v>
      </c>
      <c r="I239">
        <v>45628</v>
      </c>
      <c r="J239">
        <f t="shared" si="26"/>
        <v>0.16488318581820777</v>
      </c>
      <c r="K239">
        <f t="shared" si="27"/>
        <v>0.26602844494512556</v>
      </c>
      <c r="L239">
        <f t="shared" si="28"/>
        <v>1.3518938341597724E-3</v>
      </c>
      <c r="M239">
        <f t="shared" si="29"/>
        <v>2.1811939928729407E-3</v>
      </c>
      <c r="N239">
        <f t="shared" si="30"/>
        <v>121.96459636986643</v>
      </c>
      <c r="O239">
        <f t="shared" si="31"/>
        <v>18291.903142873525</v>
      </c>
    </row>
    <row r="240" spans="1:15" x14ac:dyDescent="0.3">
      <c r="A240">
        <v>2004</v>
      </c>
      <c r="B240" t="s">
        <v>9</v>
      </c>
      <c r="C240">
        <v>11210.564</v>
      </c>
      <c r="D240">
        <v>16601.647000000001</v>
      </c>
      <c r="E240">
        <v>3.1</v>
      </c>
      <c r="F240">
        <f t="shared" si="33"/>
        <v>8.5628999999999991</v>
      </c>
      <c r="G240">
        <v>2828760</v>
      </c>
      <c r="H240" s="3">
        <v>15802.27</v>
      </c>
      <c r="I240">
        <v>66894</v>
      </c>
      <c r="J240">
        <f t="shared" si="26"/>
        <v>0.70942744301926242</v>
      </c>
      <c r="K240">
        <f t="shared" si="27"/>
        <v>1.050586213246578</v>
      </c>
      <c r="L240">
        <f t="shared" si="28"/>
        <v>3.9630665026371978E-3</v>
      </c>
      <c r="M240">
        <f t="shared" si="29"/>
        <v>5.8688778828886162E-3</v>
      </c>
      <c r="N240">
        <f t="shared" si="30"/>
        <v>179.00972455223206</v>
      </c>
      <c r="O240">
        <f t="shared" si="31"/>
        <v>23647.817418232724</v>
      </c>
    </row>
    <row r="241" spans="1:15" x14ac:dyDescent="0.3">
      <c r="A241">
        <v>2004</v>
      </c>
      <c r="B241" t="s">
        <v>14</v>
      </c>
      <c r="C241">
        <v>2848.221</v>
      </c>
      <c r="D241">
        <v>7467</v>
      </c>
      <c r="E241">
        <v>3.1</v>
      </c>
      <c r="F241">
        <f t="shared" si="33"/>
        <v>8.5628999999999991</v>
      </c>
      <c r="G241">
        <v>2355280</v>
      </c>
      <c r="H241" s="3">
        <v>16202.37</v>
      </c>
      <c r="I241">
        <v>42830</v>
      </c>
      <c r="J241">
        <f t="shared" si="26"/>
        <v>0.17579039362759891</v>
      </c>
      <c r="K241">
        <f t="shared" si="27"/>
        <v>0.46085850403366913</v>
      </c>
      <c r="L241">
        <f t="shared" si="28"/>
        <v>1.2092918888624707E-3</v>
      </c>
      <c r="M241">
        <f t="shared" si="29"/>
        <v>3.1703236982439454E-3</v>
      </c>
      <c r="N241">
        <f t="shared" si="30"/>
        <v>145.36638775685284</v>
      </c>
      <c r="O241">
        <f t="shared" si="31"/>
        <v>18184.674433612989</v>
      </c>
    </row>
    <row r="242" spans="1:15" x14ac:dyDescent="0.3">
      <c r="A242">
        <v>2005</v>
      </c>
      <c r="B242" t="s">
        <v>1</v>
      </c>
      <c r="C242">
        <v>189747.66500000001</v>
      </c>
      <c r="D242">
        <v>443131.84</v>
      </c>
      <c r="E242">
        <v>3.2</v>
      </c>
      <c r="F242">
        <f>16.52*0.51</f>
        <v>8.4252000000000002</v>
      </c>
      <c r="G242">
        <v>10735701</v>
      </c>
      <c r="H242" s="3">
        <v>35673.71</v>
      </c>
      <c r="I242">
        <v>335789</v>
      </c>
      <c r="J242">
        <f t="shared" si="26"/>
        <v>5.3189776168500558</v>
      </c>
      <c r="K242">
        <f t="shared" si="27"/>
        <v>12.42180418016517</v>
      </c>
      <c r="L242">
        <f t="shared" si="28"/>
        <v>1.7674455072845267E-2</v>
      </c>
      <c r="M242">
        <f t="shared" si="29"/>
        <v>4.1276469976203697E-2</v>
      </c>
      <c r="N242">
        <f t="shared" si="30"/>
        <v>300.94153369526185</v>
      </c>
      <c r="O242">
        <f t="shared" si="31"/>
        <v>31277.789871383342</v>
      </c>
    </row>
    <row r="243" spans="1:15" x14ac:dyDescent="0.3">
      <c r="A243">
        <v>2005</v>
      </c>
      <c r="B243" t="s">
        <v>2</v>
      </c>
      <c r="C243">
        <v>333362.25099999999</v>
      </c>
      <c r="D243">
        <v>811928.50299999991</v>
      </c>
      <c r="E243">
        <v>3.2</v>
      </c>
      <c r="F243">
        <f t="shared" ref="F243:F257" si="34">16.52*0.51</f>
        <v>8.4252000000000002</v>
      </c>
      <c r="G243">
        <v>12468726</v>
      </c>
      <c r="H243" s="3">
        <v>70542.03</v>
      </c>
      <c r="I243">
        <v>396416</v>
      </c>
      <c r="J243">
        <f t="shared" si="26"/>
        <v>4.7257252307595907</v>
      </c>
      <c r="K243">
        <f t="shared" si="27"/>
        <v>11.509854522190528</v>
      </c>
      <c r="L243">
        <f t="shared" si="28"/>
        <v>2.6735871090598991E-2</v>
      </c>
      <c r="M243">
        <f t="shared" si="29"/>
        <v>6.5117198260672332E-2</v>
      </c>
      <c r="N243">
        <f t="shared" si="30"/>
        <v>176.7559850489134</v>
      </c>
      <c r="O243">
        <f t="shared" si="31"/>
        <v>31792.823099970279</v>
      </c>
    </row>
    <row r="244" spans="1:15" x14ac:dyDescent="0.3">
      <c r="A244">
        <v>2005</v>
      </c>
      <c r="B244" t="s">
        <v>3</v>
      </c>
      <c r="C244">
        <v>904.93399999999997</v>
      </c>
      <c r="D244">
        <v>4624.9570000000003</v>
      </c>
      <c r="E244">
        <v>3.2</v>
      </c>
      <c r="F244">
        <f t="shared" si="34"/>
        <v>8.4252000000000002</v>
      </c>
      <c r="G244">
        <v>3395189</v>
      </c>
      <c r="H244" s="3">
        <v>891.12</v>
      </c>
      <c r="I244">
        <v>87188</v>
      </c>
      <c r="J244">
        <f t="shared" si="26"/>
        <v>1.0155018403806446</v>
      </c>
      <c r="K244">
        <f t="shared" si="27"/>
        <v>5.1900496005027383</v>
      </c>
      <c r="L244">
        <f t="shared" si="28"/>
        <v>2.6653420472321274E-4</v>
      </c>
      <c r="M244">
        <f t="shared" si="29"/>
        <v>1.3622089963180254E-3</v>
      </c>
      <c r="N244">
        <f t="shared" si="30"/>
        <v>3810.0244635963732</v>
      </c>
      <c r="O244">
        <f t="shared" si="31"/>
        <v>25679.866422752901</v>
      </c>
    </row>
    <row r="245" spans="1:15" x14ac:dyDescent="0.3">
      <c r="A245">
        <v>2005</v>
      </c>
      <c r="B245" t="s">
        <v>15</v>
      </c>
      <c r="C245">
        <v>6097.05</v>
      </c>
      <c r="D245">
        <v>11090.554</v>
      </c>
      <c r="E245">
        <v>3.2</v>
      </c>
      <c r="F245">
        <f t="shared" si="34"/>
        <v>8.4252000000000002</v>
      </c>
      <c r="G245">
        <v>2559483</v>
      </c>
      <c r="H245" s="3">
        <v>29654.38</v>
      </c>
      <c r="I245">
        <v>48463</v>
      </c>
      <c r="J245">
        <f t="shared" si="26"/>
        <v>0.20560369159631731</v>
      </c>
      <c r="K245">
        <f t="shared" si="27"/>
        <v>0.37399379113641895</v>
      </c>
      <c r="L245">
        <f t="shared" si="28"/>
        <v>2.3821412371170273E-3</v>
      </c>
      <c r="M245">
        <f t="shared" si="29"/>
        <v>4.3331227439291449E-3</v>
      </c>
      <c r="N245">
        <f t="shared" si="30"/>
        <v>86.310453970037472</v>
      </c>
      <c r="O245">
        <f t="shared" si="31"/>
        <v>18934.683293462</v>
      </c>
    </row>
    <row r="246" spans="1:15" x14ac:dyDescent="0.3">
      <c r="A246">
        <v>2005</v>
      </c>
      <c r="B246" t="s">
        <v>10</v>
      </c>
      <c r="C246">
        <v>574.59500000000003</v>
      </c>
      <c r="D246">
        <v>1737.173</v>
      </c>
      <c r="E246">
        <v>3.2</v>
      </c>
      <c r="F246">
        <f t="shared" si="34"/>
        <v>8.4252000000000002</v>
      </c>
      <c r="G246">
        <v>663467</v>
      </c>
      <c r="H246" s="3">
        <v>419.84</v>
      </c>
      <c r="I246">
        <v>24848</v>
      </c>
      <c r="J246">
        <f t="shared" si="26"/>
        <v>1.3686047065548781</v>
      </c>
      <c r="K246">
        <f t="shared" si="27"/>
        <v>4.1377024580792687</v>
      </c>
      <c r="L246">
        <f t="shared" si="28"/>
        <v>8.660491026682563E-4</v>
      </c>
      <c r="M246">
        <f t="shared" si="29"/>
        <v>2.6183261563875824E-3</v>
      </c>
      <c r="N246">
        <f t="shared" si="30"/>
        <v>1580.2853467987807</v>
      </c>
      <c r="O246">
        <f t="shared" si="31"/>
        <v>37451.749672553422</v>
      </c>
    </row>
    <row r="247" spans="1:15" x14ac:dyDescent="0.3">
      <c r="A247">
        <v>2005</v>
      </c>
      <c r="B247" t="s">
        <v>4</v>
      </c>
      <c r="C247">
        <v>499.29</v>
      </c>
      <c r="D247">
        <v>3249.6820000000002</v>
      </c>
      <c r="E247">
        <v>3.2</v>
      </c>
      <c r="F247">
        <f t="shared" si="34"/>
        <v>8.4252000000000002</v>
      </c>
      <c r="G247">
        <v>1743627</v>
      </c>
      <c r="H247" s="3">
        <v>755.09</v>
      </c>
      <c r="I247">
        <v>87135</v>
      </c>
      <c r="J247">
        <f t="shared" si="26"/>
        <v>0.66123243586857194</v>
      </c>
      <c r="K247">
        <f t="shared" si="27"/>
        <v>4.3037015455111316</v>
      </c>
      <c r="L247">
        <f t="shared" si="28"/>
        <v>2.8635138134474865E-4</v>
      </c>
      <c r="M247">
        <f t="shared" si="29"/>
        <v>1.8637483819647208E-3</v>
      </c>
      <c r="N247">
        <f t="shared" si="30"/>
        <v>2309.1644704604746</v>
      </c>
      <c r="O247">
        <f t="shared" si="31"/>
        <v>49973.417479770615</v>
      </c>
    </row>
    <row r="248" spans="1:15" x14ac:dyDescent="0.3">
      <c r="A248">
        <v>2005</v>
      </c>
      <c r="B248" t="s">
        <v>11</v>
      </c>
      <c r="C248">
        <v>53531.722999999998</v>
      </c>
      <c r="D248">
        <v>102814.36199999999</v>
      </c>
      <c r="E248">
        <v>3.2</v>
      </c>
      <c r="F248">
        <f t="shared" si="34"/>
        <v>8.4252000000000002</v>
      </c>
      <c r="G248">
        <v>6092354</v>
      </c>
      <c r="H248" s="3">
        <v>21115.67</v>
      </c>
      <c r="I248">
        <v>211230</v>
      </c>
      <c r="J248">
        <f t="shared" si="26"/>
        <v>2.535165732368426</v>
      </c>
      <c r="K248">
        <f t="shared" si="27"/>
        <v>4.8691025195980044</v>
      </c>
      <c r="L248">
        <f t="shared" si="28"/>
        <v>8.7867059268059607E-3</v>
      </c>
      <c r="M248">
        <f t="shared" si="29"/>
        <v>1.6875966498335452E-2</v>
      </c>
      <c r="N248">
        <f t="shared" si="30"/>
        <v>288.52288371621648</v>
      </c>
      <c r="O248">
        <f t="shared" si="31"/>
        <v>34671.327371981337</v>
      </c>
    </row>
    <row r="249" spans="1:15" x14ac:dyDescent="0.3">
      <c r="A249">
        <v>2005</v>
      </c>
      <c r="B249" t="s">
        <v>16</v>
      </c>
      <c r="C249">
        <v>4338.8999999999996</v>
      </c>
      <c r="D249">
        <v>8363.5730000000003</v>
      </c>
      <c r="E249">
        <v>3.2</v>
      </c>
      <c r="F249">
        <f t="shared" si="34"/>
        <v>8.4252000000000002</v>
      </c>
      <c r="G249">
        <v>1707266</v>
      </c>
      <c r="H249" s="3">
        <v>23292.73</v>
      </c>
      <c r="I249">
        <v>30457</v>
      </c>
      <c r="J249">
        <f t="shared" si="26"/>
        <v>0.18627700574385225</v>
      </c>
      <c r="K249">
        <f t="shared" si="27"/>
        <v>0.35906366492892849</v>
      </c>
      <c r="L249">
        <f t="shared" si="28"/>
        <v>2.5414317394008897E-3</v>
      </c>
      <c r="M249">
        <f t="shared" si="29"/>
        <v>4.8988107301381279E-3</v>
      </c>
      <c r="N249">
        <f t="shared" si="30"/>
        <v>73.296088522041003</v>
      </c>
      <c r="O249">
        <f t="shared" si="31"/>
        <v>17839.63365989834</v>
      </c>
    </row>
    <row r="250" spans="1:15" x14ac:dyDescent="0.3">
      <c r="A250">
        <v>2005</v>
      </c>
      <c r="B250" t="s">
        <v>5</v>
      </c>
      <c r="C250">
        <v>59635.235999999997</v>
      </c>
      <c r="D250">
        <v>119655.557</v>
      </c>
      <c r="E250">
        <v>3.2</v>
      </c>
      <c r="F250">
        <f t="shared" si="34"/>
        <v>8.4252000000000002</v>
      </c>
      <c r="G250">
        <v>7993946</v>
      </c>
      <c r="H250" s="3">
        <v>47709.83</v>
      </c>
      <c r="I250">
        <v>197328</v>
      </c>
      <c r="J250">
        <f t="shared" si="26"/>
        <v>1.2499570004755833</v>
      </c>
      <c r="K250">
        <f t="shared" si="27"/>
        <v>2.5079853983969342</v>
      </c>
      <c r="L250">
        <f t="shared" si="28"/>
        <v>7.4600498927563427E-3</v>
      </c>
      <c r="M250">
        <f t="shared" si="29"/>
        <v>1.4968271864733637E-2</v>
      </c>
      <c r="N250">
        <f t="shared" si="30"/>
        <v>167.5534371009077</v>
      </c>
      <c r="O250">
        <f t="shared" si="31"/>
        <v>24684.680131689656</v>
      </c>
    </row>
    <row r="251" spans="1:15" x14ac:dyDescent="0.3">
      <c r="A251">
        <v>2005</v>
      </c>
      <c r="B251" t="s">
        <v>6</v>
      </c>
      <c r="C251">
        <v>93915.788</v>
      </c>
      <c r="D251">
        <v>229152.476</v>
      </c>
      <c r="E251">
        <v>3.2</v>
      </c>
      <c r="F251">
        <f t="shared" si="34"/>
        <v>8.4252000000000002</v>
      </c>
      <c r="G251">
        <v>18058105</v>
      </c>
      <c r="H251" s="3">
        <v>34112.74</v>
      </c>
      <c r="I251">
        <v>501286</v>
      </c>
      <c r="J251">
        <f t="shared" si="26"/>
        <v>2.7531001027768514</v>
      </c>
      <c r="K251">
        <f t="shared" si="27"/>
        <v>6.7175042520770836</v>
      </c>
      <c r="L251">
        <f t="shared" si="28"/>
        <v>5.2007554502535008E-3</v>
      </c>
      <c r="M251">
        <f t="shared" si="29"/>
        <v>1.2689729957822263E-2</v>
      </c>
      <c r="N251">
        <f t="shared" si="30"/>
        <v>529.36542183360234</v>
      </c>
      <c r="O251">
        <f t="shared" si="31"/>
        <v>27759.612650386076</v>
      </c>
    </row>
    <row r="252" spans="1:15" x14ac:dyDescent="0.3">
      <c r="A252">
        <v>2005</v>
      </c>
      <c r="B252" t="s">
        <v>7</v>
      </c>
      <c r="C252">
        <v>38426.131000000001</v>
      </c>
      <c r="D252">
        <v>69584.298999999999</v>
      </c>
      <c r="E252">
        <v>3.2</v>
      </c>
      <c r="F252">
        <f t="shared" si="34"/>
        <v>8.4252000000000002</v>
      </c>
      <c r="G252">
        <v>4058843</v>
      </c>
      <c r="H252" s="3">
        <v>19858</v>
      </c>
      <c r="I252">
        <v>99566</v>
      </c>
      <c r="J252">
        <f t="shared" si="26"/>
        <v>1.9350453721422098</v>
      </c>
      <c r="K252">
        <f t="shared" si="27"/>
        <v>3.5040940175244235</v>
      </c>
      <c r="L252">
        <f t="shared" si="28"/>
        <v>9.4672622222638329E-3</v>
      </c>
      <c r="M252">
        <f t="shared" si="29"/>
        <v>1.7143875483727752E-2</v>
      </c>
      <c r="N252">
        <f t="shared" si="30"/>
        <v>204.3933427334072</v>
      </c>
      <c r="O252">
        <f t="shared" si="31"/>
        <v>24530.635947239149</v>
      </c>
    </row>
    <row r="253" spans="1:15" x14ac:dyDescent="0.3">
      <c r="A253">
        <v>2005</v>
      </c>
      <c r="B253" t="s">
        <v>8</v>
      </c>
      <c r="C253">
        <v>3991.3759999999997</v>
      </c>
      <c r="D253">
        <v>8751.3439999999991</v>
      </c>
      <c r="E253">
        <v>3.2</v>
      </c>
      <c r="F253">
        <f t="shared" si="34"/>
        <v>8.4252000000000002</v>
      </c>
      <c r="G253">
        <v>1050293</v>
      </c>
      <c r="H253" s="3">
        <v>2571.1</v>
      </c>
      <c r="I253">
        <v>28542</v>
      </c>
      <c r="J253">
        <f t="shared" si="26"/>
        <v>1.5524001400178911</v>
      </c>
      <c r="K253">
        <f t="shared" si="27"/>
        <v>3.4037353661856793</v>
      </c>
      <c r="L253">
        <f t="shared" si="28"/>
        <v>3.8002500254690832E-3</v>
      </c>
      <c r="M253">
        <f t="shared" si="29"/>
        <v>8.3322882281420506E-3</v>
      </c>
      <c r="N253">
        <f t="shared" si="30"/>
        <v>408.49947493290813</v>
      </c>
      <c r="O253">
        <f t="shared" si="31"/>
        <v>27175.273947365164</v>
      </c>
    </row>
    <row r="254" spans="1:15" x14ac:dyDescent="0.3">
      <c r="A254">
        <v>2005</v>
      </c>
      <c r="B254" t="s">
        <v>12</v>
      </c>
      <c r="C254">
        <v>8943.4930000000004</v>
      </c>
      <c r="D254">
        <v>17384.545000000002</v>
      </c>
      <c r="E254">
        <v>3.2</v>
      </c>
      <c r="F254">
        <f t="shared" si="34"/>
        <v>8.4252000000000002</v>
      </c>
      <c r="G254">
        <v>4273754</v>
      </c>
      <c r="H254" s="3">
        <v>18449.990000000002</v>
      </c>
      <c r="I254">
        <v>84381</v>
      </c>
      <c r="J254">
        <f t="shared" si="26"/>
        <v>0.48474243075470502</v>
      </c>
      <c r="K254">
        <f t="shared" si="27"/>
        <v>0.94225227222345376</v>
      </c>
      <c r="L254">
        <f t="shared" si="28"/>
        <v>2.0926550756080018E-3</v>
      </c>
      <c r="M254">
        <f t="shared" si="29"/>
        <v>4.0677458272048422E-3</v>
      </c>
      <c r="N254">
        <f t="shared" si="30"/>
        <v>231.63990874791801</v>
      </c>
      <c r="O254">
        <f t="shared" si="31"/>
        <v>19744.000239601999</v>
      </c>
    </row>
    <row r="255" spans="1:15" x14ac:dyDescent="0.3">
      <c r="A255">
        <v>2005</v>
      </c>
      <c r="B255" t="s">
        <v>13</v>
      </c>
      <c r="C255">
        <v>6271.7650000000003</v>
      </c>
      <c r="D255">
        <v>11712.616</v>
      </c>
      <c r="E255">
        <v>3.2</v>
      </c>
      <c r="F255">
        <f t="shared" si="34"/>
        <v>8.4252000000000002</v>
      </c>
      <c r="G255">
        <v>2469716</v>
      </c>
      <c r="H255" s="3">
        <v>20452.14</v>
      </c>
      <c r="I255">
        <v>45599</v>
      </c>
      <c r="J255">
        <f t="shared" si="26"/>
        <v>0.30665568493077011</v>
      </c>
      <c r="K255">
        <f t="shared" si="27"/>
        <v>0.57268412987589568</v>
      </c>
      <c r="L255">
        <f t="shared" si="28"/>
        <v>2.5394681007856776E-3</v>
      </c>
      <c r="M255">
        <f t="shared" si="29"/>
        <v>4.7424950885041036E-3</v>
      </c>
      <c r="N255">
        <f t="shared" si="30"/>
        <v>120.7558720016585</v>
      </c>
      <c r="O255">
        <f t="shared" si="31"/>
        <v>18463.256503986693</v>
      </c>
    </row>
    <row r="256" spans="1:15" x14ac:dyDescent="0.3">
      <c r="A256">
        <v>2005</v>
      </c>
      <c r="B256" t="s">
        <v>9</v>
      </c>
      <c r="C256">
        <v>19324.379000000001</v>
      </c>
      <c r="D256">
        <v>35926.025999999998</v>
      </c>
      <c r="E256">
        <v>3.2</v>
      </c>
      <c r="F256">
        <f t="shared" si="34"/>
        <v>8.4252000000000002</v>
      </c>
      <c r="G256">
        <v>2832950</v>
      </c>
      <c r="H256" s="3">
        <v>15802.27</v>
      </c>
      <c r="I256">
        <v>67269</v>
      </c>
      <c r="J256">
        <f t="shared" si="26"/>
        <v>1.2228862688714977</v>
      </c>
      <c r="K256">
        <f t="shared" si="27"/>
        <v>2.2734724821180752</v>
      </c>
      <c r="L256">
        <f t="shared" si="28"/>
        <v>6.8212919394976968E-3</v>
      </c>
      <c r="M256">
        <f t="shared" si="29"/>
        <v>1.2681489613300623E-2</v>
      </c>
      <c r="N256">
        <f t="shared" si="30"/>
        <v>179.27487633105875</v>
      </c>
      <c r="O256">
        <f t="shared" si="31"/>
        <v>23745.212587585378</v>
      </c>
    </row>
    <row r="257" spans="1:15" x14ac:dyDescent="0.3">
      <c r="A257">
        <v>2005</v>
      </c>
      <c r="B257" t="s">
        <v>14</v>
      </c>
      <c r="C257">
        <v>5911.34</v>
      </c>
      <c r="D257">
        <v>13378.34</v>
      </c>
      <c r="E257">
        <v>3.2</v>
      </c>
      <c r="F257">
        <f t="shared" si="34"/>
        <v>8.4252000000000002</v>
      </c>
      <c r="G257">
        <v>2334575</v>
      </c>
      <c r="H257" s="3">
        <v>16202.37</v>
      </c>
      <c r="I257">
        <v>42813</v>
      </c>
      <c r="J257">
        <f t="shared" si="26"/>
        <v>0.36484415551552024</v>
      </c>
      <c r="K257">
        <f t="shared" si="27"/>
        <v>0.82570265954918942</v>
      </c>
      <c r="L257">
        <f t="shared" si="28"/>
        <v>2.5320839981581231E-3</v>
      </c>
      <c r="M257">
        <f t="shared" si="29"/>
        <v>5.7305248278594605E-3</v>
      </c>
      <c r="N257">
        <f t="shared" si="30"/>
        <v>144.08848828905894</v>
      </c>
      <c r="O257">
        <f t="shared" si="31"/>
        <v>18338.669779296019</v>
      </c>
    </row>
    <row r="258" spans="1:15" x14ac:dyDescent="0.3">
      <c r="A258">
        <v>2006</v>
      </c>
      <c r="B258" t="s">
        <v>1</v>
      </c>
      <c r="C258">
        <v>175309.23499999999</v>
      </c>
      <c r="D258">
        <v>618441.07499999995</v>
      </c>
      <c r="E258">
        <v>3.3</v>
      </c>
      <c r="F258">
        <f>99*0.51</f>
        <v>50.49</v>
      </c>
      <c r="G258">
        <v>10738753</v>
      </c>
      <c r="H258" s="3">
        <v>35673.71</v>
      </c>
      <c r="I258">
        <v>357283</v>
      </c>
      <c r="J258">
        <f t="shared" si="26"/>
        <v>4.914241748335118</v>
      </c>
      <c r="K258">
        <f t="shared" si="27"/>
        <v>17.336045928500287</v>
      </c>
      <c r="L258">
        <f t="shared" si="28"/>
        <v>1.6324915472029199E-2</v>
      </c>
      <c r="M258">
        <f t="shared" si="29"/>
        <v>5.7589654497128294E-2</v>
      </c>
      <c r="N258">
        <f t="shared" si="30"/>
        <v>301.02708689396195</v>
      </c>
      <c r="O258">
        <f t="shared" si="31"/>
        <v>33270.436520888412</v>
      </c>
    </row>
    <row r="259" spans="1:15" x14ac:dyDescent="0.3">
      <c r="A259">
        <v>2006</v>
      </c>
      <c r="B259" t="s">
        <v>2</v>
      </c>
      <c r="C259">
        <v>230120.731</v>
      </c>
      <c r="D259">
        <v>1042049.2339999999</v>
      </c>
      <c r="E259">
        <v>3.3</v>
      </c>
      <c r="F259">
        <f t="shared" ref="F259:F289" si="35">99*0.51</f>
        <v>50.49</v>
      </c>
      <c r="G259">
        <v>12492658</v>
      </c>
      <c r="H259" s="3">
        <v>70542.03</v>
      </c>
      <c r="I259">
        <v>413508</v>
      </c>
      <c r="J259">
        <f t="shared" si="26"/>
        <v>3.2621790300052322</v>
      </c>
      <c r="K259">
        <f t="shared" si="27"/>
        <v>14.772033552195762</v>
      </c>
      <c r="L259">
        <f t="shared" si="28"/>
        <v>1.8420477931918092E-2</v>
      </c>
      <c r="M259">
        <f t="shared" si="29"/>
        <v>8.3412932139821636E-2</v>
      </c>
      <c r="N259">
        <f t="shared" si="30"/>
        <v>177.09524378586781</v>
      </c>
      <c r="O259">
        <f t="shared" si="31"/>
        <v>33100.08166396615</v>
      </c>
    </row>
    <row r="260" spans="1:15" x14ac:dyDescent="0.3">
      <c r="A260">
        <v>2006</v>
      </c>
      <c r="B260" t="s">
        <v>3</v>
      </c>
      <c r="C260">
        <v>1222.405</v>
      </c>
      <c r="D260">
        <v>5847.3620000000001</v>
      </c>
      <c r="E260">
        <v>3.3</v>
      </c>
      <c r="F260">
        <f t="shared" si="35"/>
        <v>50.49</v>
      </c>
      <c r="G260">
        <v>3404037</v>
      </c>
      <c r="H260" s="3">
        <v>891.12</v>
      </c>
      <c r="I260">
        <v>90563</v>
      </c>
      <c r="J260">
        <f t="shared" si="26"/>
        <v>1.3717625011221832</v>
      </c>
      <c r="K260">
        <f t="shared" si="27"/>
        <v>6.5618121016249216</v>
      </c>
      <c r="L260">
        <f t="shared" si="28"/>
        <v>3.5910449857037396E-4</v>
      </c>
      <c r="M260">
        <f t="shared" si="29"/>
        <v>1.7177727504136999E-3</v>
      </c>
      <c r="N260">
        <f t="shared" si="30"/>
        <v>3819.9535416105573</v>
      </c>
      <c r="O260">
        <f t="shared" si="31"/>
        <v>26604.587435447967</v>
      </c>
    </row>
    <row r="261" spans="1:15" x14ac:dyDescent="0.3">
      <c r="A261">
        <v>2006</v>
      </c>
      <c r="B261" t="s">
        <v>15</v>
      </c>
      <c r="C261">
        <v>8299.5040000000008</v>
      </c>
      <c r="D261">
        <v>19390.058000000001</v>
      </c>
      <c r="E261">
        <v>3.3</v>
      </c>
      <c r="F261">
        <f t="shared" si="35"/>
        <v>50.49</v>
      </c>
      <c r="G261">
        <v>2547772</v>
      </c>
      <c r="H261" s="3">
        <v>29654.38</v>
      </c>
      <c r="I261">
        <v>50770</v>
      </c>
      <c r="J261">
        <f t="shared" si="26"/>
        <v>0.27987447385512698</v>
      </c>
      <c r="K261">
        <f t="shared" si="27"/>
        <v>0.65386826499154593</v>
      </c>
      <c r="L261">
        <f t="shared" si="28"/>
        <v>3.2575536586476345E-3</v>
      </c>
      <c r="M261">
        <f t="shared" si="29"/>
        <v>7.6105938835971196E-3</v>
      </c>
      <c r="N261">
        <f t="shared" si="30"/>
        <v>85.915537603551314</v>
      </c>
      <c r="O261">
        <f t="shared" si="31"/>
        <v>19927.214837120435</v>
      </c>
    </row>
    <row r="262" spans="1:15" x14ac:dyDescent="0.3">
      <c r="A262">
        <v>2006</v>
      </c>
      <c r="B262" t="s">
        <v>10</v>
      </c>
      <c r="C262">
        <v>597.08000000000004</v>
      </c>
      <c r="D262">
        <v>2334.2530000000002</v>
      </c>
      <c r="E262">
        <v>3.3</v>
      </c>
      <c r="F262">
        <f t="shared" si="35"/>
        <v>50.49</v>
      </c>
      <c r="G262">
        <v>663979</v>
      </c>
      <c r="H262" s="3">
        <v>419.84</v>
      </c>
      <c r="I262">
        <v>26077</v>
      </c>
      <c r="J262">
        <f t="shared" si="26"/>
        <v>1.4221608231707319</v>
      </c>
      <c r="K262">
        <f t="shared" si="27"/>
        <v>5.5598632812500011</v>
      </c>
      <c r="L262">
        <f t="shared" si="28"/>
        <v>8.9924530745701299E-4</v>
      </c>
      <c r="M262">
        <f t="shared" si="29"/>
        <v>3.5155524497009695E-3</v>
      </c>
      <c r="N262">
        <f t="shared" si="30"/>
        <v>1581.5048589939026</v>
      </c>
      <c r="O262">
        <f t="shared" si="31"/>
        <v>39273.832455544529</v>
      </c>
    </row>
    <row r="263" spans="1:15" x14ac:dyDescent="0.3">
      <c r="A263">
        <v>2006</v>
      </c>
      <c r="B263" t="s">
        <v>4</v>
      </c>
      <c r="C263">
        <v>582.875</v>
      </c>
      <c r="D263">
        <v>3832.5570000000002</v>
      </c>
      <c r="E263">
        <v>3.3</v>
      </c>
      <c r="F263">
        <f t="shared" si="35"/>
        <v>50.49</v>
      </c>
      <c r="G263">
        <v>1754182</v>
      </c>
      <c r="H263" s="3">
        <v>755.09</v>
      </c>
      <c r="I263">
        <v>88325</v>
      </c>
      <c r="J263">
        <f t="shared" si="26"/>
        <v>0.77192784966030537</v>
      </c>
      <c r="K263">
        <f t="shared" si="27"/>
        <v>5.0756293951714362</v>
      </c>
      <c r="L263">
        <f t="shared" si="28"/>
        <v>3.3227738056826485E-4</v>
      </c>
      <c r="M263">
        <f t="shared" si="29"/>
        <v>2.1848114961845466E-3</v>
      </c>
      <c r="N263">
        <f t="shared" si="30"/>
        <v>2323.1429366035836</v>
      </c>
      <c r="O263">
        <f t="shared" si="31"/>
        <v>50351.103819330034</v>
      </c>
    </row>
    <row r="264" spans="1:15" x14ac:dyDescent="0.3">
      <c r="A264">
        <v>2006</v>
      </c>
      <c r="B264" t="s">
        <v>11</v>
      </c>
      <c r="C264">
        <v>60422.178</v>
      </c>
      <c r="D264">
        <v>163236.54</v>
      </c>
      <c r="E264">
        <v>3.3</v>
      </c>
      <c r="F264">
        <f t="shared" si="35"/>
        <v>50.49</v>
      </c>
      <c r="G264">
        <v>6075359</v>
      </c>
      <c r="H264" s="3">
        <v>21115.67</v>
      </c>
      <c r="I264">
        <v>218077</v>
      </c>
      <c r="J264">
        <f t="shared" si="26"/>
        <v>2.861485238214085</v>
      </c>
      <c r="K264">
        <f t="shared" si="27"/>
        <v>7.7305877578120903</v>
      </c>
      <c r="L264">
        <f t="shared" si="28"/>
        <v>9.9454498079866553E-3</v>
      </c>
      <c r="M264">
        <f t="shared" si="29"/>
        <v>2.6868624553709503E-2</v>
      </c>
      <c r="N264">
        <f t="shared" si="30"/>
        <v>287.71803120620848</v>
      </c>
      <c r="O264">
        <f t="shared" si="31"/>
        <v>35895.327337857736</v>
      </c>
    </row>
    <row r="265" spans="1:15" x14ac:dyDescent="0.3">
      <c r="A265">
        <v>2006</v>
      </c>
      <c r="B265" t="s">
        <v>16</v>
      </c>
      <c r="C265">
        <v>4843.6090000000004</v>
      </c>
      <c r="D265">
        <v>13207.182000000001</v>
      </c>
      <c r="E265">
        <v>3.3</v>
      </c>
      <c r="F265">
        <f t="shared" si="35"/>
        <v>50.49</v>
      </c>
      <c r="G265">
        <v>1693754</v>
      </c>
      <c r="H265" s="3">
        <v>23292.73</v>
      </c>
      <c r="I265">
        <v>31448</v>
      </c>
      <c r="J265">
        <f t="shared" si="26"/>
        <v>0.20794509703242173</v>
      </c>
      <c r="K265">
        <f t="shared" si="27"/>
        <v>0.56700876196135019</v>
      </c>
      <c r="L265">
        <f t="shared" si="28"/>
        <v>2.8596885970453797E-3</v>
      </c>
      <c r="M265">
        <f t="shared" si="29"/>
        <v>7.7975798138336504E-3</v>
      </c>
      <c r="N265">
        <f t="shared" si="30"/>
        <v>72.715993359301379</v>
      </c>
      <c r="O265">
        <f t="shared" si="31"/>
        <v>18567.041022486148</v>
      </c>
    </row>
    <row r="266" spans="1:15" x14ac:dyDescent="0.3">
      <c r="A266">
        <v>2006</v>
      </c>
      <c r="B266" t="s">
        <v>5</v>
      </c>
      <c r="C266">
        <v>66282.252999999997</v>
      </c>
      <c r="D266">
        <v>185937.81</v>
      </c>
      <c r="E266">
        <v>3.3</v>
      </c>
      <c r="F266">
        <f t="shared" si="35"/>
        <v>50.49</v>
      </c>
      <c r="G266">
        <v>7982685</v>
      </c>
      <c r="H266" s="3">
        <v>47709.83</v>
      </c>
      <c r="I266">
        <v>206858</v>
      </c>
      <c r="J266">
        <f t="shared" si="26"/>
        <v>1.3892787503120425</v>
      </c>
      <c r="K266">
        <f t="shared" si="27"/>
        <v>3.8972641487089765</v>
      </c>
      <c r="L266">
        <f t="shared" si="28"/>
        <v>8.3032529781646141E-3</v>
      </c>
      <c r="M266">
        <f t="shared" si="29"/>
        <v>2.329264025825897E-2</v>
      </c>
      <c r="N266">
        <f t="shared" si="30"/>
        <v>167.31740607753161</v>
      </c>
      <c r="O266">
        <f t="shared" si="31"/>
        <v>25913.336176988068</v>
      </c>
    </row>
    <row r="267" spans="1:15" x14ac:dyDescent="0.3">
      <c r="A267">
        <v>2006</v>
      </c>
      <c r="B267" t="s">
        <v>6</v>
      </c>
      <c r="C267">
        <v>94047.205000000002</v>
      </c>
      <c r="D267">
        <v>323199.68099999998</v>
      </c>
      <c r="E267">
        <v>3.3</v>
      </c>
      <c r="F267">
        <f t="shared" si="35"/>
        <v>50.49</v>
      </c>
      <c r="G267">
        <v>18028745</v>
      </c>
      <c r="H267" s="3">
        <v>34112.74</v>
      </c>
      <c r="I267">
        <v>518563</v>
      </c>
      <c r="J267">
        <f t="shared" ref="J267:J330" si="36">C267/H267</f>
        <v>2.7569525344490065</v>
      </c>
      <c r="K267">
        <f t="shared" ref="K267:K330" si="37">D267/H267</f>
        <v>9.4744567865260905</v>
      </c>
      <c r="L267">
        <f t="shared" ref="L267:L330" si="38">C267/G267</f>
        <v>5.2165142387892221E-3</v>
      </c>
      <c r="M267">
        <f t="shared" ref="M267:M330" si="39">D267/G267</f>
        <v>1.7926909554713873E-2</v>
      </c>
      <c r="N267">
        <f t="shared" si="30"/>
        <v>528.50474632058285</v>
      </c>
      <c r="O267">
        <f t="shared" si="31"/>
        <v>28763.122446959009</v>
      </c>
    </row>
    <row r="268" spans="1:15" x14ac:dyDescent="0.3">
      <c r="A268">
        <v>2006</v>
      </c>
      <c r="B268" t="s">
        <v>7</v>
      </c>
      <c r="C268">
        <v>49032.991000000002</v>
      </c>
      <c r="D268">
        <v>118617.29000000001</v>
      </c>
      <c r="E268">
        <v>3.3</v>
      </c>
      <c r="F268">
        <f t="shared" si="35"/>
        <v>50.49</v>
      </c>
      <c r="G268">
        <v>4052860</v>
      </c>
      <c r="H268" s="3">
        <v>19858</v>
      </c>
      <c r="I268">
        <v>103467</v>
      </c>
      <c r="J268">
        <f t="shared" si="36"/>
        <v>2.4691807332057611</v>
      </c>
      <c r="K268">
        <f t="shared" si="37"/>
        <v>5.9732747507301847</v>
      </c>
      <c r="L268">
        <f t="shared" si="38"/>
        <v>1.2098367819268369E-2</v>
      </c>
      <c r="M268">
        <f t="shared" si="39"/>
        <v>2.9267551802924358E-2</v>
      </c>
      <c r="N268">
        <f t="shared" ref="N268:N331" si="40">G268/H268</f>
        <v>204.09205358042098</v>
      </c>
      <c r="O268">
        <f t="shared" ref="O268:O331" si="41">(I268/G268)*10^6</f>
        <v>25529.379253169365</v>
      </c>
    </row>
    <row r="269" spans="1:15" x14ac:dyDescent="0.3">
      <c r="A269">
        <v>2006</v>
      </c>
      <c r="B269" t="s">
        <v>8</v>
      </c>
      <c r="C269">
        <v>6884.6040000000003</v>
      </c>
      <c r="D269">
        <v>15635.948</v>
      </c>
      <c r="E269">
        <v>3.3</v>
      </c>
      <c r="F269">
        <f t="shared" si="35"/>
        <v>50.49</v>
      </c>
      <c r="G269">
        <v>1043167</v>
      </c>
      <c r="H269" s="3">
        <v>2571.1</v>
      </c>
      <c r="I269">
        <v>29768</v>
      </c>
      <c r="J269">
        <f t="shared" si="36"/>
        <v>2.6776881490412667</v>
      </c>
      <c r="K269">
        <f t="shared" si="37"/>
        <v>6.0814235152269456</v>
      </c>
      <c r="L269">
        <f t="shared" si="38"/>
        <v>6.5997141397302643E-3</v>
      </c>
      <c r="M269">
        <f t="shared" si="39"/>
        <v>1.4988921236963977E-2</v>
      </c>
      <c r="N269">
        <f t="shared" si="40"/>
        <v>405.72789856481666</v>
      </c>
      <c r="O269">
        <f t="shared" si="41"/>
        <v>28536.178770992563</v>
      </c>
    </row>
    <row r="270" spans="1:15" x14ac:dyDescent="0.3">
      <c r="A270">
        <v>2006</v>
      </c>
      <c r="B270" t="s">
        <v>12</v>
      </c>
      <c r="C270">
        <v>10649.02</v>
      </c>
      <c r="D270">
        <v>28033.565000000002</v>
      </c>
      <c r="E270">
        <v>3.3</v>
      </c>
      <c r="F270">
        <f t="shared" si="35"/>
        <v>50.49</v>
      </c>
      <c r="G270">
        <v>4249774</v>
      </c>
      <c r="H270" s="3">
        <v>18449.990000000002</v>
      </c>
      <c r="I270">
        <v>88686</v>
      </c>
      <c r="J270">
        <f t="shared" si="36"/>
        <v>0.57718296866285557</v>
      </c>
      <c r="K270">
        <f t="shared" si="37"/>
        <v>1.5194352408863094</v>
      </c>
      <c r="L270">
        <f t="shared" si="38"/>
        <v>2.5057850135089539E-3</v>
      </c>
      <c r="M270">
        <f t="shared" si="39"/>
        <v>6.5964837188989345E-3</v>
      </c>
      <c r="N270">
        <f t="shared" si="40"/>
        <v>230.34017904616749</v>
      </c>
      <c r="O270">
        <f t="shared" si="41"/>
        <v>20868.40382570932</v>
      </c>
    </row>
    <row r="271" spans="1:15" x14ac:dyDescent="0.3">
      <c r="A271">
        <v>2006</v>
      </c>
      <c r="B271" t="s">
        <v>13</v>
      </c>
      <c r="C271">
        <v>8691.2559999999994</v>
      </c>
      <c r="D271">
        <v>20403.871999999999</v>
      </c>
      <c r="E271">
        <v>3.3</v>
      </c>
      <c r="F271">
        <f t="shared" si="35"/>
        <v>50.49</v>
      </c>
      <c r="G271">
        <v>2441787</v>
      </c>
      <c r="H271" s="3">
        <v>20452.14</v>
      </c>
      <c r="I271">
        <v>47699</v>
      </c>
      <c r="J271">
        <f t="shared" si="36"/>
        <v>0.42495582369375523</v>
      </c>
      <c r="K271">
        <f t="shared" si="37"/>
        <v>0.99763995356965085</v>
      </c>
      <c r="L271">
        <f t="shared" si="38"/>
        <v>3.5593833532572661E-3</v>
      </c>
      <c r="M271">
        <f t="shared" si="39"/>
        <v>8.3561227903989985E-3</v>
      </c>
      <c r="N271">
        <f t="shared" si="40"/>
        <v>119.39029363186444</v>
      </c>
      <c r="O271">
        <f t="shared" si="41"/>
        <v>19534.463898775775</v>
      </c>
    </row>
    <row r="272" spans="1:15" x14ac:dyDescent="0.3">
      <c r="A272">
        <v>2006</v>
      </c>
      <c r="B272" t="s">
        <v>9</v>
      </c>
      <c r="C272">
        <v>20158.38</v>
      </c>
      <c r="D272">
        <v>56084.406000000003</v>
      </c>
      <c r="E272">
        <v>3.3</v>
      </c>
      <c r="F272">
        <f t="shared" si="35"/>
        <v>50.49</v>
      </c>
      <c r="G272">
        <v>2834254</v>
      </c>
      <c r="H272" s="3">
        <v>15802.27</v>
      </c>
      <c r="I272">
        <v>69368</v>
      </c>
      <c r="J272">
        <f t="shared" si="36"/>
        <v>1.2756635597290769</v>
      </c>
      <c r="K272">
        <f t="shared" si="37"/>
        <v>3.5491360418471523</v>
      </c>
      <c r="L272">
        <f t="shared" si="38"/>
        <v>7.1124112376660673E-3</v>
      </c>
      <c r="M272">
        <f t="shared" si="39"/>
        <v>1.9788066277757747E-2</v>
      </c>
      <c r="N272">
        <f t="shared" si="40"/>
        <v>179.35739612093704</v>
      </c>
      <c r="O272">
        <f t="shared" si="41"/>
        <v>24474.87063615329</v>
      </c>
    </row>
    <row r="273" spans="1:15" x14ac:dyDescent="0.3">
      <c r="A273">
        <v>2006</v>
      </c>
      <c r="B273" t="s">
        <v>14</v>
      </c>
      <c r="C273">
        <v>9583.64</v>
      </c>
      <c r="D273">
        <v>22961.98</v>
      </c>
      <c r="E273">
        <v>3.3</v>
      </c>
      <c r="F273">
        <f t="shared" si="35"/>
        <v>50.49</v>
      </c>
      <c r="G273">
        <v>2311140</v>
      </c>
      <c r="H273" s="3">
        <v>16202.37</v>
      </c>
      <c r="I273">
        <v>44619</v>
      </c>
      <c r="J273">
        <f t="shared" si="36"/>
        <v>0.59149618234863166</v>
      </c>
      <c r="K273">
        <f t="shared" si="37"/>
        <v>1.417198841897821</v>
      </c>
      <c r="L273">
        <f t="shared" si="38"/>
        <v>4.1467154737488852E-3</v>
      </c>
      <c r="M273">
        <f t="shared" si="39"/>
        <v>9.9353479235355716E-3</v>
      </c>
      <c r="N273">
        <f t="shared" si="40"/>
        <v>142.64209495277541</v>
      </c>
      <c r="O273">
        <f t="shared" si="41"/>
        <v>19306.056751213688</v>
      </c>
    </row>
    <row r="274" spans="1:15" x14ac:dyDescent="0.3">
      <c r="A274">
        <v>2007</v>
      </c>
      <c r="B274" t="s">
        <v>1</v>
      </c>
      <c r="C274">
        <v>229729.878</v>
      </c>
      <c r="D274">
        <v>848170.95299999998</v>
      </c>
      <c r="E274">
        <v>3.1</v>
      </c>
      <c r="F274">
        <f t="shared" si="35"/>
        <v>50.49</v>
      </c>
      <c r="G274">
        <v>10749755</v>
      </c>
      <c r="H274" s="3">
        <v>35673.71</v>
      </c>
      <c r="I274">
        <v>377021</v>
      </c>
      <c r="J274">
        <f t="shared" si="36"/>
        <v>6.4397529160830205</v>
      </c>
      <c r="K274">
        <f t="shared" si="37"/>
        <v>23.775798844583306</v>
      </c>
      <c r="L274">
        <f t="shared" si="38"/>
        <v>2.1370708262653429E-2</v>
      </c>
      <c r="M274">
        <f t="shared" si="39"/>
        <v>7.8901421753332979E-2</v>
      </c>
      <c r="N274">
        <f t="shared" si="40"/>
        <v>301.335493280626</v>
      </c>
      <c r="O274">
        <f t="shared" si="41"/>
        <v>35072.520257438431</v>
      </c>
    </row>
    <row r="275" spans="1:15" x14ac:dyDescent="0.3">
      <c r="A275">
        <v>2007</v>
      </c>
      <c r="B275" t="s">
        <v>2</v>
      </c>
      <c r="C275">
        <v>318990.70399999997</v>
      </c>
      <c r="D275">
        <v>1361039.9379999998</v>
      </c>
      <c r="E275">
        <v>3.1</v>
      </c>
      <c r="F275">
        <f t="shared" si="35"/>
        <v>50.49</v>
      </c>
      <c r="G275">
        <v>12520332</v>
      </c>
      <c r="H275" s="3">
        <v>70542.03</v>
      </c>
      <c r="I275">
        <v>433669</v>
      </c>
      <c r="J275">
        <f t="shared" si="36"/>
        <v>4.5219949581830861</v>
      </c>
      <c r="K275">
        <f t="shared" si="37"/>
        <v>19.294028510378848</v>
      </c>
      <c r="L275">
        <f t="shared" si="38"/>
        <v>2.5477815125030227E-2</v>
      </c>
      <c r="M275">
        <f t="shared" si="39"/>
        <v>0.10870637759445995</v>
      </c>
      <c r="N275">
        <f t="shared" si="40"/>
        <v>177.48754891232929</v>
      </c>
      <c r="O275">
        <f t="shared" si="41"/>
        <v>34637.180547608485</v>
      </c>
    </row>
    <row r="276" spans="1:15" x14ac:dyDescent="0.3">
      <c r="A276">
        <v>2007</v>
      </c>
      <c r="B276" t="s">
        <v>3</v>
      </c>
      <c r="C276">
        <v>1912.63</v>
      </c>
      <c r="D276">
        <v>7759.9920000000002</v>
      </c>
      <c r="E276">
        <v>3.1</v>
      </c>
      <c r="F276">
        <f t="shared" si="35"/>
        <v>50.49</v>
      </c>
      <c r="G276">
        <v>3416255</v>
      </c>
      <c r="H276" s="3">
        <v>891.12</v>
      </c>
      <c r="I276">
        <v>94579</v>
      </c>
      <c r="J276">
        <f t="shared" si="36"/>
        <v>2.1463214830774757</v>
      </c>
      <c r="K276">
        <f t="shared" si="37"/>
        <v>8.7081335847023968</v>
      </c>
      <c r="L276">
        <f t="shared" si="38"/>
        <v>5.598616028370248E-4</v>
      </c>
      <c r="M276">
        <f t="shared" si="39"/>
        <v>2.2714908576789497E-3</v>
      </c>
      <c r="N276">
        <f t="shared" si="40"/>
        <v>3833.6643774126942</v>
      </c>
      <c r="O276">
        <f t="shared" si="41"/>
        <v>27684.994240769498</v>
      </c>
    </row>
    <row r="277" spans="1:15" x14ac:dyDescent="0.3">
      <c r="A277">
        <v>2007</v>
      </c>
      <c r="B277" t="s">
        <v>15</v>
      </c>
      <c r="C277">
        <v>17165.228999999999</v>
      </c>
      <c r="D277">
        <v>36555.287000000004</v>
      </c>
      <c r="E277">
        <v>3.1</v>
      </c>
      <c r="F277">
        <f t="shared" si="35"/>
        <v>50.49</v>
      </c>
      <c r="G277">
        <v>2535737</v>
      </c>
      <c r="H277" s="3">
        <v>29654.38</v>
      </c>
      <c r="I277">
        <v>52819</v>
      </c>
      <c r="J277">
        <f t="shared" si="36"/>
        <v>0.57884295675714681</v>
      </c>
      <c r="K277">
        <f t="shared" si="37"/>
        <v>1.2327112217486929</v>
      </c>
      <c r="L277">
        <f t="shared" si="38"/>
        <v>6.7693254466058587E-3</v>
      </c>
      <c r="M277">
        <f t="shared" si="39"/>
        <v>1.4416040385891756E-2</v>
      </c>
      <c r="N277">
        <f t="shared" si="40"/>
        <v>85.509695363720297</v>
      </c>
      <c r="O277">
        <f t="shared" si="41"/>
        <v>20829.841580574011</v>
      </c>
    </row>
    <row r="278" spans="1:15" x14ac:dyDescent="0.3">
      <c r="A278">
        <v>2007</v>
      </c>
      <c r="B278" t="s">
        <v>10</v>
      </c>
      <c r="C278">
        <v>673.572</v>
      </c>
      <c r="D278">
        <v>3007.8249999999998</v>
      </c>
      <c r="E278">
        <v>3.1</v>
      </c>
      <c r="F278">
        <f t="shared" si="35"/>
        <v>50.49</v>
      </c>
      <c r="G278">
        <v>663082</v>
      </c>
      <c r="H278" s="3">
        <v>419.84</v>
      </c>
      <c r="I278">
        <v>26985</v>
      </c>
      <c r="J278">
        <f t="shared" si="36"/>
        <v>1.6043540396341465</v>
      </c>
      <c r="K278">
        <f t="shared" si="37"/>
        <v>7.1642173208841466</v>
      </c>
      <c r="L278">
        <f t="shared" si="38"/>
        <v>1.0158200644867453E-3</v>
      </c>
      <c r="M278">
        <f t="shared" si="39"/>
        <v>4.5361282616629616E-3</v>
      </c>
      <c r="N278">
        <f t="shared" si="40"/>
        <v>1579.3683307926831</v>
      </c>
      <c r="O278">
        <f t="shared" si="41"/>
        <v>40696.324134873219</v>
      </c>
    </row>
    <row r="279" spans="1:15" x14ac:dyDescent="0.3">
      <c r="A279">
        <v>2007</v>
      </c>
      <c r="B279" t="s">
        <v>4</v>
      </c>
      <c r="C279">
        <v>646</v>
      </c>
      <c r="D279">
        <v>4478.5569999999998</v>
      </c>
      <c r="E279">
        <v>3.1</v>
      </c>
      <c r="F279">
        <f t="shared" si="35"/>
        <v>50.49</v>
      </c>
      <c r="G279">
        <v>1770629</v>
      </c>
      <c r="H279" s="3">
        <v>755.09</v>
      </c>
      <c r="I279">
        <v>91470</v>
      </c>
      <c r="J279">
        <f t="shared" si="36"/>
        <v>0.85552715570329363</v>
      </c>
      <c r="K279">
        <f t="shared" si="37"/>
        <v>5.9311565508747295</v>
      </c>
      <c r="L279">
        <f t="shared" si="38"/>
        <v>3.6484209848590529E-4</v>
      </c>
      <c r="M279">
        <f t="shared" si="39"/>
        <v>2.5293593406636849E-3</v>
      </c>
      <c r="N279">
        <f t="shared" si="40"/>
        <v>2344.9244460925188</v>
      </c>
      <c r="O279">
        <f t="shared" si="41"/>
        <v>51659.607969823155</v>
      </c>
    </row>
    <row r="280" spans="1:15" x14ac:dyDescent="0.3">
      <c r="A280">
        <v>2007</v>
      </c>
      <c r="B280" t="s">
        <v>11</v>
      </c>
      <c r="C280">
        <v>77269.459000000003</v>
      </c>
      <c r="D280">
        <v>240505.99900000001</v>
      </c>
      <c r="E280">
        <v>3.1</v>
      </c>
      <c r="F280">
        <f t="shared" si="35"/>
        <v>50.49</v>
      </c>
      <c r="G280">
        <v>6072555</v>
      </c>
      <c r="H280" s="3">
        <v>21115.67</v>
      </c>
      <c r="I280">
        <v>226116</v>
      </c>
      <c r="J280">
        <f t="shared" si="36"/>
        <v>3.659342043136685</v>
      </c>
      <c r="K280">
        <f t="shared" si="37"/>
        <v>11.389929800948776</v>
      </c>
      <c r="L280">
        <f t="shared" si="38"/>
        <v>1.2724373677965865E-2</v>
      </c>
      <c r="M280">
        <f t="shared" si="39"/>
        <v>3.9605404809013672E-2</v>
      </c>
      <c r="N280">
        <f t="shared" si="40"/>
        <v>287.58523882974117</v>
      </c>
      <c r="O280">
        <f t="shared" si="41"/>
        <v>37235.726971595977</v>
      </c>
    </row>
    <row r="281" spans="1:15" x14ac:dyDescent="0.3">
      <c r="A281">
        <v>2007</v>
      </c>
      <c r="B281" t="s">
        <v>16</v>
      </c>
      <c r="C281">
        <v>5669.982</v>
      </c>
      <c r="D281">
        <v>18877.164000000001</v>
      </c>
      <c r="E281">
        <v>3.1</v>
      </c>
      <c r="F281">
        <f t="shared" si="35"/>
        <v>50.49</v>
      </c>
      <c r="G281">
        <v>1679682</v>
      </c>
      <c r="H281" s="3">
        <v>23292.73</v>
      </c>
      <c r="I281">
        <v>33055</v>
      </c>
      <c r="J281">
        <f t="shared" si="36"/>
        <v>0.24342281905126623</v>
      </c>
      <c r="K281">
        <f t="shared" si="37"/>
        <v>0.81043158101261648</v>
      </c>
      <c r="L281">
        <f t="shared" si="38"/>
        <v>3.3756282439175987E-3</v>
      </c>
      <c r="M281">
        <f t="shared" si="39"/>
        <v>1.1238534436875551E-2</v>
      </c>
      <c r="N281">
        <f t="shared" si="40"/>
        <v>72.111856360332169</v>
      </c>
      <c r="O281">
        <f t="shared" si="41"/>
        <v>19679.320252285848</v>
      </c>
    </row>
    <row r="282" spans="1:15" x14ac:dyDescent="0.3">
      <c r="A282">
        <v>2007</v>
      </c>
      <c r="B282" t="s">
        <v>5</v>
      </c>
      <c r="C282">
        <v>68133.346000000005</v>
      </c>
      <c r="D282">
        <v>254071.15599999999</v>
      </c>
      <c r="E282">
        <v>3.1</v>
      </c>
      <c r="F282">
        <f t="shared" si="35"/>
        <v>50.49</v>
      </c>
      <c r="G282">
        <v>7971684</v>
      </c>
      <c r="H282" s="3">
        <v>47709.83</v>
      </c>
      <c r="I282">
        <v>215917</v>
      </c>
      <c r="J282">
        <f t="shared" si="36"/>
        <v>1.428077735762211</v>
      </c>
      <c r="K282">
        <f t="shared" si="37"/>
        <v>5.3253418844711868</v>
      </c>
      <c r="L282">
        <f t="shared" si="38"/>
        <v>8.5469200736005089E-3</v>
      </c>
      <c r="M282">
        <f t="shared" si="39"/>
        <v>3.1871704397715715E-2</v>
      </c>
      <c r="N282">
        <f t="shared" si="40"/>
        <v>167.08682466485416</v>
      </c>
      <c r="O282">
        <f t="shared" si="41"/>
        <v>27085.494106389564</v>
      </c>
    </row>
    <row r="283" spans="1:15" x14ac:dyDescent="0.3">
      <c r="A283">
        <v>2007</v>
      </c>
      <c r="B283" t="s">
        <v>6</v>
      </c>
      <c r="C283">
        <v>125710.287</v>
      </c>
      <c r="D283">
        <v>448909.96799999999</v>
      </c>
      <c r="E283">
        <v>3.1</v>
      </c>
      <c r="F283">
        <f t="shared" si="35"/>
        <v>50.49</v>
      </c>
      <c r="G283">
        <v>17996621</v>
      </c>
      <c r="H283" s="3">
        <v>34112.74</v>
      </c>
      <c r="I283">
        <v>548742</v>
      </c>
      <c r="J283">
        <f t="shared" si="36"/>
        <v>3.6851418854070359</v>
      </c>
      <c r="K283">
        <f t="shared" si="37"/>
        <v>13.159598671933125</v>
      </c>
      <c r="L283">
        <f t="shared" si="38"/>
        <v>6.9852161136248854E-3</v>
      </c>
      <c r="M283">
        <f t="shared" si="39"/>
        <v>2.4944125233286849E-2</v>
      </c>
      <c r="N283">
        <f t="shared" si="40"/>
        <v>527.5630453607655</v>
      </c>
      <c r="O283">
        <f t="shared" si="41"/>
        <v>30491.390578264665</v>
      </c>
    </row>
    <row r="284" spans="1:15" x14ac:dyDescent="0.3">
      <c r="A284">
        <v>2007</v>
      </c>
      <c r="B284" t="s">
        <v>7</v>
      </c>
      <c r="C284">
        <v>56031.663999999997</v>
      </c>
      <c r="D284">
        <v>174648.954</v>
      </c>
      <c r="E284">
        <v>3.1</v>
      </c>
      <c r="F284">
        <f t="shared" si="35"/>
        <v>50.49</v>
      </c>
      <c r="G284">
        <v>4045643</v>
      </c>
      <c r="H284" s="3">
        <v>19858</v>
      </c>
      <c r="I284">
        <v>107936</v>
      </c>
      <c r="J284">
        <f t="shared" si="36"/>
        <v>2.8216166784167589</v>
      </c>
      <c r="K284">
        <f t="shared" si="37"/>
        <v>8.7948914291469436</v>
      </c>
      <c r="L284">
        <f t="shared" si="38"/>
        <v>1.3849878498918465E-2</v>
      </c>
      <c r="M284">
        <f t="shared" si="39"/>
        <v>4.3169640524386356E-2</v>
      </c>
      <c r="N284">
        <f t="shared" si="40"/>
        <v>203.72862322489678</v>
      </c>
      <c r="O284">
        <f t="shared" si="41"/>
        <v>26679.566140660456</v>
      </c>
    </row>
    <row r="285" spans="1:15" x14ac:dyDescent="0.3">
      <c r="A285">
        <v>2007</v>
      </c>
      <c r="B285" t="s">
        <v>8</v>
      </c>
      <c r="C285">
        <v>11742.296</v>
      </c>
      <c r="D285">
        <v>27378.243999999999</v>
      </c>
      <c r="E285">
        <v>3.1</v>
      </c>
      <c r="F285">
        <f t="shared" si="35"/>
        <v>50.49</v>
      </c>
      <c r="G285">
        <v>1036598</v>
      </c>
      <c r="H285" s="3">
        <v>2571.1</v>
      </c>
      <c r="I285">
        <v>31138</v>
      </c>
      <c r="J285">
        <f t="shared" si="36"/>
        <v>4.5670320096456773</v>
      </c>
      <c r="K285">
        <f t="shared" si="37"/>
        <v>10.648455524872622</v>
      </c>
      <c r="L285">
        <f t="shared" si="38"/>
        <v>1.1327723958564458E-2</v>
      </c>
      <c r="M285">
        <f t="shared" si="39"/>
        <v>2.6411631124119473E-2</v>
      </c>
      <c r="N285">
        <f t="shared" si="40"/>
        <v>403.1729609894598</v>
      </c>
      <c r="O285">
        <f t="shared" si="41"/>
        <v>30038.645646624827</v>
      </c>
    </row>
    <row r="286" spans="1:15" x14ac:dyDescent="0.3">
      <c r="A286">
        <v>2007</v>
      </c>
      <c r="B286" t="s">
        <v>12</v>
      </c>
      <c r="C286">
        <v>15650.911</v>
      </c>
      <c r="D286">
        <v>43684.476000000002</v>
      </c>
      <c r="E286">
        <v>3.1</v>
      </c>
      <c r="F286">
        <f t="shared" si="35"/>
        <v>50.49</v>
      </c>
      <c r="G286">
        <v>4220200</v>
      </c>
      <c r="H286" s="3">
        <v>18449.990000000002</v>
      </c>
      <c r="I286">
        <v>92657</v>
      </c>
      <c r="J286">
        <f t="shared" si="36"/>
        <v>0.8482883188554573</v>
      </c>
      <c r="K286">
        <f t="shared" si="37"/>
        <v>2.3677235597417665</v>
      </c>
      <c r="L286">
        <f t="shared" si="38"/>
        <v>3.7085709208094404E-3</v>
      </c>
      <c r="M286">
        <f t="shared" si="39"/>
        <v>1.0351280981943984E-2</v>
      </c>
      <c r="N286">
        <f t="shared" si="40"/>
        <v>228.73725134810368</v>
      </c>
      <c r="O286">
        <f t="shared" si="41"/>
        <v>21955.594521586656</v>
      </c>
    </row>
    <row r="287" spans="1:15" x14ac:dyDescent="0.3">
      <c r="A287">
        <v>2007</v>
      </c>
      <c r="B287" t="s">
        <v>13</v>
      </c>
      <c r="C287">
        <v>10794.178</v>
      </c>
      <c r="D287">
        <v>31198.05</v>
      </c>
      <c r="E287">
        <v>3.1</v>
      </c>
      <c r="F287">
        <f t="shared" si="35"/>
        <v>50.49</v>
      </c>
      <c r="G287">
        <v>2412472</v>
      </c>
      <c r="H287" s="3">
        <v>20452.14</v>
      </c>
      <c r="I287">
        <v>49846</v>
      </c>
      <c r="J287">
        <f t="shared" si="36"/>
        <v>0.52777743551530554</v>
      </c>
      <c r="K287">
        <f t="shared" si="37"/>
        <v>1.5254173890849565</v>
      </c>
      <c r="L287">
        <f t="shared" si="38"/>
        <v>4.4743226035369532E-3</v>
      </c>
      <c r="M287">
        <f t="shared" si="39"/>
        <v>1.2931984288315056E-2</v>
      </c>
      <c r="N287">
        <f t="shared" si="40"/>
        <v>117.95694729255716</v>
      </c>
      <c r="O287">
        <f t="shared" si="41"/>
        <v>20661.794209425021</v>
      </c>
    </row>
    <row r="288" spans="1:15" x14ac:dyDescent="0.3">
      <c r="A288">
        <v>2007</v>
      </c>
      <c r="B288" t="s">
        <v>9</v>
      </c>
      <c r="C288">
        <v>24236.483</v>
      </c>
      <c r="D288">
        <v>80320.888999999996</v>
      </c>
      <c r="E288">
        <v>3.1</v>
      </c>
      <c r="F288">
        <f t="shared" si="35"/>
        <v>50.49</v>
      </c>
      <c r="G288">
        <v>2837373</v>
      </c>
      <c r="H288" s="3">
        <v>15802.27</v>
      </c>
      <c r="I288">
        <v>71052</v>
      </c>
      <c r="J288">
        <f t="shared" si="36"/>
        <v>1.5337342672919776</v>
      </c>
      <c r="K288">
        <f t="shared" si="37"/>
        <v>5.0828703091391292</v>
      </c>
      <c r="L288">
        <f t="shared" si="38"/>
        <v>8.5418741208857629E-3</v>
      </c>
      <c r="M288">
        <f t="shared" si="39"/>
        <v>2.8308188243138986E-2</v>
      </c>
      <c r="N288">
        <f t="shared" si="40"/>
        <v>179.55477282694196</v>
      </c>
      <c r="O288">
        <f t="shared" si="41"/>
        <v>25041.473221885175</v>
      </c>
    </row>
    <row r="289" spans="1:15" x14ac:dyDescent="0.3">
      <c r="A289">
        <v>2007</v>
      </c>
      <c r="B289" t="s">
        <v>14</v>
      </c>
      <c r="C289">
        <v>12411.566999999999</v>
      </c>
      <c r="D289">
        <v>35373.546999999999</v>
      </c>
      <c r="E289">
        <v>3.1</v>
      </c>
      <c r="F289">
        <f t="shared" si="35"/>
        <v>50.49</v>
      </c>
      <c r="G289">
        <v>2289219</v>
      </c>
      <c r="H289" s="3">
        <v>16202.37</v>
      </c>
      <c r="I289">
        <v>46548</v>
      </c>
      <c r="J289">
        <f t="shared" si="36"/>
        <v>0.76603404316775869</v>
      </c>
      <c r="K289">
        <f t="shared" si="37"/>
        <v>2.1832328850655798</v>
      </c>
      <c r="L289">
        <f t="shared" si="38"/>
        <v>5.4217473295477625E-3</v>
      </c>
      <c r="M289">
        <f t="shared" si="39"/>
        <v>1.5452233709400454E-2</v>
      </c>
      <c r="N289">
        <f t="shared" si="40"/>
        <v>141.28914473623303</v>
      </c>
      <c r="O289">
        <f t="shared" si="41"/>
        <v>20333.57227945426</v>
      </c>
    </row>
    <row r="290" spans="1:15" x14ac:dyDescent="0.3">
      <c r="A290">
        <v>2008</v>
      </c>
      <c r="B290" t="s">
        <v>1</v>
      </c>
      <c r="C290">
        <v>336481.84700000001</v>
      </c>
      <c r="D290">
        <v>1184652.8</v>
      </c>
      <c r="E290">
        <v>2.8</v>
      </c>
      <c r="F290">
        <v>48.1</v>
      </c>
      <c r="G290">
        <v>10749506</v>
      </c>
      <c r="H290" s="3">
        <v>35673.71</v>
      </c>
      <c r="I290">
        <v>381903</v>
      </c>
      <c r="J290">
        <f t="shared" si="36"/>
        <v>9.4322078359665991</v>
      </c>
      <c r="K290">
        <f t="shared" si="37"/>
        <v>33.208006680549907</v>
      </c>
      <c r="L290">
        <f t="shared" si="38"/>
        <v>3.1302075369789087E-2</v>
      </c>
      <c r="M290">
        <f t="shared" si="39"/>
        <v>0.1102053247842273</v>
      </c>
      <c r="N290">
        <f t="shared" si="40"/>
        <v>301.32851335058785</v>
      </c>
      <c r="O290">
        <f t="shared" si="41"/>
        <v>35527.493077356303</v>
      </c>
    </row>
    <row r="291" spans="1:15" x14ac:dyDescent="0.3">
      <c r="A291">
        <v>2008</v>
      </c>
      <c r="B291" t="s">
        <v>2</v>
      </c>
      <c r="C291">
        <v>525439.69099999999</v>
      </c>
      <c r="D291">
        <v>1886479.629</v>
      </c>
      <c r="E291">
        <v>2.8</v>
      </c>
      <c r="F291">
        <v>48.1</v>
      </c>
      <c r="G291">
        <v>12519728</v>
      </c>
      <c r="H291" s="3">
        <v>70542.03</v>
      </c>
      <c r="I291">
        <v>436940</v>
      </c>
      <c r="J291">
        <f t="shared" si="36"/>
        <v>7.4486046262065324</v>
      </c>
      <c r="K291">
        <f t="shared" si="37"/>
        <v>26.742633136585379</v>
      </c>
      <c r="L291">
        <f t="shared" si="38"/>
        <v>4.1968938222939026E-2</v>
      </c>
      <c r="M291">
        <f t="shared" si="39"/>
        <v>0.15068056023261847</v>
      </c>
      <c r="N291">
        <f t="shared" si="40"/>
        <v>177.47898664101388</v>
      </c>
      <c r="O291">
        <f t="shared" si="41"/>
        <v>34900.119235817263</v>
      </c>
    </row>
    <row r="292" spans="1:15" x14ac:dyDescent="0.3">
      <c r="A292">
        <v>2008</v>
      </c>
      <c r="B292" t="s">
        <v>3</v>
      </c>
      <c r="C292">
        <v>2639.5680000000002</v>
      </c>
      <c r="D292">
        <v>10399.56</v>
      </c>
      <c r="E292">
        <v>2.8</v>
      </c>
      <c r="F292">
        <v>48.1</v>
      </c>
      <c r="G292">
        <v>3431675</v>
      </c>
      <c r="H292" s="3">
        <v>891.12</v>
      </c>
      <c r="I292">
        <v>98968</v>
      </c>
      <c r="J292">
        <f t="shared" si="36"/>
        <v>2.9620791812550502</v>
      </c>
      <c r="K292">
        <f t="shared" si="37"/>
        <v>11.670212765957446</v>
      </c>
      <c r="L292">
        <f t="shared" si="38"/>
        <v>7.6917773390545443E-4</v>
      </c>
      <c r="M292">
        <f t="shared" si="39"/>
        <v>3.0304618007241362E-3</v>
      </c>
      <c r="N292">
        <f t="shared" si="40"/>
        <v>3850.9684442050452</v>
      </c>
      <c r="O292">
        <f t="shared" si="41"/>
        <v>28839.560855850275</v>
      </c>
    </row>
    <row r="293" spans="1:15" x14ac:dyDescent="0.3">
      <c r="A293">
        <v>2008</v>
      </c>
      <c r="B293" t="s">
        <v>15</v>
      </c>
      <c r="C293">
        <v>23004.028999999999</v>
      </c>
      <c r="D293">
        <v>59559.315999999999</v>
      </c>
      <c r="E293">
        <v>2.8</v>
      </c>
      <c r="F293">
        <v>48.1</v>
      </c>
      <c r="G293">
        <v>2522493</v>
      </c>
      <c r="H293" s="3">
        <v>29654.38</v>
      </c>
      <c r="I293">
        <v>54621</v>
      </c>
      <c r="J293">
        <f t="shared" si="36"/>
        <v>0.77573798541733119</v>
      </c>
      <c r="K293">
        <f t="shared" si="37"/>
        <v>2.008449207166024</v>
      </c>
      <c r="L293">
        <f t="shared" si="38"/>
        <v>9.1195610850059831E-3</v>
      </c>
      <c r="M293">
        <f t="shared" si="39"/>
        <v>2.3611290893572352E-2</v>
      </c>
      <c r="N293">
        <f t="shared" si="40"/>
        <v>85.063083429833966</v>
      </c>
      <c r="O293">
        <f t="shared" si="41"/>
        <v>21653.578424201769</v>
      </c>
    </row>
    <row r="294" spans="1:15" x14ac:dyDescent="0.3">
      <c r="A294">
        <v>2008</v>
      </c>
      <c r="B294" t="s">
        <v>10</v>
      </c>
      <c r="C294">
        <v>1057.23</v>
      </c>
      <c r="D294">
        <v>4065.0550000000003</v>
      </c>
      <c r="E294">
        <v>2.8</v>
      </c>
      <c r="F294">
        <v>48.1</v>
      </c>
      <c r="G294">
        <v>661866</v>
      </c>
      <c r="H294" s="3">
        <v>419.84</v>
      </c>
      <c r="I294">
        <v>27325</v>
      </c>
      <c r="J294">
        <f t="shared" si="36"/>
        <v>2.5181735899390247</v>
      </c>
      <c r="K294">
        <f t="shared" si="37"/>
        <v>9.6823909108231714</v>
      </c>
      <c r="L294">
        <f t="shared" si="38"/>
        <v>1.5973474993427673E-3</v>
      </c>
      <c r="M294">
        <f t="shared" si="39"/>
        <v>6.1418096714440694E-3</v>
      </c>
      <c r="N294">
        <f t="shared" si="40"/>
        <v>1576.4719893292684</v>
      </c>
      <c r="O294">
        <f t="shared" si="41"/>
        <v>41284.791785648456</v>
      </c>
    </row>
    <row r="295" spans="1:15" x14ac:dyDescent="0.3">
      <c r="A295">
        <v>2008</v>
      </c>
      <c r="B295" t="s">
        <v>4</v>
      </c>
      <c r="C295">
        <v>863.33</v>
      </c>
      <c r="D295">
        <v>5341.8869999999997</v>
      </c>
      <c r="E295">
        <v>2.8</v>
      </c>
      <c r="F295">
        <v>48.1</v>
      </c>
      <c r="G295">
        <v>1772100</v>
      </c>
      <c r="H295" s="3">
        <v>755.09</v>
      </c>
      <c r="I295">
        <v>94516</v>
      </c>
      <c r="J295">
        <f t="shared" si="36"/>
        <v>1.1433471506707811</v>
      </c>
      <c r="K295">
        <f t="shared" si="37"/>
        <v>7.0745037015455106</v>
      </c>
      <c r="L295">
        <f t="shared" si="38"/>
        <v>4.8717905310084086E-4</v>
      </c>
      <c r="M295">
        <f t="shared" si="39"/>
        <v>3.0144388014220415E-3</v>
      </c>
      <c r="N295">
        <f t="shared" si="40"/>
        <v>2346.8725582380907</v>
      </c>
      <c r="O295">
        <f t="shared" si="41"/>
        <v>53335.590542294456</v>
      </c>
    </row>
    <row r="296" spans="1:15" x14ac:dyDescent="0.3">
      <c r="A296">
        <v>2008</v>
      </c>
      <c r="B296" t="s">
        <v>11</v>
      </c>
      <c r="C296">
        <v>105383.59299999999</v>
      </c>
      <c r="D296">
        <v>345889.592</v>
      </c>
      <c r="E296">
        <v>2.8</v>
      </c>
      <c r="F296">
        <v>48.1</v>
      </c>
      <c r="G296">
        <v>6064953</v>
      </c>
      <c r="H296" s="3">
        <v>21115.67</v>
      </c>
      <c r="I296">
        <v>229183</v>
      </c>
      <c r="J296">
        <f t="shared" si="36"/>
        <v>4.9907766601770156</v>
      </c>
      <c r="K296">
        <f t="shared" si="37"/>
        <v>16.38070646112579</v>
      </c>
      <c r="L296">
        <f t="shared" si="38"/>
        <v>1.7375830117727208E-2</v>
      </c>
      <c r="M296">
        <f t="shared" si="39"/>
        <v>5.7030877568218584E-2</v>
      </c>
      <c r="N296">
        <f t="shared" si="40"/>
        <v>287.22522183762106</v>
      </c>
      <c r="O296">
        <f t="shared" si="41"/>
        <v>37788.09168018285</v>
      </c>
    </row>
    <row r="297" spans="1:15" x14ac:dyDescent="0.3">
      <c r="A297">
        <v>2008</v>
      </c>
      <c r="B297" t="s">
        <v>16</v>
      </c>
      <c r="C297">
        <v>9165.3130000000001</v>
      </c>
      <c r="D297">
        <v>28042.476999999999</v>
      </c>
      <c r="E297">
        <v>2.8</v>
      </c>
      <c r="F297">
        <v>48.1</v>
      </c>
      <c r="G297">
        <v>1664356</v>
      </c>
      <c r="H297" s="3">
        <v>23292.73</v>
      </c>
      <c r="I297">
        <v>33877</v>
      </c>
      <c r="J297">
        <f t="shared" si="36"/>
        <v>0.39348384667662401</v>
      </c>
      <c r="K297">
        <f t="shared" si="37"/>
        <v>1.2039154276892403</v>
      </c>
      <c r="L297">
        <f t="shared" si="38"/>
        <v>5.5068224586566818E-3</v>
      </c>
      <c r="M297">
        <f t="shared" si="39"/>
        <v>1.684884543931707E-2</v>
      </c>
      <c r="N297">
        <f t="shared" si="40"/>
        <v>71.453882820948849</v>
      </c>
      <c r="O297">
        <f t="shared" si="41"/>
        <v>20354.419367010425</v>
      </c>
    </row>
    <row r="298" spans="1:15" x14ac:dyDescent="0.3">
      <c r="A298">
        <v>2008</v>
      </c>
      <c r="B298" t="s">
        <v>5</v>
      </c>
      <c r="C298">
        <v>93318.081999999995</v>
      </c>
      <c r="D298">
        <v>347389.23800000001</v>
      </c>
      <c r="E298">
        <v>2.8</v>
      </c>
      <c r="F298">
        <v>48.1</v>
      </c>
      <c r="G298">
        <v>7947244</v>
      </c>
      <c r="H298" s="3">
        <v>47709.83</v>
      </c>
      <c r="I298">
        <v>221893</v>
      </c>
      <c r="J298">
        <f t="shared" si="36"/>
        <v>1.9559508386426863</v>
      </c>
      <c r="K298">
        <f t="shared" si="37"/>
        <v>7.2812927231138742</v>
      </c>
      <c r="L298">
        <f t="shared" si="38"/>
        <v>1.1742194149317675E-2</v>
      </c>
      <c r="M298">
        <f t="shared" si="39"/>
        <v>4.3711912960014816E-2</v>
      </c>
      <c r="N298">
        <f t="shared" si="40"/>
        <v>166.57456125917867</v>
      </c>
      <c r="O298">
        <f t="shared" si="41"/>
        <v>27920.74837515999</v>
      </c>
    </row>
    <row r="299" spans="1:15" x14ac:dyDescent="0.3">
      <c r="A299">
        <v>2008</v>
      </c>
      <c r="B299" t="s">
        <v>6</v>
      </c>
      <c r="C299">
        <v>187727.03700000001</v>
      </c>
      <c r="D299">
        <v>636637.005</v>
      </c>
      <c r="E299">
        <v>2.8</v>
      </c>
      <c r="F299">
        <v>48.1</v>
      </c>
      <c r="G299">
        <v>17933064</v>
      </c>
      <c r="H299" s="3">
        <v>34112.74</v>
      </c>
      <c r="I299">
        <v>561833</v>
      </c>
      <c r="J299">
        <f t="shared" si="36"/>
        <v>5.5031356906539912</v>
      </c>
      <c r="K299">
        <f t="shared" si="37"/>
        <v>18.662734362587116</v>
      </c>
      <c r="L299">
        <f t="shared" si="38"/>
        <v>1.0468207608025044E-2</v>
      </c>
      <c r="M299">
        <f t="shared" si="39"/>
        <v>3.5500737910710629E-2</v>
      </c>
      <c r="N299">
        <f t="shared" si="40"/>
        <v>525.69989980283026</v>
      </c>
      <c r="O299">
        <f t="shared" si="41"/>
        <v>31329.448219222322</v>
      </c>
    </row>
    <row r="300" spans="1:15" x14ac:dyDescent="0.3">
      <c r="A300">
        <v>2008</v>
      </c>
      <c r="B300" t="s">
        <v>7</v>
      </c>
      <c r="C300">
        <v>79693.066999999995</v>
      </c>
      <c r="D300">
        <v>254342.02100000001</v>
      </c>
      <c r="E300">
        <v>2.8</v>
      </c>
      <c r="F300">
        <v>48.1</v>
      </c>
      <c r="G300">
        <v>4028351</v>
      </c>
      <c r="H300" s="3">
        <v>19858</v>
      </c>
      <c r="I300">
        <v>109464</v>
      </c>
      <c r="J300">
        <f t="shared" si="36"/>
        <v>4.0131466915097187</v>
      </c>
      <c r="K300">
        <f t="shared" si="37"/>
        <v>12.808038120656663</v>
      </c>
      <c r="L300">
        <f t="shared" si="38"/>
        <v>1.9783049441322267E-2</v>
      </c>
      <c r="M300">
        <f t="shared" si="39"/>
        <v>6.3137998898308512E-2</v>
      </c>
      <c r="N300">
        <f t="shared" si="40"/>
        <v>202.85784066874811</v>
      </c>
      <c r="O300">
        <f t="shared" si="41"/>
        <v>27173.40172194528</v>
      </c>
    </row>
    <row r="301" spans="1:15" x14ac:dyDescent="0.3">
      <c r="A301">
        <v>2008</v>
      </c>
      <c r="B301" t="s">
        <v>8</v>
      </c>
      <c r="C301">
        <v>29290.091</v>
      </c>
      <c r="D301">
        <v>56668.334999999999</v>
      </c>
      <c r="E301">
        <v>2.8</v>
      </c>
      <c r="F301">
        <v>48.1</v>
      </c>
      <c r="G301">
        <v>1030324</v>
      </c>
      <c r="H301" s="3">
        <v>2571.1</v>
      </c>
      <c r="I301">
        <v>31492</v>
      </c>
      <c r="J301">
        <f t="shared" si="36"/>
        <v>11.392046594842675</v>
      </c>
      <c r="K301">
        <f t="shared" si="37"/>
        <v>22.040502119715299</v>
      </c>
      <c r="L301">
        <f t="shared" si="38"/>
        <v>2.8428039141085718E-2</v>
      </c>
      <c r="M301">
        <f t="shared" si="39"/>
        <v>5.5000499842767905E-2</v>
      </c>
      <c r="N301">
        <f t="shared" si="40"/>
        <v>400.73276029714907</v>
      </c>
      <c r="O301">
        <f t="shared" si="41"/>
        <v>30565.142615332654</v>
      </c>
    </row>
    <row r="302" spans="1:15" x14ac:dyDescent="0.3">
      <c r="A302">
        <v>2008</v>
      </c>
      <c r="B302" t="s">
        <v>12</v>
      </c>
      <c r="C302">
        <v>27857.352999999999</v>
      </c>
      <c r="D302">
        <v>71541.828999999998</v>
      </c>
      <c r="E302">
        <v>2.8</v>
      </c>
      <c r="F302">
        <v>48.1</v>
      </c>
      <c r="G302">
        <v>4192801</v>
      </c>
      <c r="H302" s="3">
        <v>18449.990000000002</v>
      </c>
      <c r="I302">
        <v>93577</v>
      </c>
      <c r="J302">
        <f t="shared" si="36"/>
        <v>1.5098844498018695</v>
      </c>
      <c r="K302">
        <f t="shared" si="37"/>
        <v>3.877608009543636</v>
      </c>
      <c r="L302">
        <f t="shared" si="38"/>
        <v>6.6440913842560137E-3</v>
      </c>
      <c r="M302">
        <f t="shared" si="39"/>
        <v>1.7063015630839621E-2</v>
      </c>
      <c r="N302">
        <f t="shared" si="40"/>
        <v>227.25220989279666</v>
      </c>
      <c r="O302">
        <f t="shared" si="41"/>
        <v>22318.493055119954</v>
      </c>
    </row>
    <row r="303" spans="1:15" x14ac:dyDescent="0.3">
      <c r="A303">
        <v>2008</v>
      </c>
      <c r="B303" t="s">
        <v>13</v>
      </c>
      <c r="C303">
        <v>17623.404999999999</v>
      </c>
      <c r="D303">
        <v>48821.455000000002</v>
      </c>
      <c r="E303">
        <v>2.8</v>
      </c>
      <c r="F303">
        <v>48.1</v>
      </c>
      <c r="G303">
        <v>2381872</v>
      </c>
      <c r="H303" s="3">
        <v>20452.14</v>
      </c>
      <c r="I303">
        <v>50592</v>
      </c>
      <c r="J303">
        <f t="shared" si="36"/>
        <v>0.86169002363566838</v>
      </c>
      <c r="K303">
        <f t="shared" si="37"/>
        <v>2.3871074127206251</v>
      </c>
      <c r="L303">
        <f t="shared" si="38"/>
        <v>7.3989723209307631E-3</v>
      </c>
      <c r="M303">
        <f t="shared" si="39"/>
        <v>2.0497094302296681E-2</v>
      </c>
      <c r="N303">
        <f t="shared" si="40"/>
        <v>116.4607713422654</v>
      </c>
      <c r="O303">
        <f t="shared" si="41"/>
        <v>21240.436093963068</v>
      </c>
    </row>
    <row r="304" spans="1:15" x14ac:dyDescent="0.3">
      <c r="A304">
        <v>2008</v>
      </c>
      <c r="B304" t="s">
        <v>9</v>
      </c>
      <c r="C304">
        <v>35032.485999999997</v>
      </c>
      <c r="D304">
        <v>115353.375</v>
      </c>
      <c r="E304">
        <v>2.8</v>
      </c>
      <c r="F304">
        <v>48.1</v>
      </c>
      <c r="G304">
        <v>2834260</v>
      </c>
      <c r="H304" s="3">
        <v>15802.27</v>
      </c>
      <c r="I304">
        <v>73298</v>
      </c>
      <c r="J304">
        <f t="shared" si="36"/>
        <v>2.2169274414372109</v>
      </c>
      <c r="K304">
        <f t="shared" si="37"/>
        <v>7.2997977505763414</v>
      </c>
      <c r="L304">
        <f t="shared" si="38"/>
        <v>1.2360364257337011E-2</v>
      </c>
      <c r="M304">
        <f t="shared" si="39"/>
        <v>4.0699644704437841E-2</v>
      </c>
      <c r="N304">
        <f t="shared" si="40"/>
        <v>179.35777581322176</v>
      </c>
      <c r="O304">
        <f t="shared" si="41"/>
        <v>25861.424145985198</v>
      </c>
    </row>
    <row r="305" spans="1:15" x14ac:dyDescent="0.3">
      <c r="A305">
        <v>2008</v>
      </c>
      <c r="B305" t="s">
        <v>14</v>
      </c>
      <c r="C305">
        <v>22256.017</v>
      </c>
      <c r="D305">
        <v>57629.563999999998</v>
      </c>
      <c r="E305">
        <v>2.8</v>
      </c>
      <c r="F305">
        <v>48.1</v>
      </c>
      <c r="G305">
        <v>2267763</v>
      </c>
      <c r="H305" s="3">
        <v>16202.37</v>
      </c>
      <c r="I305">
        <v>47011</v>
      </c>
      <c r="J305">
        <f t="shared" si="36"/>
        <v>1.3736272532968941</v>
      </c>
      <c r="K305">
        <f t="shared" si="37"/>
        <v>3.5568601383624738</v>
      </c>
      <c r="L305">
        <f t="shared" si="38"/>
        <v>9.8140841878097494E-3</v>
      </c>
      <c r="M305">
        <f t="shared" si="39"/>
        <v>2.5412516210909165E-2</v>
      </c>
      <c r="N305">
        <f t="shared" si="40"/>
        <v>139.96489402476303</v>
      </c>
      <c r="O305">
        <f t="shared" si="41"/>
        <v>20730.120387359701</v>
      </c>
    </row>
    <row r="306" spans="1:15" x14ac:dyDescent="0.3">
      <c r="A306">
        <v>2009</v>
      </c>
      <c r="B306" t="s">
        <v>1</v>
      </c>
      <c r="C306">
        <v>469369.451</v>
      </c>
      <c r="D306">
        <v>1654022.2509999999</v>
      </c>
      <c r="E306">
        <v>1.9</v>
      </c>
      <c r="F306">
        <v>45.7</v>
      </c>
      <c r="G306">
        <v>10744921</v>
      </c>
      <c r="H306" s="3">
        <v>35673.71</v>
      </c>
      <c r="I306">
        <v>353463</v>
      </c>
      <c r="J306">
        <f t="shared" si="36"/>
        <v>13.157292891600004</v>
      </c>
      <c r="K306">
        <f t="shared" si="37"/>
        <v>46.365299572149908</v>
      </c>
      <c r="L306">
        <f t="shared" si="38"/>
        <v>4.3682913164275472E-2</v>
      </c>
      <c r="M306">
        <f t="shared" si="39"/>
        <v>0.15393526401915844</v>
      </c>
      <c r="N306">
        <f t="shared" si="40"/>
        <v>301.19998732960494</v>
      </c>
      <c r="O306">
        <f t="shared" si="41"/>
        <v>32895.821197754733</v>
      </c>
    </row>
    <row r="307" spans="1:15" x14ac:dyDescent="0.3">
      <c r="A307">
        <v>2009</v>
      </c>
      <c r="B307" t="s">
        <v>2</v>
      </c>
      <c r="C307">
        <v>1059676.5</v>
      </c>
      <c r="D307">
        <v>2946156.1289999997</v>
      </c>
      <c r="E307">
        <v>1.9</v>
      </c>
      <c r="F307">
        <v>45.7</v>
      </c>
      <c r="G307">
        <v>12510331</v>
      </c>
      <c r="H307" s="3">
        <v>70542.03</v>
      </c>
      <c r="I307">
        <v>428198</v>
      </c>
      <c r="J307">
        <f t="shared" si="36"/>
        <v>15.021916721137739</v>
      </c>
      <c r="K307">
        <f t="shared" si="37"/>
        <v>41.764549857723118</v>
      </c>
      <c r="L307">
        <f t="shared" si="38"/>
        <v>8.4704113744072801E-2</v>
      </c>
      <c r="M307">
        <f t="shared" si="39"/>
        <v>0.23549785605193019</v>
      </c>
      <c r="N307">
        <f t="shared" si="40"/>
        <v>177.34577527751895</v>
      </c>
      <c r="O307">
        <f t="shared" si="41"/>
        <v>34227.551613142765</v>
      </c>
    </row>
    <row r="308" spans="1:15" x14ac:dyDescent="0.3">
      <c r="A308">
        <v>2009</v>
      </c>
      <c r="B308" t="s">
        <v>3</v>
      </c>
      <c r="C308">
        <v>4381.6610000000001</v>
      </c>
      <c r="D308">
        <v>14781.221</v>
      </c>
      <c r="E308">
        <v>1.9</v>
      </c>
      <c r="F308">
        <v>45.7</v>
      </c>
      <c r="G308">
        <v>3442675</v>
      </c>
      <c r="H308" s="3">
        <v>891.12</v>
      </c>
      <c r="I308">
        <v>99192</v>
      </c>
      <c r="J308">
        <f t="shared" si="36"/>
        <v>4.9170268875123444</v>
      </c>
      <c r="K308">
        <f t="shared" si="37"/>
        <v>16.587239653469791</v>
      </c>
      <c r="L308">
        <f t="shared" si="38"/>
        <v>1.2727489524860755E-3</v>
      </c>
      <c r="M308">
        <f t="shared" si="39"/>
        <v>4.2935278526146092E-3</v>
      </c>
      <c r="N308">
        <f t="shared" si="40"/>
        <v>3863.3124607235836</v>
      </c>
      <c r="O308">
        <f t="shared" si="41"/>
        <v>28812.478668477273</v>
      </c>
    </row>
    <row r="309" spans="1:15" x14ac:dyDescent="0.3">
      <c r="A309">
        <v>2009</v>
      </c>
      <c r="B309" t="s">
        <v>15</v>
      </c>
      <c r="C309">
        <v>38378.087</v>
      </c>
      <c r="D309">
        <v>97937.403000000006</v>
      </c>
      <c r="E309">
        <v>1.9</v>
      </c>
      <c r="F309">
        <v>45.7</v>
      </c>
      <c r="G309">
        <v>2511525</v>
      </c>
      <c r="H309" s="3">
        <v>29654.38</v>
      </c>
      <c r="I309">
        <v>53377</v>
      </c>
      <c r="J309">
        <f t="shared" si="36"/>
        <v>1.2941793758628573</v>
      </c>
      <c r="K309">
        <f t="shared" si="37"/>
        <v>3.3026285830288815</v>
      </c>
      <c r="L309">
        <f t="shared" si="38"/>
        <v>1.5280790356456735E-2</v>
      </c>
      <c r="M309">
        <f t="shared" si="39"/>
        <v>3.899519335861678E-2</v>
      </c>
      <c r="N309">
        <f t="shared" si="40"/>
        <v>84.693222384012074</v>
      </c>
      <c r="O309">
        <f t="shared" si="41"/>
        <v>21252.824479151113</v>
      </c>
    </row>
    <row r="310" spans="1:15" x14ac:dyDescent="0.3">
      <c r="A310">
        <v>2009</v>
      </c>
      <c r="B310" t="s">
        <v>10</v>
      </c>
      <c r="C310">
        <v>1311.415</v>
      </c>
      <c r="D310">
        <v>5376.47</v>
      </c>
      <c r="E310">
        <v>1.9</v>
      </c>
      <c r="F310">
        <v>45.7</v>
      </c>
      <c r="G310">
        <v>661716</v>
      </c>
      <c r="H310" s="3">
        <v>419.84</v>
      </c>
      <c r="I310">
        <v>24897</v>
      </c>
      <c r="J310">
        <f t="shared" si="36"/>
        <v>3.1236066120426829</v>
      </c>
      <c r="K310">
        <f t="shared" si="37"/>
        <v>12.805997522865855</v>
      </c>
      <c r="L310">
        <f t="shared" si="38"/>
        <v>1.9818396411753684E-3</v>
      </c>
      <c r="M310">
        <f t="shared" si="39"/>
        <v>8.1250415586142707E-3</v>
      </c>
      <c r="N310">
        <f t="shared" si="40"/>
        <v>1576.1147103658539</v>
      </c>
      <c r="O310">
        <f t="shared" si="41"/>
        <v>37624.902526159254</v>
      </c>
    </row>
    <row r="311" spans="1:15" x14ac:dyDescent="0.3">
      <c r="A311">
        <v>2009</v>
      </c>
      <c r="B311" t="s">
        <v>4</v>
      </c>
      <c r="C311">
        <v>1419.2249999999999</v>
      </c>
      <c r="D311">
        <v>6761.1120000000001</v>
      </c>
      <c r="E311">
        <v>1.9</v>
      </c>
      <c r="F311">
        <v>45.7</v>
      </c>
      <c r="G311">
        <v>1774224</v>
      </c>
      <c r="H311" s="3">
        <v>755.09</v>
      </c>
      <c r="I311">
        <v>91129</v>
      </c>
      <c r="J311">
        <f t="shared" si="36"/>
        <v>1.8795441602987721</v>
      </c>
      <c r="K311">
        <f t="shared" si="37"/>
        <v>8.954047861844284</v>
      </c>
      <c r="L311">
        <f t="shared" si="38"/>
        <v>7.999130887644401E-4</v>
      </c>
      <c r="M311">
        <f t="shared" si="39"/>
        <v>3.8107431756080404E-3</v>
      </c>
      <c r="N311">
        <f t="shared" si="40"/>
        <v>2349.6854679574622</v>
      </c>
      <c r="O311">
        <f t="shared" si="41"/>
        <v>51362.736610484353</v>
      </c>
    </row>
    <row r="312" spans="1:15" x14ac:dyDescent="0.3">
      <c r="A312">
        <v>2009</v>
      </c>
      <c r="B312" t="s">
        <v>11</v>
      </c>
      <c r="C312">
        <v>157613.60699999999</v>
      </c>
      <c r="D312">
        <v>503503.19899999996</v>
      </c>
      <c r="E312">
        <v>1.9</v>
      </c>
      <c r="F312">
        <v>45.7</v>
      </c>
      <c r="G312">
        <v>6061951</v>
      </c>
      <c r="H312" s="3">
        <v>21115.67</v>
      </c>
      <c r="I312">
        <v>219381</v>
      </c>
      <c r="J312">
        <f t="shared" si="36"/>
        <v>7.4642958049638022</v>
      </c>
      <c r="K312">
        <f t="shared" si="37"/>
        <v>23.84500226608959</v>
      </c>
      <c r="L312">
        <f t="shared" si="38"/>
        <v>2.6000475259532779E-2</v>
      </c>
      <c r="M312">
        <f t="shared" si="39"/>
        <v>8.305959566482804E-2</v>
      </c>
      <c r="N312">
        <f t="shared" si="40"/>
        <v>287.08305253870708</v>
      </c>
      <c r="O312">
        <f t="shared" si="41"/>
        <v>36189.833933002759</v>
      </c>
    </row>
    <row r="313" spans="1:15" x14ac:dyDescent="0.3">
      <c r="A313">
        <v>2009</v>
      </c>
      <c r="B313" t="s">
        <v>16</v>
      </c>
      <c r="C313">
        <v>15291.837</v>
      </c>
      <c r="D313">
        <v>43334.313999999998</v>
      </c>
      <c r="E313">
        <v>1.9</v>
      </c>
      <c r="F313">
        <v>45.7</v>
      </c>
      <c r="G313">
        <v>1651216</v>
      </c>
      <c r="H313" s="3">
        <v>23292.73</v>
      </c>
      <c r="I313">
        <v>33583</v>
      </c>
      <c r="J313">
        <f t="shared" si="36"/>
        <v>0.65650685857776225</v>
      </c>
      <c r="K313">
        <f t="shared" si="37"/>
        <v>1.8604222862670026</v>
      </c>
      <c r="L313">
        <f t="shared" si="38"/>
        <v>9.2609549568318135E-3</v>
      </c>
      <c r="M313">
        <f t="shared" si="39"/>
        <v>2.6243879662018778E-2</v>
      </c>
      <c r="N313">
        <f t="shared" si="40"/>
        <v>70.889758306561745</v>
      </c>
      <c r="O313">
        <f t="shared" si="41"/>
        <v>20338.344589684209</v>
      </c>
    </row>
    <row r="314" spans="1:15" x14ac:dyDescent="0.3">
      <c r="A314">
        <v>2009</v>
      </c>
      <c r="B314" t="s">
        <v>5</v>
      </c>
      <c r="C314">
        <v>231842.06399999998</v>
      </c>
      <c r="D314">
        <v>579231.30200000003</v>
      </c>
      <c r="E314">
        <v>1.9</v>
      </c>
      <c r="F314">
        <v>45.7</v>
      </c>
      <c r="G314">
        <v>7928815</v>
      </c>
      <c r="H314" s="3">
        <v>47709.83</v>
      </c>
      <c r="I314">
        <v>212367</v>
      </c>
      <c r="J314">
        <f t="shared" si="36"/>
        <v>4.8594192014517761</v>
      </c>
      <c r="K314">
        <f t="shared" si="37"/>
        <v>12.14071192456565</v>
      </c>
      <c r="L314">
        <f t="shared" si="38"/>
        <v>2.9240443117918628E-2</v>
      </c>
      <c r="M314">
        <f t="shared" si="39"/>
        <v>7.3053955982072982E-2</v>
      </c>
      <c r="N314">
        <f t="shared" si="40"/>
        <v>166.18828866084829</v>
      </c>
      <c r="O314">
        <f t="shared" si="41"/>
        <v>26784.204196970164</v>
      </c>
    </row>
    <row r="315" spans="1:15" x14ac:dyDescent="0.3">
      <c r="A315">
        <v>2009</v>
      </c>
      <c r="B315" t="s">
        <v>6</v>
      </c>
      <c r="C315">
        <v>348886.076</v>
      </c>
      <c r="D315">
        <v>985523.08100000001</v>
      </c>
      <c r="E315">
        <v>1.9</v>
      </c>
      <c r="F315">
        <v>45.7</v>
      </c>
      <c r="G315">
        <v>17872763</v>
      </c>
      <c r="H315" s="3">
        <v>34112.74</v>
      </c>
      <c r="I315">
        <v>539918</v>
      </c>
      <c r="J315">
        <f t="shared" si="36"/>
        <v>10.227442181425474</v>
      </c>
      <c r="K315">
        <f t="shared" si="37"/>
        <v>28.89017654401259</v>
      </c>
      <c r="L315">
        <f t="shared" si="38"/>
        <v>1.9520545088635707E-2</v>
      </c>
      <c r="M315">
        <f t="shared" si="39"/>
        <v>5.5141059107648882E-2</v>
      </c>
      <c r="N315">
        <f t="shared" si="40"/>
        <v>523.93220245573946</v>
      </c>
      <c r="O315">
        <f t="shared" si="41"/>
        <v>30208.983356406618</v>
      </c>
    </row>
    <row r="316" spans="1:15" x14ac:dyDescent="0.3">
      <c r="A316">
        <v>2009</v>
      </c>
      <c r="B316" t="s">
        <v>7</v>
      </c>
      <c r="C316">
        <v>117258.052</v>
      </c>
      <c r="D316">
        <v>371600.07299999997</v>
      </c>
      <c r="E316">
        <v>1.9</v>
      </c>
      <c r="F316">
        <v>45.7</v>
      </c>
      <c r="G316">
        <v>4012675</v>
      </c>
      <c r="H316" s="3">
        <v>19858</v>
      </c>
      <c r="I316">
        <v>106163</v>
      </c>
      <c r="J316">
        <f t="shared" si="36"/>
        <v>5.9048268707825562</v>
      </c>
      <c r="K316">
        <f t="shared" si="37"/>
        <v>18.712864991439218</v>
      </c>
      <c r="L316">
        <f t="shared" si="38"/>
        <v>2.9221916053505454E-2</v>
      </c>
      <c r="M316">
        <f t="shared" si="39"/>
        <v>9.2606571177581032E-2</v>
      </c>
      <c r="N316">
        <f t="shared" si="40"/>
        <v>202.06843589485345</v>
      </c>
      <c r="O316">
        <f t="shared" si="41"/>
        <v>26456.914651697432</v>
      </c>
    </row>
    <row r="317" spans="1:15" x14ac:dyDescent="0.3">
      <c r="A317">
        <v>2009</v>
      </c>
      <c r="B317" t="s">
        <v>8</v>
      </c>
      <c r="C317">
        <v>36124.915999999997</v>
      </c>
      <c r="D317">
        <v>92793.251000000004</v>
      </c>
      <c r="E317">
        <v>1.9</v>
      </c>
      <c r="F317">
        <v>45.7</v>
      </c>
      <c r="G317">
        <v>1022585</v>
      </c>
      <c r="H317" s="3">
        <v>2571.1</v>
      </c>
      <c r="I317">
        <v>28517</v>
      </c>
      <c r="J317">
        <f t="shared" si="36"/>
        <v>14.05037376998172</v>
      </c>
      <c r="K317">
        <f t="shared" si="37"/>
        <v>36.090875889697017</v>
      </c>
      <c r="L317">
        <f t="shared" si="38"/>
        <v>3.5327054474689146E-2</v>
      </c>
      <c r="M317">
        <f t="shared" si="39"/>
        <v>9.074380222670976E-2</v>
      </c>
      <c r="N317">
        <f t="shared" si="40"/>
        <v>397.72276457547355</v>
      </c>
      <c r="O317">
        <f t="shared" si="41"/>
        <v>27887.168303857379</v>
      </c>
    </row>
    <row r="318" spans="1:15" x14ac:dyDescent="0.3">
      <c r="A318">
        <v>2009</v>
      </c>
      <c r="B318" t="s">
        <v>12</v>
      </c>
      <c r="C318">
        <v>42846.394</v>
      </c>
      <c r="D318">
        <v>114388.223</v>
      </c>
      <c r="E318">
        <v>1.9</v>
      </c>
      <c r="F318">
        <v>45.7</v>
      </c>
      <c r="G318">
        <v>4168732</v>
      </c>
      <c r="H318" s="3">
        <v>18449.990000000002</v>
      </c>
      <c r="I318">
        <v>90848</v>
      </c>
      <c r="J318">
        <f t="shared" si="36"/>
        <v>2.3222990364764424</v>
      </c>
      <c r="K318">
        <f t="shared" si="37"/>
        <v>6.1999070460200789</v>
      </c>
      <c r="L318">
        <f t="shared" si="38"/>
        <v>1.0278039941161965E-2</v>
      </c>
      <c r="M318">
        <f t="shared" si="39"/>
        <v>2.743957227281581E-2</v>
      </c>
      <c r="N318">
        <f t="shared" si="40"/>
        <v>225.94765634019311</v>
      </c>
      <c r="O318">
        <f t="shared" si="41"/>
        <v>21792.717785648012</v>
      </c>
    </row>
    <row r="319" spans="1:15" x14ac:dyDescent="0.3">
      <c r="A319">
        <v>2009</v>
      </c>
      <c r="B319" t="s">
        <v>13</v>
      </c>
      <c r="C319">
        <v>25354.523000000001</v>
      </c>
      <c r="D319">
        <v>74175.978000000003</v>
      </c>
      <c r="E319">
        <v>1.9</v>
      </c>
      <c r="F319">
        <v>45.7</v>
      </c>
      <c r="G319">
        <v>2356219</v>
      </c>
      <c r="H319" s="3">
        <v>20452.14</v>
      </c>
      <c r="I319">
        <v>48316</v>
      </c>
      <c r="J319">
        <f t="shared" si="36"/>
        <v>1.2397002465267695</v>
      </c>
      <c r="K319">
        <f t="shared" si="37"/>
        <v>3.6268076592473943</v>
      </c>
      <c r="L319">
        <f t="shared" si="38"/>
        <v>1.0760681838148323E-2</v>
      </c>
      <c r="M319">
        <f t="shared" si="39"/>
        <v>3.1480935345992882E-2</v>
      </c>
      <c r="N319">
        <f t="shared" si="40"/>
        <v>115.20647717060416</v>
      </c>
      <c r="O319">
        <f t="shared" si="41"/>
        <v>20505.733974643274</v>
      </c>
    </row>
    <row r="320" spans="1:15" x14ac:dyDescent="0.3">
      <c r="A320">
        <v>2009</v>
      </c>
      <c r="B320" t="s">
        <v>9</v>
      </c>
      <c r="C320">
        <v>59032.773000000001</v>
      </c>
      <c r="D320">
        <v>174386.14799999999</v>
      </c>
      <c r="E320">
        <v>1.9</v>
      </c>
      <c r="F320">
        <v>45.7</v>
      </c>
      <c r="G320">
        <v>2832027</v>
      </c>
      <c r="H320" s="3">
        <v>15802.27</v>
      </c>
      <c r="I320">
        <v>71275</v>
      </c>
      <c r="J320">
        <f t="shared" si="36"/>
        <v>3.7357147422490566</v>
      </c>
      <c r="K320">
        <f t="shared" si="37"/>
        <v>11.035512492825397</v>
      </c>
      <c r="L320">
        <f t="shared" si="38"/>
        <v>2.0844706989022351E-2</v>
      </c>
      <c r="M320">
        <f t="shared" si="39"/>
        <v>6.1576442597475231E-2</v>
      </c>
      <c r="N320">
        <f t="shared" si="40"/>
        <v>179.21646700125993</v>
      </c>
      <c r="O320">
        <f t="shared" si="41"/>
        <v>25167.486044448022</v>
      </c>
    </row>
    <row r="321" spans="1:15" x14ac:dyDescent="0.3">
      <c r="A321">
        <v>2009</v>
      </c>
      <c r="B321" t="s">
        <v>14</v>
      </c>
      <c r="C321">
        <v>28938.929</v>
      </c>
      <c r="D321">
        <v>86568.493000000002</v>
      </c>
      <c r="E321">
        <v>1.9</v>
      </c>
      <c r="F321">
        <v>45.7</v>
      </c>
      <c r="G321">
        <v>2249882</v>
      </c>
      <c r="H321" s="3">
        <v>16202.37</v>
      </c>
      <c r="I321">
        <v>45106</v>
      </c>
      <c r="J321">
        <f t="shared" si="36"/>
        <v>1.7860923432806435</v>
      </c>
      <c r="K321">
        <f t="shared" si="37"/>
        <v>5.3429524816431178</v>
      </c>
      <c r="L321">
        <f t="shared" si="38"/>
        <v>1.2862420784734489E-2</v>
      </c>
      <c r="M321">
        <f t="shared" si="39"/>
        <v>3.8476903677615096E-2</v>
      </c>
      <c r="N321">
        <f t="shared" si="40"/>
        <v>138.86129004583896</v>
      </c>
      <c r="O321">
        <f t="shared" si="41"/>
        <v>20048.162525856911</v>
      </c>
    </row>
    <row r="322" spans="1:15" x14ac:dyDescent="0.3">
      <c r="A322">
        <v>2010</v>
      </c>
      <c r="B322" t="s">
        <v>1</v>
      </c>
      <c r="C322">
        <v>620116.09400000004</v>
      </c>
      <c r="D322">
        <v>2274138.3450000002</v>
      </c>
      <c r="E322">
        <v>1.8</v>
      </c>
      <c r="F322">
        <v>57.4</v>
      </c>
      <c r="G322">
        <v>10753880</v>
      </c>
      <c r="H322" s="3">
        <v>35673.71</v>
      </c>
      <c r="I322">
        <v>382897</v>
      </c>
      <c r="J322">
        <f t="shared" si="36"/>
        <v>17.382999805739299</v>
      </c>
      <c r="K322">
        <f t="shared" si="37"/>
        <v>63.748299377889218</v>
      </c>
      <c r="L322">
        <f t="shared" si="38"/>
        <v>5.7664405219325497E-2</v>
      </c>
      <c r="M322">
        <f t="shared" si="39"/>
        <v>0.21147142659207654</v>
      </c>
      <c r="N322">
        <f t="shared" si="40"/>
        <v>301.45112465173935</v>
      </c>
      <c r="O322">
        <f t="shared" si="41"/>
        <v>35605.47448920762</v>
      </c>
    </row>
    <row r="323" spans="1:15" x14ac:dyDescent="0.3">
      <c r="A323">
        <v>2010</v>
      </c>
      <c r="B323" t="s">
        <v>2</v>
      </c>
      <c r="C323">
        <v>1281758.6429999999</v>
      </c>
      <c r="D323">
        <v>4227914.7719999999</v>
      </c>
      <c r="E323">
        <v>1.8</v>
      </c>
      <c r="F323">
        <v>57.4</v>
      </c>
      <c r="G323">
        <v>12538696</v>
      </c>
      <c r="H323" s="3">
        <v>70542.03</v>
      </c>
      <c r="I323">
        <v>452128</v>
      </c>
      <c r="J323">
        <f t="shared" si="36"/>
        <v>18.170141162651543</v>
      </c>
      <c r="K323">
        <f t="shared" si="37"/>
        <v>59.934691020374665</v>
      </c>
      <c r="L323">
        <f t="shared" si="38"/>
        <v>0.1022242379111831</v>
      </c>
      <c r="M323">
        <f t="shared" si="39"/>
        <v>0.33718935142856959</v>
      </c>
      <c r="N323">
        <f t="shared" si="40"/>
        <v>177.74787598258797</v>
      </c>
      <c r="O323">
        <f t="shared" si="41"/>
        <v>36058.614069597032</v>
      </c>
    </row>
    <row r="324" spans="1:15" x14ac:dyDescent="0.3">
      <c r="A324">
        <v>2010</v>
      </c>
      <c r="B324" t="s">
        <v>3</v>
      </c>
      <c r="C324">
        <v>6640.8469999999998</v>
      </c>
      <c r="D324">
        <v>21422.067999999999</v>
      </c>
      <c r="E324">
        <v>1.8</v>
      </c>
      <c r="F324">
        <v>57.4</v>
      </c>
      <c r="G324">
        <v>3460725</v>
      </c>
      <c r="H324" s="3">
        <v>891.12</v>
      </c>
      <c r="I324">
        <v>103052</v>
      </c>
      <c r="J324">
        <f t="shared" si="36"/>
        <v>7.4522477331896937</v>
      </c>
      <c r="K324">
        <f t="shared" si="37"/>
        <v>24.039487386659484</v>
      </c>
      <c r="L324">
        <f t="shared" si="38"/>
        <v>1.9189178568074607E-3</v>
      </c>
      <c r="M324">
        <f t="shared" si="39"/>
        <v>6.1900520844620707E-3</v>
      </c>
      <c r="N324">
        <f t="shared" si="40"/>
        <v>3883.5678696471855</v>
      </c>
      <c r="O324">
        <f t="shared" si="41"/>
        <v>29777.575508022164</v>
      </c>
    </row>
    <row r="325" spans="1:15" x14ac:dyDescent="0.3">
      <c r="A325">
        <v>2010</v>
      </c>
      <c r="B325" t="s">
        <v>15</v>
      </c>
      <c r="C325">
        <v>54936.63</v>
      </c>
      <c r="D325">
        <v>152874.033</v>
      </c>
      <c r="E325">
        <v>1.8</v>
      </c>
      <c r="F325">
        <v>57.4</v>
      </c>
      <c r="G325">
        <v>2503273</v>
      </c>
      <c r="H325" s="3">
        <v>29654.38</v>
      </c>
      <c r="I325">
        <v>55770</v>
      </c>
      <c r="J325">
        <f t="shared" si="36"/>
        <v>1.8525637696691011</v>
      </c>
      <c r="K325">
        <f t="shared" si="37"/>
        <v>5.1551923526979824</v>
      </c>
      <c r="L325">
        <f t="shared" si="38"/>
        <v>2.1945920401010996E-2</v>
      </c>
      <c r="M325">
        <f t="shared" si="39"/>
        <v>6.1069660800080534E-2</v>
      </c>
      <c r="N325">
        <f t="shared" si="40"/>
        <v>84.414949832031553</v>
      </c>
      <c r="O325">
        <f t="shared" si="41"/>
        <v>22278.832552422369</v>
      </c>
    </row>
    <row r="326" spans="1:15" x14ac:dyDescent="0.3">
      <c r="A326">
        <v>2010</v>
      </c>
      <c r="B326" t="s">
        <v>10</v>
      </c>
      <c r="C326">
        <v>3801.6349999999998</v>
      </c>
      <c r="D326">
        <v>9178.1049999999996</v>
      </c>
      <c r="E326">
        <v>1.8</v>
      </c>
      <c r="F326">
        <v>57.4</v>
      </c>
      <c r="G326">
        <v>660706</v>
      </c>
      <c r="H326" s="3">
        <v>419.84</v>
      </c>
      <c r="I326">
        <v>26358</v>
      </c>
      <c r="J326">
        <f t="shared" si="36"/>
        <v>9.0549614138719505</v>
      </c>
      <c r="K326">
        <f t="shared" si="37"/>
        <v>21.860958936737806</v>
      </c>
      <c r="L326">
        <f t="shared" si="38"/>
        <v>5.7538981029383717E-3</v>
      </c>
      <c r="M326">
        <f t="shared" si="39"/>
        <v>1.3891360151111084E-2</v>
      </c>
      <c r="N326">
        <f t="shared" si="40"/>
        <v>1573.7090320121952</v>
      </c>
      <c r="O326">
        <f t="shared" si="41"/>
        <v>39893.689477619395</v>
      </c>
    </row>
    <row r="327" spans="1:15" x14ac:dyDescent="0.3">
      <c r="A327">
        <v>2010</v>
      </c>
      <c r="B327" t="s">
        <v>4</v>
      </c>
      <c r="C327">
        <v>2165.3150000000001</v>
      </c>
      <c r="D327">
        <v>8926.4269999999997</v>
      </c>
      <c r="E327">
        <v>1.8</v>
      </c>
      <c r="F327">
        <v>57.4</v>
      </c>
      <c r="G327">
        <v>1786448</v>
      </c>
      <c r="H327" s="3">
        <v>755.09</v>
      </c>
      <c r="I327">
        <v>93643</v>
      </c>
      <c r="J327">
        <f t="shared" si="36"/>
        <v>2.8676250513183859</v>
      </c>
      <c r="K327">
        <f t="shared" si="37"/>
        <v>11.821672913162669</v>
      </c>
      <c r="L327">
        <f t="shared" si="38"/>
        <v>1.2120783812347184E-3</v>
      </c>
      <c r="M327">
        <f t="shared" si="39"/>
        <v>4.996746056980108E-3</v>
      </c>
      <c r="N327">
        <f t="shared" si="40"/>
        <v>2365.8742666437111</v>
      </c>
      <c r="O327">
        <f t="shared" si="41"/>
        <v>52418.542269352365</v>
      </c>
    </row>
    <row r="328" spans="1:15" x14ac:dyDescent="0.3">
      <c r="A328">
        <v>2010</v>
      </c>
      <c r="B328" t="s">
        <v>11</v>
      </c>
      <c r="C328">
        <v>226850.79</v>
      </c>
      <c r="D328">
        <v>730353.98899999994</v>
      </c>
      <c r="E328">
        <v>1.8</v>
      </c>
      <c r="F328">
        <v>57.4</v>
      </c>
      <c r="G328">
        <v>6067021</v>
      </c>
      <c r="H328" s="3">
        <v>21115.67</v>
      </c>
      <c r="I328">
        <v>226703</v>
      </c>
      <c r="J328">
        <f t="shared" si="36"/>
        <v>10.743243761623479</v>
      </c>
      <c r="K328">
        <f t="shared" si="37"/>
        <v>34.588246027713069</v>
      </c>
      <c r="L328">
        <f t="shared" si="38"/>
        <v>3.7390803493180594E-2</v>
      </c>
      <c r="M328">
        <f t="shared" si="39"/>
        <v>0.12038098912134966</v>
      </c>
      <c r="N328">
        <f t="shared" si="40"/>
        <v>287.32315858317548</v>
      </c>
      <c r="O328">
        <f t="shared" si="41"/>
        <v>37366.443926928878</v>
      </c>
    </row>
    <row r="329" spans="1:15" x14ac:dyDescent="0.3">
      <c r="A329">
        <v>2010</v>
      </c>
      <c r="B329" t="s">
        <v>16</v>
      </c>
      <c r="C329">
        <v>28764.887999999999</v>
      </c>
      <c r="D329">
        <v>72099.202000000005</v>
      </c>
      <c r="E329">
        <v>1.8</v>
      </c>
      <c r="F329">
        <v>57.4</v>
      </c>
      <c r="G329">
        <v>1642327</v>
      </c>
      <c r="H329" s="3">
        <v>23292.73</v>
      </c>
      <c r="I329">
        <v>34651</v>
      </c>
      <c r="J329">
        <f t="shared" si="36"/>
        <v>1.2349298686757628</v>
      </c>
      <c r="K329">
        <f t="shared" si="37"/>
        <v>3.0953521549427658</v>
      </c>
      <c r="L329">
        <f t="shared" si="38"/>
        <v>1.7514714182985482E-2</v>
      </c>
      <c r="M329">
        <f t="shared" si="39"/>
        <v>4.3900637327401917E-2</v>
      </c>
      <c r="N329">
        <f t="shared" si="40"/>
        <v>70.508137088267461</v>
      </c>
      <c r="O329">
        <f t="shared" si="41"/>
        <v>21098.721509175699</v>
      </c>
    </row>
    <row r="330" spans="1:15" x14ac:dyDescent="0.3">
      <c r="A330">
        <v>2010</v>
      </c>
      <c r="B330" t="s">
        <v>5</v>
      </c>
      <c r="C330">
        <v>423855.87800000003</v>
      </c>
      <c r="D330">
        <v>1003087.18</v>
      </c>
      <c r="E330">
        <v>1.8</v>
      </c>
      <c r="F330">
        <v>57.4</v>
      </c>
      <c r="G330">
        <v>7918293</v>
      </c>
      <c r="H330" s="3">
        <v>47709.83</v>
      </c>
      <c r="I330">
        <v>225760</v>
      </c>
      <c r="J330">
        <f t="shared" si="36"/>
        <v>8.884036644020739</v>
      </c>
      <c r="K330">
        <f t="shared" si="37"/>
        <v>21.024748568586389</v>
      </c>
      <c r="L330">
        <f t="shared" si="38"/>
        <v>5.3528693368633876E-2</v>
      </c>
      <c r="M330">
        <f t="shared" si="39"/>
        <v>0.12667972503669667</v>
      </c>
      <c r="N330">
        <f t="shared" si="40"/>
        <v>165.96774710788111</v>
      </c>
      <c r="O330">
        <f t="shared" si="41"/>
        <v>28511.195531663197</v>
      </c>
    </row>
    <row r="331" spans="1:15" x14ac:dyDescent="0.3">
      <c r="A331">
        <v>2010</v>
      </c>
      <c r="B331" t="s">
        <v>6</v>
      </c>
      <c r="C331">
        <v>538071.69700000004</v>
      </c>
      <c r="D331">
        <v>1523594.7780000002</v>
      </c>
      <c r="E331">
        <v>1.8</v>
      </c>
      <c r="F331">
        <v>57.4</v>
      </c>
      <c r="G331">
        <v>17845154</v>
      </c>
      <c r="H331" s="3">
        <v>34112.74</v>
      </c>
      <c r="I331">
        <v>554213</v>
      </c>
      <c r="J331">
        <f t="shared" ref="J331:J394" si="42">C331/H331</f>
        <v>15.773335621823403</v>
      </c>
      <c r="K331">
        <f t="shared" ref="K331:K394" si="43">D331/H331</f>
        <v>44.663512165835996</v>
      </c>
      <c r="L331">
        <f t="shared" ref="L331:L394" si="44">C331/G331</f>
        <v>3.0152258534726011E-2</v>
      </c>
      <c r="M331">
        <f t="shared" ref="M331:M394" si="45">D331/G331</f>
        <v>8.5378628730242406E-2</v>
      </c>
      <c r="N331">
        <f t="shared" si="40"/>
        <v>523.1228567391538</v>
      </c>
      <c r="O331">
        <f t="shared" si="41"/>
        <v>31056.778775907453</v>
      </c>
    </row>
    <row r="332" spans="1:15" x14ac:dyDescent="0.3">
      <c r="A332">
        <v>2010</v>
      </c>
      <c r="B332" t="s">
        <v>7</v>
      </c>
      <c r="C332">
        <v>181258.28599999999</v>
      </c>
      <c r="D332">
        <v>552858.35899999994</v>
      </c>
      <c r="E332">
        <v>1.8</v>
      </c>
      <c r="F332">
        <v>57.4</v>
      </c>
      <c r="G332">
        <v>4003745</v>
      </c>
      <c r="H332" s="3">
        <v>19858</v>
      </c>
      <c r="I332">
        <v>112475</v>
      </c>
      <c r="J332">
        <f t="shared" si="42"/>
        <v>9.1277211199516568</v>
      </c>
      <c r="K332">
        <f t="shared" si="43"/>
        <v>27.840586111390873</v>
      </c>
      <c r="L332">
        <f t="shared" si="44"/>
        <v>4.527218541640389E-2</v>
      </c>
      <c r="M332">
        <f t="shared" si="45"/>
        <v>0.13808530738096456</v>
      </c>
      <c r="N332">
        <f t="shared" ref="N332:N395" si="46">G332/H332</f>
        <v>201.61874307583847</v>
      </c>
      <c r="O332">
        <f t="shared" ref="O332:O395" si="47">(I332/G332)*10^6</f>
        <v>28092.448445143233</v>
      </c>
    </row>
    <row r="333" spans="1:15" x14ac:dyDescent="0.3">
      <c r="A333">
        <v>2010</v>
      </c>
      <c r="B333" t="s">
        <v>8</v>
      </c>
      <c r="C333">
        <v>50199.807999999997</v>
      </c>
      <c r="D333">
        <v>142993.05900000001</v>
      </c>
      <c r="E333">
        <v>1.8</v>
      </c>
      <c r="F333">
        <v>57.4</v>
      </c>
      <c r="G333">
        <v>1017567</v>
      </c>
      <c r="H333" s="3">
        <v>2571.1</v>
      </c>
      <c r="I333">
        <v>30049</v>
      </c>
      <c r="J333">
        <f t="shared" si="42"/>
        <v>19.524642370969623</v>
      </c>
      <c r="K333">
        <f t="shared" si="43"/>
        <v>55.615518260666647</v>
      </c>
      <c r="L333">
        <f t="shared" si="44"/>
        <v>4.9333172164584736E-2</v>
      </c>
      <c r="M333">
        <f t="shared" si="45"/>
        <v>0.14052446571085739</v>
      </c>
      <c r="N333">
        <f t="shared" si="46"/>
        <v>395.77107074792889</v>
      </c>
      <c r="O333">
        <f t="shared" si="47"/>
        <v>29530.242234663663</v>
      </c>
    </row>
    <row r="334" spans="1:15" x14ac:dyDescent="0.3">
      <c r="A334">
        <v>2010</v>
      </c>
      <c r="B334" t="s">
        <v>12</v>
      </c>
      <c r="C334">
        <v>60142.67</v>
      </c>
      <c r="D334">
        <v>174530.89300000001</v>
      </c>
      <c r="E334">
        <v>1.8</v>
      </c>
      <c r="F334">
        <v>57.4</v>
      </c>
      <c r="G334">
        <v>4149477</v>
      </c>
      <c r="H334" s="3">
        <v>18449.990000000002</v>
      </c>
      <c r="I334">
        <v>94818</v>
      </c>
      <c r="J334">
        <f t="shared" si="42"/>
        <v>3.2597670784645407</v>
      </c>
      <c r="K334">
        <f t="shared" si="43"/>
        <v>9.4596741244846196</v>
      </c>
      <c r="L334">
        <f t="shared" si="44"/>
        <v>1.4494036236373884E-2</v>
      </c>
      <c r="M334">
        <f t="shared" si="45"/>
        <v>4.2060937559118897E-2</v>
      </c>
      <c r="N334">
        <f t="shared" si="46"/>
        <v>224.90402433822456</v>
      </c>
      <c r="O334">
        <f t="shared" si="47"/>
        <v>22850.590568401753</v>
      </c>
    </row>
    <row r="335" spans="1:15" x14ac:dyDescent="0.3">
      <c r="A335">
        <v>2010</v>
      </c>
      <c r="B335" t="s">
        <v>13</v>
      </c>
      <c r="C335">
        <v>46413.705000000002</v>
      </c>
      <c r="D335">
        <v>120589.683</v>
      </c>
      <c r="E335">
        <v>1.8</v>
      </c>
      <c r="F335">
        <v>57.4</v>
      </c>
      <c r="G335">
        <v>2335006</v>
      </c>
      <c r="H335" s="3">
        <v>20452.14</v>
      </c>
      <c r="I335">
        <v>51120</v>
      </c>
      <c r="J335">
        <f t="shared" si="42"/>
        <v>2.2693813459129464</v>
      </c>
      <c r="K335">
        <f t="shared" si="43"/>
        <v>5.8961890051603403</v>
      </c>
      <c r="L335">
        <f t="shared" si="44"/>
        <v>1.9877338644954234E-2</v>
      </c>
      <c r="M335">
        <f t="shared" si="45"/>
        <v>5.1644271149624457E-2</v>
      </c>
      <c r="N335">
        <f t="shared" si="46"/>
        <v>114.16927519565191</v>
      </c>
      <c r="O335">
        <f t="shared" si="47"/>
        <v>21892.877363056028</v>
      </c>
    </row>
    <row r="336" spans="1:15" x14ac:dyDescent="0.3">
      <c r="A336">
        <v>2010</v>
      </c>
      <c r="B336" t="s">
        <v>9</v>
      </c>
      <c r="C336">
        <v>104447.386</v>
      </c>
      <c r="D336">
        <v>278833.53399999999</v>
      </c>
      <c r="E336">
        <v>1.8</v>
      </c>
      <c r="F336">
        <v>57.4</v>
      </c>
      <c r="G336">
        <v>2834259</v>
      </c>
      <c r="H336" s="3">
        <v>15802.27</v>
      </c>
      <c r="I336">
        <v>72935</v>
      </c>
      <c r="J336">
        <f t="shared" si="42"/>
        <v>6.609644437159977</v>
      </c>
      <c r="K336">
        <f t="shared" si="43"/>
        <v>17.645156929985372</v>
      </c>
      <c r="L336">
        <f t="shared" si="44"/>
        <v>3.6851743612704414E-2</v>
      </c>
      <c r="M336">
        <f t="shared" si="45"/>
        <v>9.8379694304578366E-2</v>
      </c>
      <c r="N336">
        <f t="shared" si="46"/>
        <v>179.35771253117431</v>
      </c>
      <c r="O336">
        <f t="shared" si="47"/>
        <v>25733.357466625315</v>
      </c>
    </row>
    <row r="337" spans="1:15" x14ac:dyDescent="0.3">
      <c r="A337">
        <v>2010</v>
      </c>
      <c r="B337" t="s">
        <v>14</v>
      </c>
      <c r="C337">
        <v>39067.798999999999</v>
      </c>
      <c r="D337">
        <v>125636.292</v>
      </c>
      <c r="E337">
        <v>1.8</v>
      </c>
      <c r="F337">
        <v>57.4</v>
      </c>
      <c r="G337">
        <v>2235025</v>
      </c>
      <c r="H337" s="3">
        <v>16202.37</v>
      </c>
      <c r="I337">
        <v>47829</v>
      </c>
      <c r="J337">
        <f t="shared" si="42"/>
        <v>2.4112397754155719</v>
      </c>
      <c r="K337">
        <f t="shared" si="43"/>
        <v>7.7541922570586896</v>
      </c>
      <c r="L337">
        <f t="shared" si="44"/>
        <v>1.7479804029037708E-2</v>
      </c>
      <c r="M337">
        <f t="shared" si="45"/>
        <v>5.6212477265354971E-2</v>
      </c>
      <c r="N337">
        <f t="shared" si="46"/>
        <v>137.94432542893415</v>
      </c>
      <c r="O337">
        <f t="shared" si="47"/>
        <v>21399.760629075736</v>
      </c>
    </row>
    <row r="338" spans="1:15" x14ac:dyDescent="0.3">
      <c r="A338">
        <v>2011</v>
      </c>
      <c r="B338" t="s">
        <v>1</v>
      </c>
      <c r="C338">
        <v>530956.924</v>
      </c>
      <c r="D338">
        <v>2805095.2689999999</v>
      </c>
      <c r="E338">
        <v>1.1000000000000001</v>
      </c>
      <c r="F338">
        <v>54.53</v>
      </c>
      <c r="G338">
        <v>10512441</v>
      </c>
      <c r="H338" s="3">
        <v>35673.71</v>
      </c>
      <c r="I338">
        <v>405608</v>
      </c>
      <c r="J338">
        <f t="shared" si="42"/>
        <v>14.883703545271855</v>
      </c>
      <c r="K338">
        <f t="shared" si="43"/>
        <v>78.632002923161053</v>
      </c>
      <c r="L338">
        <f t="shared" si="44"/>
        <v>5.0507481944488439E-2</v>
      </c>
      <c r="M338">
        <f t="shared" si="45"/>
        <v>0.26683576811513138</v>
      </c>
      <c r="N338">
        <f t="shared" si="46"/>
        <v>294.68314341289425</v>
      </c>
      <c r="O338">
        <f t="shared" si="47"/>
        <v>38583.617258826947</v>
      </c>
    </row>
    <row r="339" spans="1:15" x14ac:dyDescent="0.3">
      <c r="A339">
        <v>2011</v>
      </c>
      <c r="B339" t="s">
        <v>2</v>
      </c>
      <c r="C339">
        <v>1135536.084</v>
      </c>
      <c r="D339">
        <v>5363450.8559999997</v>
      </c>
      <c r="E339">
        <v>1.1000000000000001</v>
      </c>
      <c r="F339">
        <v>54.53</v>
      </c>
      <c r="G339">
        <v>12443372</v>
      </c>
      <c r="H339" s="3">
        <v>70542.03</v>
      </c>
      <c r="I339">
        <v>483475</v>
      </c>
      <c r="J339">
        <f t="shared" si="42"/>
        <v>16.097298078889992</v>
      </c>
      <c r="K339">
        <f t="shared" si="43"/>
        <v>76.031989099264649</v>
      </c>
      <c r="L339">
        <f t="shared" si="44"/>
        <v>9.1256299658967047E-2</v>
      </c>
      <c r="M339">
        <f t="shared" si="45"/>
        <v>0.43102873208323272</v>
      </c>
      <c r="N339">
        <f t="shared" si="46"/>
        <v>176.39656811690847</v>
      </c>
      <c r="O339">
        <f t="shared" si="47"/>
        <v>38854.018026624937</v>
      </c>
    </row>
    <row r="340" spans="1:15" x14ac:dyDescent="0.3">
      <c r="A340">
        <v>2011</v>
      </c>
      <c r="B340" t="s">
        <v>3</v>
      </c>
      <c r="C340">
        <v>8030.7939999999999</v>
      </c>
      <c r="D340">
        <v>29452.862000000001</v>
      </c>
      <c r="E340">
        <v>1.1000000000000001</v>
      </c>
      <c r="F340">
        <v>54.53</v>
      </c>
      <c r="G340">
        <v>3326002</v>
      </c>
      <c r="H340" s="3">
        <v>891.12</v>
      </c>
      <c r="I340">
        <v>108111</v>
      </c>
      <c r="J340">
        <f t="shared" si="42"/>
        <v>9.0120230720890557</v>
      </c>
      <c r="K340">
        <f t="shared" si="43"/>
        <v>33.051510458748545</v>
      </c>
      <c r="L340">
        <f t="shared" si="44"/>
        <v>2.4145487585395318E-3</v>
      </c>
      <c r="M340">
        <f t="shared" si="45"/>
        <v>8.8553350238514596E-3</v>
      </c>
      <c r="N340">
        <f t="shared" si="46"/>
        <v>3732.3839662447258</v>
      </c>
      <c r="O340">
        <f t="shared" si="47"/>
        <v>32504.791037407671</v>
      </c>
    </row>
    <row r="341" spans="1:15" x14ac:dyDescent="0.3">
      <c r="A341">
        <v>2011</v>
      </c>
      <c r="B341" t="s">
        <v>15</v>
      </c>
      <c r="C341">
        <v>63367.207999999999</v>
      </c>
      <c r="D341">
        <v>216241.24100000001</v>
      </c>
      <c r="E341">
        <v>1.1000000000000001</v>
      </c>
      <c r="F341">
        <v>54.53</v>
      </c>
      <c r="G341">
        <v>2453180</v>
      </c>
      <c r="H341" s="3">
        <v>29654.38</v>
      </c>
      <c r="I341">
        <v>57468</v>
      </c>
      <c r="J341">
        <f t="shared" si="42"/>
        <v>2.1368582988415201</v>
      </c>
      <c r="K341">
        <f t="shared" si="43"/>
        <v>7.2920506515395029</v>
      </c>
      <c r="L341">
        <f t="shared" si="44"/>
        <v>2.5830639414963434E-2</v>
      </c>
      <c r="M341">
        <f t="shared" si="45"/>
        <v>8.8147319397679752E-2</v>
      </c>
      <c r="N341">
        <f t="shared" si="46"/>
        <v>82.725722136156605</v>
      </c>
      <c r="O341">
        <f t="shared" si="47"/>
        <v>23425.920641779241</v>
      </c>
    </row>
    <row r="342" spans="1:15" x14ac:dyDescent="0.3">
      <c r="A342">
        <v>2011</v>
      </c>
      <c r="B342" t="s">
        <v>10</v>
      </c>
      <c r="C342">
        <v>3250.5549999999998</v>
      </c>
      <c r="D342">
        <v>12428.66</v>
      </c>
      <c r="E342">
        <v>1.1000000000000001</v>
      </c>
      <c r="F342">
        <v>54.53</v>
      </c>
      <c r="G342">
        <v>652182</v>
      </c>
      <c r="H342" s="3">
        <v>419.84</v>
      </c>
      <c r="I342">
        <v>27245</v>
      </c>
      <c r="J342">
        <f t="shared" si="42"/>
        <v>7.7423661394817076</v>
      </c>
      <c r="K342">
        <f t="shared" si="43"/>
        <v>29.603325076219512</v>
      </c>
      <c r="L342">
        <f t="shared" si="44"/>
        <v>4.9841225302139584E-3</v>
      </c>
      <c r="M342">
        <f t="shared" si="45"/>
        <v>1.9057042359341411E-2</v>
      </c>
      <c r="N342">
        <f t="shared" si="46"/>
        <v>1553.4060594512196</v>
      </c>
      <c r="O342">
        <f t="shared" si="47"/>
        <v>41775.148654823344</v>
      </c>
    </row>
    <row r="343" spans="1:15" x14ac:dyDescent="0.3">
      <c r="A343">
        <v>2011</v>
      </c>
      <c r="B343" t="s">
        <v>4</v>
      </c>
      <c r="C343">
        <v>3352.8020000000001</v>
      </c>
      <c r="D343">
        <v>12279.228999999999</v>
      </c>
      <c r="E343">
        <v>1.1000000000000001</v>
      </c>
      <c r="F343">
        <v>54.53</v>
      </c>
      <c r="G343">
        <v>1718187</v>
      </c>
      <c r="H343" s="3">
        <v>755.09</v>
      </c>
      <c r="I343">
        <v>94664</v>
      </c>
      <c r="J343">
        <f t="shared" si="42"/>
        <v>4.440268047517514</v>
      </c>
      <c r="K343">
        <f t="shared" si="43"/>
        <v>16.261940960680182</v>
      </c>
      <c r="L343">
        <f t="shared" si="44"/>
        <v>1.9513603583311944E-3</v>
      </c>
      <c r="M343">
        <f t="shared" si="45"/>
        <v>7.1466196636338179E-3</v>
      </c>
      <c r="N343">
        <f t="shared" si="46"/>
        <v>2275.4731224092493</v>
      </c>
      <c r="O343">
        <f t="shared" si="47"/>
        <v>55095.283575070702</v>
      </c>
    </row>
    <row r="344" spans="1:15" x14ac:dyDescent="0.3">
      <c r="A344">
        <v>2011</v>
      </c>
      <c r="B344" t="s">
        <v>11</v>
      </c>
      <c r="C344">
        <v>213668.098</v>
      </c>
      <c r="D344">
        <v>944022.08699999994</v>
      </c>
      <c r="E344">
        <v>1.1000000000000001</v>
      </c>
      <c r="F344">
        <v>54.53</v>
      </c>
      <c r="G344">
        <v>5993771</v>
      </c>
      <c r="H344" s="3">
        <v>21115.67</v>
      </c>
      <c r="I344">
        <v>236927</v>
      </c>
      <c r="J344">
        <f t="shared" si="42"/>
        <v>10.118935274135275</v>
      </c>
      <c r="K344">
        <f t="shared" si="43"/>
        <v>44.707181301848344</v>
      </c>
      <c r="L344">
        <f t="shared" si="44"/>
        <v>3.5648358604291018E-2</v>
      </c>
      <c r="M344">
        <f t="shared" si="45"/>
        <v>0.15750052629638336</v>
      </c>
      <c r="N344">
        <f t="shared" si="46"/>
        <v>283.85417085984011</v>
      </c>
      <c r="O344">
        <f t="shared" si="47"/>
        <v>39528.870889461738</v>
      </c>
    </row>
    <row r="345" spans="1:15" x14ac:dyDescent="0.3">
      <c r="A345">
        <v>2011</v>
      </c>
      <c r="B345" t="s">
        <v>16</v>
      </c>
      <c r="C345">
        <v>37683.608</v>
      </c>
      <c r="D345">
        <v>109782.81</v>
      </c>
      <c r="E345">
        <v>1.1000000000000001</v>
      </c>
      <c r="F345">
        <v>54.53</v>
      </c>
      <c r="G345">
        <v>1606899</v>
      </c>
      <c r="H345" s="3">
        <v>23292.73</v>
      </c>
      <c r="I345">
        <v>36160</v>
      </c>
      <c r="J345">
        <f t="shared" si="42"/>
        <v>1.6178270215642392</v>
      </c>
      <c r="K345">
        <f t="shared" si="43"/>
        <v>4.7131791765070048</v>
      </c>
      <c r="L345">
        <f t="shared" si="44"/>
        <v>2.3451136630242474E-2</v>
      </c>
      <c r="M345">
        <f t="shared" si="45"/>
        <v>6.831967037131767E-2</v>
      </c>
      <c r="N345">
        <f t="shared" si="46"/>
        <v>68.987147491942764</v>
      </c>
      <c r="O345">
        <f t="shared" si="47"/>
        <v>22502.970006204498</v>
      </c>
    </row>
    <row r="346" spans="1:15" x14ac:dyDescent="0.3">
      <c r="A346">
        <v>2011</v>
      </c>
      <c r="B346" t="s">
        <v>5</v>
      </c>
      <c r="C346">
        <v>382869.73</v>
      </c>
      <c r="D346">
        <v>1385956.91</v>
      </c>
      <c r="E346">
        <v>1.1000000000000001</v>
      </c>
      <c r="F346">
        <v>54.53</v>
      </c>
      <c r="G346">
        <v>7774253</v>
      </c>
      <c r="H346" s="3">
        <v>47709.83</v>
      </c>
      <c r="I346">
        <v>239725</v>
      </c>
      <c r="J346">
        <f t="shared" si="42"/>
        <v>8.0249652954118673</v>
      </c>
      <c r="K346">
        <f t="shared" si="43"/>
        <v>29.049713863998257</v>
      </c>
      <c r="L346">
        <f t="shared" si="44"/>
        <v>4.9248426826345885E-2</v>
      </c>
      <c r="M346">
        <f t="shared" si="45"/>
        <v>0.17827525165440331</v>
      </c>
      <c r="N346">
        <f t="shared" si="46"/>
        <v>162.94866278081477</v>
      </c>
      <c r="O346">
        <f t="shared" si="47"/>
        <v>30835.760040225086</v>
      </c>
    </row>
    <row r="347" spans="1:15" x14ac:dyDescent="0.3">
      <c r="A347">
        <v>2011</v>
      </c>
      <c r="B347" t="s">
        <v>6</v>
      </c>
      <c r="C347">
        <v>516090.79800000001</v>
      </c>
      <c r="D347">
        <v>2039685.5760000001</v>
      </c>
      <c r="E347">
        <v>1.1000000000000001</v>
      </c>
      <c r="F347">
        <v>54.53</v>
      </c>
      <c r="G347">
        <v>17544938</v>
      </c>
      <c r="H347" s="3">
        <v>34112.74</v>
      </c>
      <c r="I347">
        <v>577123</v>
      </c>
      <c r="J347">
        <f t="shared" si="42"/>
        <v>15.128975215711199</v>
      </c>
      <c r="K347">
        <f t="shared" si="43"/>
        <v>59.792487381547197</v>
      </c>
      <c r="L347">
        <f t="shared" si="44"/>
        <v>2.9415367441024871E-2</v>
      </c>
      <c r="M347">
        <f t="shared" si="45"/>
        <v>0.11625493210634316</v>
      </c>
      <c r="N347">
        <f t="shared" si="46"/>
        <v>514.32215647291889</v>
      </c>
      <c r="O347">
        <f t="shared" si="47"/>
        <v>32893.98913806364</v>
      </c>
    </row>
    <row r="348" spans="1:15" x14ac:dyDescent="0.3">
      <c r="A348">
        <v>2011</v>
      </c>
      <c r="B348" t="s">
        <v>7</v>
      </c>
      <c r="C348">
        <v>208823.353</v>
      </c>
      <c r="D348">
        <v>761681.71199999994</v>
      </c>
      <c r="E348">
        <v>1.1000000000000001</v>
      </c>
      <c r="F348">
        <v>54.53</v>
      </c>
      <c r="G348">
        <v>3990033</v>
      </c>
      <c r="H348" s="3">
        <v>19858</v>
      </c>
      <c r="I348">
        <v>117323</v>
      </c>
      <c r="J348">
        <f t="shared" si="42"/>
        <v>10.515830043307483</v>
      </c>
      <c r="K348">
        <f t="shared" si="43"/>
        <v>38.356416154698358</v>
      </c>
      <c r="L348">
        <f t="shared" si="44"/>
        <v>5.233624709369572E-2</v>
      </c>
      <c r="M348">
        <f t="shared" si="45"/>
        <v>0.19089609334058139</v>
      </c>
      <c r="N348">
        <f t="shared" si="46"/>
        <v>200.92824050760399</v>
      </c>
      <c r="O348">
        <f t="shared" si="47"/>
        <v>29404.017460507221</v>
      </c>
    </row>
    <row r="349" spans="1:15" x14ac:dyDescent="0.3">
      <c r="A349">
        <v>2011</v>
      </c>
      <c r="B349" t="s">
        <v>8</v>
      </c>
      <c r="C349">
        <v>52377.396999999997</v>
      </c>
      <c r="D349">
        <v>195370.45600000001</v>
      </c>
      <c r="E349">
        <v>1.1000000000000001</v>
      </c>
      <c r="F349">
        <v>54.53</v>
      </c>
      <c r="G349">
        <v>997855</v>
      </c>
      <c r="H349" s="3">
        <v>2571.1</v>
      </c>
      <c r="I349">
        <v>31790</v>
      </c>
      <c r="J349">
        <f t="shared" si="42"/>
        <v>20.371590758819181</v>
      </c>
      <c r="K349">
        <f t="shared" si="43"/>
        <v>75.987109019485828</v>
      </c>
      <c r="L349">
        <f t="shared" si="44"/>
        <v>5.2489988024312144E-2</v>
      </c>
      <c r="M349">
        <f t="shared" si="45"/>
        <v>0.19579042646476694</v>
      </c>
      <c r="N349">
        <f t="shared" si="46"/>
        <v>388.1043133289254</v>
      </c>
      <c r="O349">
        <f t="shared" si="47"/>
        <v>31858.336131000997</v>
      </c>
    </row>
    <row r="350" spans="1:15" x14ac:dyDescent="0.3">
      <c r="A350">
        <v>2011</v>
      </c>
      <c r="B350" t="s">
        <v>12</v>
      </c>
      <c r="C350">
        <v>58890.241999999998</v>
      </c>
      <c r="D350">
        <v>233421.13500000001</v>
      </c>
      <c r="E350">
        <v>1.1000000000000001</v>
      </c>
      <c r="F350">
        <v>54.53</v>
      </c>
      <c r="G350">
        <v>4054182</v>
      </c>
      <c r="H350" s="3">
        <v>18449.990000000002</v>
      </c>
      <c r="I350">
        <v>99403</v>
      </c>
      <c r="J350">
        <f t="shared" si="42"/>
        <v>3.1918847652491951</v>
      </c>
      <c r="K350">
        <f t="shared" si="43"/>
        <v>12.651558889733815</v>
      </c>
      <c r="L350">
        <f t="shared" si="44"/>
        <v>1.4525801259045597E-2</v>
      </c>
      <c r="M350">
        <f t="shared" si="45"/>
        <v>5.7575396220495283E-2</v>
      </c>
      <c r="N350">
        <f t="shared" si="46"/>
        <v>219.7389808883365</v>
      </c>
      <c r="O350">
        <f t="shared" si="47"/>
        <v>24518.632858613648</v>
      </c>
    </row>
    <row r="351" spans="1:15" x14ac:dyDescent="0.3">
      <c r="A351">
        <v>2011</v>
      </c>
      <c r="B351" t="s">
        <v>13</v>
      </c>
      <c r="C351">
        <v>49112.178999999996</v>
      </c>
      <c r="D351">
        <v>169701.86199999999</v>
      </c>
      <c r="E351">
        <v>1.1000000000000001</v>
      </c>
      <c r="F351">
        <v>54.53</v>
      </c>
      <c r="G351">
        <v>2276736</v>
      </c>
      <c r="H351" s="3">
        <v>20452.14</v>
      </c>
      <c r="I351">
        <v>51983</v>
      </c>
      <c r="J351">
        <f t="shared" si="42"/>
        <v>2.40132225771973</v>
      </c>
      <c r="K351">
        <f t="shared" si="43"/>
        <v>8.2975112628800698</v>
      </c>
      <c r="L351">
        <f t="shared" si="44"/>
        <v>2.1571310419829088E-2</v>
      </c>
      <c r="M351">
        <f t="shared" si="45"/>
        <v>7.4537347325293754E-2</v>
      </c>
      <c r="N351">
        <f t="shared" si="46"/>
        <v>111.32018458704077</v>
      </c>
      <c r="O351">
        <f t="shared" si="47"/>
        <v>22832.247568448867</v>
      </c>
    </row>
    <row r="352" spans="1:15" x14ac:dyDescent="0.3">
      <c r="A352">
        <v>2011</v>
      </c>
      <c r="B352" t="s">
        <v>9</v>
      </c>
      <c r="C352">
        <v>115135.681</v>
      </c>
      <c r="D352">
        <v>393969.21499999997</v>
      </c>
      <c r="E352">
        <v>1.1000000000000001</v>
      </c>
      <c r="F352">
        <v>54.53</v>
      </c>
      <c r="G352">
        <v>2802266</v>
      </c>
      <c r="H352" s="3">
        <v>15802.27</v>
      </c>
      <c r="I352">
        <v>75930</v>
      </c>
      <c r="J352">
        <f t="shared" si="42"/>
        <v>7.2860216285381778</v>
      </c>
      <c r="K352">
        <f t="shared" si="43"/>
        <v>24.931178558523552</v>
      </c>
      <c r="L352">
        <f t="shared" si="44"/>
        <v>4.108663524447715E-2</v>
      </c>
      <c r="M352">
        <f t="shared" si="45"/>
        <v>0.14058951398618116</v>
      </c>
      <c r="N352">
        <f t="shared" si="46"/>
        <v>177.33312998702084</v>
      </c>
      <c r="O352">
        <f t="shared" si="47"/>
        <v>27095.928794768235</v>
      </c>
    </row>
    <row r="353" spans="1:15" x14ac:dyDescent="0.3">
      <c r="A353">
        <v>2011</v>
      </c>
      <c r="B353" t="s">
        <v>14</v>
      </c>
      <c r="C353">
        <v>46661.919999999998</v>
      </c>
      <c r="D353">
        <v>172298.212</v>
      </c>
      <c r="E353">
        <v>1.1000000000000001</v>
      </c>
      <c r="F353">
        <v>54.53</v>
      </c>
      <c r="G353">
        <v>2181603</v>
      </c>
      <c r="H353" s="3">
        <v>16202.37</v>
      </c>
      <c r="I353">
        <v>50625</v>
      </c>
      <c r="J353">
        <f t="shared" si="42"/>
        <v>2.879944106942379</v>
      </c>
      <c r="K353">
        <f t="shared" si="43"/>
        <v>10.634136364001069</v>
      </c>
      <c r="L353">
        <f t="shared" si="44"/>
        <v>2.1388822805982574E-2</v>
      </c>
      <c r="M353">
        <f t="shared" si="45"/>
        <v>7.8977803019156093E-2</v>
      </c>
      <c r="N353">
        <f t="shared" si="46"/>
        <v>134.64715347199206</v>
      </c>
      <c r="O353">
        <f t="shared" si="47"/>
        <v>23205.413633919645</v>
      </c>
    </row>
    <row r="354" spans="1:15" x14ac:dyDescent="0.3">
      <c r="A354">
        <v>2012</v>
      </c>
      <c r="B354" t="s">
        <v>1</v>
      </c>
      <c r="C354">
        <v>333198.82</v>
      </c>
      <c r="D354">
        <v>3138294.0890000002</v>
      </c>
      <c r="E354">
        <v>0.67</v>
      </c>
      <c r="F354">
        <v>51.8</v>
      </c>
      <c r="G354">
        <v>10569111</v>
      </c>
      <c r="H354" s="3">
        <v>35673.71</v>
      </c>
      <c r="I354">
        <v>414608</v>
      </c>
      <c r="J354">
        <f t="shared" si="42"/>
        <v>9.3401785236242603</v>
      </c>
      <c r="K354">
        <f t="shared" si="43"/>
        <v>87.972181446785328</v>
      </c>
      <c r="L354">
        <f t="shared" si="44"/>
        <v>3.1525718672081315E-2</v>
      </c>
      <c r="M354">
        <f t="shared" si="45"/>
        <v>0.29693075311632172</v>
      </c>
      <c r="N354">
        <f t="shared" si="46"/>
        <v>296.27170821313513</v>
      </c>
      <c r="O354">
        <f t="shared" si="47"/>
        <v>39228.275679950755</v>
      </c>
    </row>
    <row r="355" spans="1:15" x14ac:dyDescent="0.3">
      <c r="A355">
        <v>2012</v>
      </c>
      <c r="B355" t="s">
        <v>2</v>
      </c>
      <c r="C355">
        <v>661405.24699999997</v>
      </c>
      <c r="D355">
        <v>6024856.1030000001</v>
      </c>
      <c r="E355">
        <v>0.67</v>
      </c>
      <c r="F355">
        <v>51.8</v>
      </c>
      <c r="G355">
        <v>12519571</v>
      </c>
      <c r="H355" s="3">
        <v>70542.03</v>
      </c>
      <c r="I355">
        <v>496512</v>
      </c>
      <c r="J355">
        <f t="shared" si="42"/>
        <v>9.3760449904829777</v>
      </c>
      <c r="K355">
        <f t="shared" si="43"/>
        <v>85.40803408974763</v>
      </c>
      <c r="L355">
        <f t="shared" si="44"/>
        <v>5.2829705346932411E-2</v>
      </c>
      <c r="M355">
        <f t="shared" si="45"/>
        <v>0.48123502818107744</v>
      </c>
      <c r="N355">
        <f t="shared" si="46"/>
        <v>177.47676101750972</v>
      </c>
      <c r="O355">
        <f t="shared" si="47"/>
        <v>39658.866905263771</v>
      </c>
    </row>
    <row r="356" spans="1:15" x14ac:dyDescent="0.3">
      <c r="A356">
        <v>2012</v>
      </c>
      <c r="B356" t="s">
        <v>3</v>
      </c>
      <c r="C356">
        <v>5067.9160000000002</v>
      </c>
      <c r="D356">
        <v>34520.777999999998</v>
      </c>
      <c r="E356">
        <v>0.67</v>
      </c>
      <c r="F356">
        <v>51.8</v>
      </c>
      <c r="G356">
        <v>3375222</v>
      </c>
      <c r="H356" s="3">
        <v>891.12</v>
      </c>
      <c r="I356">
        <v>109772</v>
      </c>
      <c r="J356">
        <f t="shared" si="42"/>
        <v>5.687130801687764</v>
      </c>
      <c r="K356">
        <f t="shared" si="43"/>
        <v>38.738641260436303</v>
      </c>
      <c r="L356">
        <f t="shared" si="44"/>
        <v>1.5015059750143843E-3</v>
      </c>
      <c r="M356">
        <f t="shared" si="45"/>
        <v>1.0227705910900083E-2</v>
      </c>
      <c r="N356">
        <f t="shared" si="46"/>
        <v>3787.6178292485861</v>
      </c>
      <c r="O356">
        <f t="shared" si="47"/>
        <v>32522.897753095942</v>
      </c>
    </row>
    <row r="357" spans="1:15" x14ac:dyDescent="0.3">
      <c r="A357">
        <v>2012</v>
      </c>
      <c r="B357" t="s">
        <v>15</v>
      </c>
      <c r="C357">
        <v>46882.303999999996</v>
      </c>
      <c r="D357">
        <v>263123.54499999998</v>
      </c>
      <c r="E357">
        <v>0.67</v>
      </c>
      <c r="F357">
        <v>51.8</v>
      </c>
      <c r="G357">
        <v>2449511</v>
      </c>
      <c r="H357" s="3">
        <v>29654.38</v>
      </c>
      <c r="I357">
        <v>58905</v>
      </c>
      <c r="J357">
        <f t="shared" si="42"/>
        <v>1.580957146971206</v>
      </c>
      <c r="K357">
        <f t="shared" si="43"/>
        <v>8.8730077985107076</v>
      </c>
      <c r="L357">
        <f t="shared" si="44"/>
        <v>1.9139454364565007E-2</v>
      </c>
      <c r="M357">
        <f t="shared" si="45"/>
        <v>0.10741880522275669</v>
      </c>
      <c r="N357">
        <f t="shared" si="46"/>
        <v>82.601996737075595</v>
      </c>
      <c r="O357">
        <f t="shared" si="47"/>
        <v>24047.656858858769</v>
      </c>
    </row>
    <row r="358" spans="1:15" x14ac:dyDescent="0.3">
      <c r="A358">
        <v>2012</v>
      </c>
      <c r="B358" t="s">
        <v>10</v>
      </c>
      <c r="C358">
        <v>2075.8449999999998</v>
      </c>
      <c r="D358">
        <v>14504.504999999999</v>
      </c>
      <c r="E358">
        <v>0.67</v>
      </c>
      <c r="F358">
        <v>51.8</v>
      </c>
      <c r="G358">
        <v>654774</v>
      </c>
      <c r="H358" s="3">
        <v>419.84</v>
      </c>
      <c r="I358">
        <v>28517</v>
      </c>
      <c r="J358">
        <f t="shared" si="42"/>
        <v>4.944371665396341</v>
      </c>
      <c r="K358">
        <f t="shared" si="43"/>
        <v>34.547696741615852</v>
      </c>
      <c r="L358">
        <f t="shared" si="44"/>
        <v>3.1703228900353403E-3</v>
      </c>
      <c r="M358">
        <f t="shared" si="45"/>
        <v>2.2151925702608839E-2</v>
      </c>
      <c r="N358">
        <f t="shared" si="46"/>
        <v>1559.5798399390244</v>
      </c>
      <c r="O358">
        <f t="shared" si="47"/>
        <v>43552.431831441078</v>
      </c>
    </row>
    <row r="359" spans="1:15" x14ac:dyDescent="0.3">
      <c r="A359">
        <v>2012</v>
      </c>
      <c r="B359" t="s">
        <v>4</v>
      </c>
      <c r="C359">
        <v>3228.933</v>
      </c>
      <c r="D359">
        <v>15508.162</v>
      </c>
      <c r="E359">
        <v>0.67</v>
      </c>
      <c r="F359">
        <v>51.8</v>
      </c>
      <c r="G359">
        <v>1734272</v>
      </c>
      <c r="H359" s="3">
        <v>755.09</v>
      </c>
      <c r="I359">
        <v>97009</v>
      </c>
      <c r="J359">
        <f t="shared" si="42"/>
        <v>4.2762227019295711</v>
      </c>
      <c r="K359">
        <f t="shared" si="43"/>
        <v>20.538163662609755</v>
      </c>
      <c r="L359">
        <f t="shared" si="44"/>
        <v>1.8618377048121634E-3</v>
      </c>
      <c r="M359">
        <f t="shared" si="45"/>
        <v>8.9421740073068121E-3</v>
      </c>
      <c r="N359">
        <f t="shared" si="46"/>
        <v>2296.775218848084</v>
      </c>
      <c r="O359">
        <f t="shared" si="47"/>
        <v>55936.439036091222</v>
      </c>
    </row>
    <row r="360" spans="1:15" x14ac:dyDescent="0.3">
      <c r="A360">
        <v>2012</v>
      </c>
      <c r="B360" t="s">
        <v>11</v>
      </c>
      <c r="C360">
        <v>140288.64199999999</v>
      </c>
      <c r="D360">
        <v>1084310.7290000001</v>
      </c>
      <c r="E360">
        <v>0.67</v>
      </c>
      <c r="F360">
        <v>51.8</v>
      </c>
      <c r="G360">
        <v>6016481</v>
      </c>
      <c r="H360" s="3">
        <v>21115.67</v>
      </c>
      <c r="I360">
        <v>237951</v>
      </c>
      <c r="J360">
        <f t="shared" si="42"/>
        <v>6.6438167484148032</v>
      </c>
      <c r="K360">
        <f t="shared" si="43"/>
        <v>51.350998050263151</v>
      </c>
      <c r="L360">
        <f t="shared" si="44"/>
        <v>2.3317391345539028E-2</v>
      </c>
      <c r="M360">
        <f t="shared" si="45"/>
        <v>0.1802234111601117</v>
      </c>
      <c r="N360">
        <f t="shared" si="46"/>
        <v>284.92967544955951</v>
      </c>
      <c r="O360">
        <f t="shared" si="47"/>
        <v>39549.863117659646</v>
      </c>
    </row>
    <row r="361" spans="1:15" x14ac:dyDescent="0.3">
      <c r="A361">
        <v>2012</v>
      </c>
      <c r="B361" t="s">
        <v>16</v>
      </c>
      <c r="C361">
        <v>27351.185000000001</v>
      </c>
      <c r="D361">
        <v>137133.995</v>
      </c>
      <c r="E361">
        <v>0.67</v>
      </c>
      <c r="F361">
        <v>51.8</v>
      </c>
      <c r="G361">
        <v>1600327</v>
      </c>
      <c r="H361" s="3">
        <v>23292.73</v>
      </c>
      <c r="I361">
        <v>36421</v>
      </c>
      <c r="J361">
        <f t="shared" si="42"/>
        <v>1.1742369829556261</v>
      </c>
      <c r="K361">
        <f t="shared" si="43"/>
        <v>5.8874161594626306</v>
      </c>
      <c r="L361">
        <f t="shared" si="44"/>
        <v>1.7090997652354802E-2</v>
      </c>
      <c r="M361">
        <f t="shared" si="45"/>
        <v>8.5691233729106614E-2</v>
      </c>
      <c r="N361">
        <f t="shared" si="46"/>
        <v>68.704999371048388</v>
      </c>
      <c r="O361">
        <f t="shared" si="47"/>
        <v>22758.473736930016</v>
      </c>
    </row>
    <row r="362" spans="1:15" x14ac:dyDescent="0.3">
      <c r="A362">
        <v>2012</v>
      </c>
      <c r="B362" t="s">
        <v>5</v>
      </c>
      <c r="C362">
        <v>224509.247</v>
      </c>
      <c r="D362">
        <v>1610466.1569999999</v>
      </c>
      <c r="E362">
        <v>0.67</v>
      </c>
      <c r="F362">
        <v>51.8</v>
      </c>
      <c r="G362">
        <v>7778995</v>
      </c>
      <c r="H362" s="3">
        <v>47709.83</v>
      </c>
      <c r="I362">
        <v>244817</v>
      </c>
      <c r="J362">
        <f t="shared" si="42"/>
        <v>4.7057230553955023</v>
      </c>
      <c r="K362">
        <f t="shared" si="43"/>
        <v>33.755436919393759</v>
      </c>
      <c r="L362">
        <f t="shared" si="44"/>
        <v>2.8860957874378375E-2</v>
      </c>
      <c r="M362">
        <f t="shared" si="45"/>
        <v>0.2070275346622539</v>
      </c>
      <c r="N362">
        <f t="shared" si="46"/>
        <v>163.04805529594216</v>
      </c>
      <c r="O362">
        <f t="shared" si="47"/>
        <v>31471.54613160183</v>
      </c>
    </row>
    <row r="363" spans="1:15" x14ac:dyDescent="0.3">
      <c r="A363">
        <v>2012</v>
      </c>
      <c r="B363" t="s">
        <v>6</v>
      </c>
      <c r="C363">
        <v>348664.54</v>
      </c>
      <c r="D363">
        <v>2388350.1159999999</v>
      </c>
      <c r="E363">
        <v>0.67</v>
      </c>
      <c r="F363">
        <v>51.8</v>
      </c>
      <c r="G363">
        <v>17554329</v>
      </c>
      <c r="H363" s="3">
        <v>34112.74</v>
      </c>
      <c r="I363">
        <v>582710</v>
      </c>
      <c r="J363">
        <f t="shared" si="42"/>
        <v>10.220947950824238</v>
      </c>
      <c r="K363">
        <f t="shared" si="43"/>
        <v>70.013435332371429</v>
      </c>
      <c r="L363">
        <f t="shared" si="44"/>
        <v>1.9862026056364786E-2</v>
      </c>
      <c r="M363">
        <f t="shared" si="45"/>
        <v>0.13605476552251014</v>
      </c>
      <c r="N363">
        <f t="shared" si="46"/>
        <v>514.5974495159287</v>
      </c>
      <c r="O363">
        <f t="shared" si="47"/>
        <v>33194.660986472343</v>
      </c>
    </row>
    <row r="364" spans="1:15" x14ac:dyDescent="0.3">
      <c r="A364">
        <v>2012</v>
      </c>
      <c r="B364" t="s">
        <v>7</v>
      </c>
      <c r="C364">
        <v>143893.85399999999</v>
      </c>
      <c r="D364">
        <v>905575.56599999999</v>
      </c>
      <c r="E364">
        <v>0.67</v>
      </c>
      <c r="F364">
        <v>51.8</v>
      </c>
      <c r="G364">
        <v>3990278</v>
      </c>
      <c r="H364" s="3">
        <v>19858</v>
      </c>
      <c r="I364">
        <v>120490</v>
      </c>
      <c r="J364">
        <f t="shared" si="42"/>
        <v>7.2461402961023262</v>
      </c>
      <c r="K364">
        <f t="shared" si="43"/>
        <v>45.602556450800684</v>
      </c>
      <c r="L364">
        <f t="shared" si="44"/>
        <v>3.6061110027922866E-2</v>
      </c>
      <c r="M364">
        <f t="shared" si="45"/>
        <v>0.2269454824952046</v>
      </c>
      <c r="N364">
        <f t="shared" si="46"/>
        <v>200.94057810454225</v>
      </c>
      <c r="O364">
        <f t="shared" si="47"/>
        <v>30195.891113351001</v>
      </c>
    </row>
    <row r="365" spans="1:15" x14ac:dyDescent="0.3">
      <c r="A365">
        <v>2012</v>
      </c>
      <c r="B365" t="s">
        <v>8</v>
      </c>
      <c r="C365">
        <v>33974.451999999997</v>
      </c>
      <c r="D365">
        <v>229344.908</v>
      </c>
      <c r="E365">
        <v>0.67</v>
      </c>
      <c r="F365">
        <v>51.8</v>
      </c>
      <c r="G365">
        <v>994287</v>
      </c>
      <c r="H365" s="3">
        <v>2571.1</v>
      </c>
      <c r="I365">
        <v>32018</v>
      </c>
      <c r="J365">
        <f t="shared" si="42"/>
        <v>13.21397534129361</v>
      </c>
      <c r="K365">
        <f t="shared" si="43"/>
        <v>89.201084360779433</v>
      </c>
      <c r="L365">
        <f t="shared" si="44"/>
        <v>3.4169663286354943E-2</v>
      </c>
      <c r="M365">
        <f t="shared" si="45"/>
        <v>0.23066268391319608</v>
      </c>
      <c r="N365">
        <f t="shared" si="46"/>
        <v>386.71658045194664</v>
      </c>
      <c r="O365">
        <f t="shared" si="47"/>
        <v>32201.969853774619</v>
      </c>
    </row>
    <row r="366" spans="1:15" x14ac:dyDescent="0.3">
      <c r="A366">
        <v>2012</v>
      </c>
      <c r="B366" t="s">
        <v>12</v>
      </c>
      <c r="C366">
        <v>41629.69</v>
      </c>
      <c r="D366">
        <v>275050.82500000001</v>
      </c>
      <c r="E366">
        <v>0.67</v>
      </c>
      <c r="F366">
        <v>51.8</v>
      </c>
      <c r="G366">
        <v>4050204</v>
      </c>
      <c r="H366" s="3">
        <v>18449.990000000002</v>
      </c>
      <c r="I366">
        <v>101330</v>
      </c>
      <c r="J366">
        <f t="shared" si="42"/>
        <v>2.2563529844731622</v>
      </c>
      <c r="K366">
        <f t="shared" si="43"/>
        <v>14.907911874206977</v>
      </c>
      <c r="L366">
        <f t="shared" si="44"/>
        <v>1.0278418074743891E-2</v>
      </c>
      <c r="M366">
        <f t="shared" si="45"/>
        <v>6.7910363280466859E-2</v>
      </c>
      <c r="N366">
        <f t="shared" si="46"/>
        <v>219.52337101537722</v>
      </c>
      <c r="O366">
        <f t="shared" si="47"/>
        <v>25018.492895666488</v>
      </c>
    </row>
    <row r="367" spans="1:15" x14ac:dyDescent="0.3">
      <c r="A367">
        <v>2012</v>
      </c>
      <c r="B367" t="s">
        <v>13</v>
      </c>
      <c r="C367">
        <v>39711.824000000001</v>
      </c>
      <c r="D367">
        <v>209413.68599999999</v>
      </c>
      <c r="E367">
        <v>0.67</v>
      </c>
      <c r="F367">
        <v>51.8</v>
      </c>
      <c r="G367">
        <v>2259393</v>
      </c>
      <c r="H367" s="3">
        <v>20452.14</v>
      </c>
      <c r="I367">
        <v>54120</v>
      </c>
      <c r="J367">
        <f t="shared" si="42"/>
        <v>1.9416952944777417</v>
      </c>
      <c r="K367">
        <f t="shared" si="43"/>
        <v>10.239206557357811</v>
      </c>
      <c r="L367">
        <f t="shared" si="44"/>
        <v>1.7576324260542543E-2</v>
      </c>
      <c r="M367">
        <f t="shared" si="45"/>
        <v>9.2685816942869162E-2</v>
      </c>
      <c r="N367">
        <f t="shared" si="46"/>
        <v>110.47220486462541</v>
      </c>
      <c r="O367">
        <f t="shared" si="47"/>
        <v>23953.336139396732</v>
      </c>
    </row>
    <row r="368" spans="1:15" x14ac:dyDescent="0.3">
      <c r="A368">
        <v>2012</v>
      </c>
      <c r="B368" t="s">
        <v>9</v>
      </c>
      <c r="C368">
        <v>73829.888000000006</v>
      </c>
      <c r="D368">
        <v>467799.103</v>
      </c>
      <c r="E368">
        <v>0.67</v>
      </c>
      <c r="F368">
        <v>51.8</v>
      </c>
      <c r="G368">
        <v>2806531</v>
      </c>
      <c r="H368" s="3">
        <v>15802.27</v>
      </c>
      <c r="I368">
        <v>78768</v>
      </c>
      <c r="J368">
        <f t="shared" si="42"/>
        <v>4.6721064758417619</v>
      </c>
      <c r="K368">
        <f t="shared" si="43"/>
        <v>29.603285034365314</v>
      </c>
      <c r="L368">
        <f t="shared" si="44"/>
        <v>2.630645733113228E-2</v>
      </c>
      <c r="M368">
        <f t="shared" si="45"/>
        <v>0.16668232169892297</v>
      </c>
      <c r="N368">
        <f t="shared" si="46"/>
        <v>177.60302791940651</v>
      </c>
      <c r="O368">
        <f t="shared" si="47"/>
        <v>28065.964708745421</v>
      </c>
    </row>
    <row r="369" spans="1:15" x14ac:dyDescent="0.3">
      <c r="A369">
        <v>2012</v>
      </c>
      <c r="B369" t="s">
        <v>14</v>
      </c>
      <c r="C369">
        <v>33108.222999999998</v>
      </c>
      <c r="D369">
        <v>205406.435</v>
      </c>
      <c r="E369">
        <v>0.67</v>
      </c>
      <c r="F369">
        <v>51.8</v>
      </c>
      <c r="G369">
        <v>2170460</v>
      </c>
      <c r="H369" s="3">
        <v>16202.37</v>
      </c>
      <c r="I369">
        <v>51363</v>
      </c>
      <c r="J369">
        <f t="shared" si="42"/>
        <v>2.0434185245738741</v>
      </c>
      <c r="K369">
        <f t="shared" si="43"/>
        <v>12.677554888574942</v>
      </c>
      <c r="L369">
        <f t="shared" si="44"/>
        <v>1.5254012052744579E-2</v>
      </c>
      <c r="M369">
        <f t="shared" si="45"/>
        <v>9.4637281958663139E-2</v>
      </c>
      <c r="N369">
        <f t="shared" si="46"/>
        <v>133.959414579472</v>
      </c>
      <c r="O369">
        <f t="shared" si="47"/>
        <v>23664.568801083642</v>
      </c>
    </row>
    <row r="370" spans="1:15" x14ac:dyDescent="0.3">
      <c r="A370">
        <v>2013</v>
      </c>
      <c r="B370" t="s">
        <v>1</v>
      </c>
      <c r="C370">
        <v>209197.75200000001</v>
      </c>
      <c r="D370">
        <v>3347491.841</v>
      </c>
      <c r="E370">
        <v>0.55000000000000004</v>
      </c>
      <c r="F370">
        <v>49.21</v>
      </c>
      <c r="G370">
        <v>10631278</v>
      </c>
      <c r="H370" s="3">
        <v>35673.71</v>
      </c>
      <c r="I370">
        <v>425366</v>
      </c>
      <c r="J370">
        <f t="shared" si="42"/>
        <v>5.8641994903249479</v>
      </c>
      <c r="K370">
        <f t="shared" si="43"/>
        <v>93.836380937110278</v>
      </c>
      <c r="L370">
        <f t="shared" si="44"/>
        <v>1.9677573288931022E-2</v>
      </c>
      <c r="M370">
        <f t="shared" si="45"/>
        <v>0.31487200701552531</v>
      </c>
      <c r="N370">
        <f t="shared" si="46"/>
        <v>298.01436407931783</v>
      </c>
      <c r="O370">
        <f t="shared" si="47"/>
        <v>40010.80585043491</v>
      </c>
    </row>
    <row r="371" spans="1:15" x14ac:dyDescent="0.3">
      <c r="A371">
        <v>2013</v>
      </c>
      <c r="B371" t="s">
        <v>2</v>
      </c>
      <c r="C371">
        <v>380512.18400000001</v>
      </c>
      <c r="D371">
        <v>6405368.2869999995</v>
      </c>
      <c r="E371">
        <v>0.55000000000000004</v>
      </c>
      <c r="F371">
        <v>49.21</v>
      </c>
      <c r="G371">
        <v>12604244</v>
      </c>
      <c r="H371" s="3">
        <v>70542.03</v>
      </c>
      <c r="I371">
        <v>511943</v>
      </c>
      <c r="J371">
        <f t="shared" si="42"/>
        <v>5.3941201295171126</v>
      </c>
      <c r="K371">
        <f t="shared" si="43"/>
        <v>90.802154219264736</v>
      </c>
      <c r="L371">
        <f t="shared" si="44"/>
        <v>3.0189211189500933E-2</v>
      </c>
      <c r="M371">
        <f t="shared" si="45"/>
        <v>0.50819139069348385</v>
      </c>
      <c r="N371">
        <f t="shared" si="46"/>
        <v>178.67708088355269</v>
      </c>
      <c r="O371">
        <f t="shared" si="47"/>
        <v>40616.716083884123</v>
      </c>
    </row>
    <row r="372" spans="1:15" x14ac:dyDescent="0.3">
      <c r="A372">
        <v>2013</v>
      </c>
      <c r="B372" t="s">
        <v>3</v>
      </c>
      <c r="C372">
        <v>3908.1570000000002</v>
      </c>
      <c r="D372">
        <v>38428.934999999998</v>
      </c>
      <c r="E372">
        <v>0.55000000000000004</v>
      </c>
      <c r="F372">
        <v>49.21</v>
      </c>
      <c r="G372">
        <v>3421829</v>
      </c>
      <c r="H372" s="3">
        <v>891.12</v>
      </c>
      <c r="I372">
        <v>112881</v>
      </c>
      <c r="J372">
        <f t="shared" si="42"/>
        <v>4.3856685968219766</v>
      </c>
      <c r="K372">
        <f t="shared" si="43"/>
        <v>43.124309857258282</v>
      </c>
      <c r="L372">
        <f t="shared" si="44"/>
        <v>1.142125161719069E-3</v>
      </c>
      <c r="M372">
        <f t="shared" si="45"/>
        <v>1.1230524669701496E-2</v>
      </c>
      <c r="N372">
        <f t="shared" si="46"/>
        <v>3839.9194272376335</v>
      </c>
      <c r="O372">
        <f t="shared" si="47"/>
        <v>32988.498256341853</v>
      </c>
    </row>
    <row r="373" spans="1:15" x14ac:dyDescent="0.3">
      <c r="A373">
        <v>2013</v>
      </c>
      <c r="B373" t="s">
        <v>15</v>
      </c>
      <c r="C373">
        <v>32895.817000000003</v>
      </c>
      <c r="D373">
        <v>296019.36200000002</v>
      </c>
      <c r="E373">
        <v>0.55000000000000004</v>
      </c>
      <c r="F373">
        <v>49.21</v>
      </c>
      <c r="G373">
        <v>2449193</v>
      </c>
      <c r="H373" s="3">
        <v>29654.38</v>
      </c>
      <c r="I373">
        <v>60537</v>
      </c>
      <c r="J373">
        <f t="shared" si="42"/>
        <v>1.1093071917200765</v>
      </c>
      <c r="K373">
        <f t="shared" si="43"/>
        <v>9.9823149902307851</v>
      </c>
      <c r="L373">
        <f t="shared" si="44"/>
        <v>1.3431288183495545E-2</v>
      </c>
      <c r="M373">
        <f t="shared" si="45"/>
        <v>0.12086404052273546</v>
      </c>
      <c r="N373">
        <f t="shared" si="46"/>
        <v>82.591273194718624</v>
      </c>
      <c r="O373">
        <f t="shared" si="47"/>
        <v>24717.121108871372</v>
      </c>
    </row>
    <row r="374" spans="1:15" x14ac:dyDescent="0.3">
      <c r="A374">
        <v>2013</v>
      </c>
      <c r="B374" t="s">
        <v>10</v>
      </c>
      <c r="C374">
        <v>1666.9829999999999</v>
      </c>
      <c r="D374">
        <v>16171.487999999999</v>
      </c>
      <c r="E374">
        <v>0.55000000000000004</v>
      </c>
      <c r="F374">
        <v>49.21</v>
      </c>
      <c r="G374">
        <v>657391</v>
      </c>
      <c r="H374" s="3">
        <v>419.84</v>
      </c>
      <c r="I374">
        <v>28824</v>
      </c>
      <c r="J374">
        <f t="shared" si="42"/>
        <v>3.9705197217987807</v>
      </c>
      <c r="K374">
        <f t="shared" si="43"/>
        <v>38.518216463414632</v>
      </c>
      <c r="L374">
        <f t="shared" si="44"/>
        <v>2.5357557374530528E-3</v>
      </c>
      <c r="M374">
        <f t="shared" si="45"/>
        <v>2.4599497102941778E-2</v>
      </c>
      <c r="N374">
        <f t="shared" si="46"/>
        <v>1565.8131669207319</v>
      </c>
      <c r="O374">
        <f t="shared" si="47"/>
        <v>43846.052045129916</v>
      </c>
    </row>
    <row r="375" spans="1:15" x14ac:dyDescent="0.3">
      <c r="A375">
        <v>2013</v>
      </c>
      <c r="B375" t="s">
        <v>4</v>
      </c>
      <c r="C375">
        <v>3002.1950000000002</v>
      </c>
      <c r="D375">
        <v>18510.357</v>
      </c>
      <c r="E375">
        <v>0.55000000000000004</v>
      </c>
      <c r="F375">
        <v>49.21</v>
      </c>
      <c r="G375">
        <v>1746342</v>
      </c>
      <c r="H375" s="3">
        <v>755.09</v>
      </c>
      <c r="I375">
        <v>101145</v>
      </c>
      <c r="J375">
        <f t="shared" si="42"/>
        <v>3.9759432650412534</v>
      </c>
      <c r="K375">
        <f t="shared" si="43"/>
        <v>24.514106927651007</v>
      </c>
      <c r="L375">
        <f t="shared" si="44"/>
        <v>1.7191334801545174E-3</v>
      </c>
      <c r="M375">
        <f t="shared" si="45"/>
        <v>1.0599502846521471E-2</v>
      </c>
      <c r="N375">
        <f t="shared" si="46"/>
        <v>2312.7600683362248</v>
      </c>
      <c r="O375">
        <f t="shared" si="47"/>
        <v>57918.208460885668</v>
      </c>
    </row>
    <row r="376" spans="1:15" x14ac:dyDescent="0.3">
      <c r="A376">
        <v>2013</v>
      </c>
      <c r="B376" t="s">
        <v>11</v>
      </c>
      <c r="C376">
        <v>94538.789000000004</v>
      </c>
      <c r="D376">
        <v>1178849.5179999999</v>
      </c>
      <c r="E376">
        <v>0.55000000000000004</v>
      </c>
      <c r="F376">
        <v>49.21</v>
      </c>
      <c r="G376">
        <v>6045425</v>
      </c>
      <c r="H376" s="3">
        <v>21115.67</v>
      </c>
      <c r="I376">
        <v>243459</v>
      </c>
      <c r="J376">
        <f t="shared" si="42"/>
        <v>4.4771863265527454</v>
      </c>
      <c r="K376">
        <f t="shared" si="43"/>
        <v>55.828184376815891</v>
      </c>
      <c r="L376">
        <f t="shared" si="44"/>
        <v>1.5638071599598045E-2</v>
      </c>
      <c r="M376">
        <f t="shared" si="45"/>
        <v>0.1949986176323418</v>
      </c>
      <c r="N376">
        <f t="shared" si="46"/>
        <v>286.30041102176727</v>
      </c>
      <c r="O376">
        <f t="shared" si="47"/>
        <v>40271.610349975395</v>
      </c>
    </row>
    <row r="377" spans="1:15" x14ac:dyDescent="0.3">
      <c r="A377">
        <v>2013</v>
      </c>
      <c r="B377" t="s">
        <v>16</v>
      </c>
      <c r="C377">
        <v>17154.402000000002</v>
      </c>
      <c r="D377">
        <v>154288.397</v>
      </c>
      <c r="E377">
        <v>0.55000000000000004</v>
      </c>
      <c r="F377">
        <v>49.21</v>
      </c>
      <c r="G377">
        <v>1596505</v>
      </c>
      <c r="H377" s="3">
        <v>23292.73</v>
      </c>
      <c r="I377">
        <v>37627</v>
      </c>
      <c r="J377">
        <f t="shared" si="42"/>
        <v>0.73647022053662248</v>
      </c>
      <c r="K377">
        <f t="shared" si="43"/>
        <v>6.6238863799992531</v>
      </c>
      <c r="L377">
        <f t="shared" si="44"/>
        <v>1.0744972298865335E-2</v>
      </c>
      <c r="M377">
        <f t="shared" si="45"/>
        <v>9.6641349071878879E-2</v>
      </c>
      <c r="N377">
        <f t="shared" si="46"/>
        <v>68.540913838781464</v>
      </c>
      <c r="O377">
        <f t="shared" si="47"/>
        <v>23568.357130106077</v>
      </c>
    </row>
    <row r="378" spans="1:15" x14ac:dyDescent="0.3">
      <c r="A378">
        <v>2013</v>
      </c>
      <c r="B378" t="s">
        <v>5</v>
      </c>
      <c r="C378">
        <v>129136.02499999999</v>
      </c>
      <c r="D378">
        <v>1739602.182</v>
      </c>
      <c r="E378">
        <v>0.55000000000000004</v>
      </c>
      <c r="F378">
        <v>49.21</v>
      </c>
      <c r="G378">
        <v>7790559</v>
      </c>
      <c r="H378" s="3">
        <v>47709.83</v>
      </c>
      <c r="I378">
        <v>247883</v>
      </c>
      <c r="J378">
        <f t="shared" si="42"/>
        <v>2.7066963977863678</v>
      </c>
      <c r="K378">
        <f t="shared" si="43"/>
        <v>36.462133317180125</v>
      </c>
      <c r="L378">
        <f t="shared" si="44"/>
        <v>1.6575963932755018E-2</v>
      </c>
      <c r="M378">
        <f t="shared" si="45"/>
        <v>0.22329619504839127</v>
      </c>
      <c r="N378">
        <f t="shared" si="46"/>
        <v>163.29043721178633</v>
      </c>
      <c r="O378">
        <f t="shared" si="47"/>
        <v>31818.384277687906</v>
      </c>
    </row>
    <row r="379" spans="1:15" x14ac:dyDescent="0.3">
      <c r="A379">
        <v>2013</v>
      </c>
      <c r="B379" t="s">
        <v>6</v>
      </c>
      <c r="C379">
        <v>234092.72099999999</v>
      </c>
      <c r="D379">
        <v>2622442.8369999998</v>
      </c>
      <c r="E379">
        <v>0.55000000000000004</v>
      </c>
      <c r="F379">
        <v>49.21</v>
      </c>
      <c r="G379">
        <v>17571856</v>
      </c>
      <c r="H379" s="3">
        <v>34112.74</v>
      </c>
      <c r="I379">
        <v>594356</v>
      </c>
      <c r="J379">
        <f t="shared" si="42"/>
        <v>6.8623253658310652</v>
      </c>
      <c r="K379">
        <f t="shared" si="43"/>
        <v>76.875760698202484</v>
      </c>
      <c r="L379">
        <f t="shared" si="44"/>
        <v>1.3322025914621654E-2</v>
      </c>
      <c r="M379">
        <f t="shared" si="45"/>
        <v>0.14924108398111161</v>
      </c>
      <c r="N379">
        <f t="shared" si="46"/>
        <v>515.11124582780508</v>
      </c>
      <c r="O379">
        <f t="shared" si="47"/>
        <v>33824.315428034461</v>
      </c>
    </row>
    <row r="380" spans="1:15" x14ac:dyDescent="0.3">
      <c r="A380">
        <v>2013</v>
      </c>
      <c r="B380" t="s">
        <v>7</v>
      </c>
      <c r="C380">
        <v>91210.312000000005</v>
      </c>
      <c r="D380">
        <v>996785.87800000003</v>
      </c>
      <c r="E380">
        <v>0.55000000000000004</v>
      </c>
      <c r="F380">
        <v>49.21</v>
      </c>
      <c r="G380">
        <v>3994366</v>
      </c>
      <c r="H380" s="3">
        <v>19858</v>
      </c>
      <c r="I380">
        <v>123016</v>
      </c>
      <c r="J380">
        <f t="shared" si="42"/>
        <v>4.5931268002820023</v>
      </c>
      <c r="K380">
        <f t="shared" si="43"/>
        <v>50.195683251082691</v>
      </c>
      <c r="L380">
        <f t="shared" si="44"/>
        <v>2.2834740732321477E-2</v>
      </c>
      <c r="M380">
        <f t="shared" si="45"/>
        <v>0.24954795779855929</v>
      </c>
      <c r="N380">
        <f t="shared" si="46"/>
        <v>201.1464397220264</v>
      </c>
      <c r="O380">
        <f t="shared" si="47"/>
        <v>30797.3781070638</v>
      </c>
    </row>
    <row r="381" spans="1:15" x14ac:dyDescent="0.3">
      <c r="A381">
        <v>2013</v>
      </c>
      <c r="B381" t="s">
        <v>8</v>
      </c>
      <c r="C381">
        <v>20078.14</v>
      </c>
      <c r="D381">
        <v>249423.04799999998</v>
      </c>
      <c r="E381">
        <v>0.55000000000000004</v>
      </c>
      <c r="F381">
        <v>49.21</v>
      </c>
      <c r="G381">
        <v>990718</v>
      </c>
      <c r="H381" s="3">
        <v>2571.1</v>
      </c>
      <c r="I381">
        <v>31716</v>
      </c>
      <c r="J381">
        <f t="shared" si="42"/>
        <v>7.8091633931002296</v>
      </c>
      <c r="K381">
        <f t="shared" si="43"/>
        <v>97.010247753879653</v>
      </c>
      <c r="L381">
        <f t="shared" si="44"/>
        <v>2.0266251344984141E-2</v>
      </c>
      <c r="M381">
        <f t="shared" si="45"/>
        <v>0.25175988323619836</v>
      </c>
      <c r="N381">
        <f t="shared" si="46"/>
        <v>385.32845863638136</v>
      </c>
      <c r="O381">
        <f t="shared" si="47"/>
        <v>32013.146021370361</v>
      </c>
    </row>
    <row r="382" spans="1:15" x14ac:dyDescent="0.3">
      <c r="A382">
        <v>2013</v>
      </c>
      <c r="B382" t="s">
        <v>12</v>
      </c>
      <c r="C382">
        <v>29367.355</v>
      </c>
      <c r="D382">
        <v>304418.18</v>
      </c>
      <c r="E382">
        <v>0.55000000000000004</v>
      </c>
      <c r="F382">
        <v>49.21</v>
      </c>
      <c r="G382">
        <v>4046385</v>
      </c>
      <c r="H382" s="3">
        <v>18449.990000000002</v>
      </c>
      <c r="I382">
        <v>104139</v>
      </c>
      <c r="J382">
        <f t="shared" si="42"/>
        <v>1.5917274209904719</v>
      </c>
      <c r="K382">
        <f t="shared" si="43"/>
        <v>16.499639295197447</v>
      </c>
      <c r="L382">
        <f t="shared" si="44"/>
        <v>7.2576769140850414E-3</v>
      </c>
      <c r="M382">
        <f t="shared" si="45"/>
        <v>7.5232134361905748E-2</v>
      </c>
      <c r="N382">
        <f t="shared" si="46"/>
        <v>219.31637903326774</v>
      </c>
      <c r="O382">
        <f t="shared" si="47"/>
        <v>25736.305368866284</v>
      </c>
    </row>
    <row r="383" spans="1:15" x14ac:dyDescent="0.3">
      <c r="A383">
        <v>2013</v>
      </c>
      <c r="B383" t="s">
        <v>13</v>
      </c>
      <c r="C383">
        <v>29241.649000000001</v>
      </c>
      <c r="D383">
        <v>238655.33499999999</v>
      </c>
      <c r="E383">
        <v>0.55000000000000004</v>
      </c>
      <c r="F383">
        <v>49.21</v>
      </c>
      <c r="G383">
        <v>2244577</v>
      </c>
      <c r="H383" s="3">
        <v>20452.14</v>
      </c>
      <c r="I383">
        <v>55049</v>
      </c>
      <c r="J383">
        <f t="shared" si="42"/>
        <v>1.4297598686494422</v>
      </c>
      <c r="K383">
        <f t="shared" si="43"/>
        <v>11.668966426007254</v>
      </c>
      <c r="L383">
        <f t="shared" si="44"/>
        <v>1.3027688067729465E-2</v>
      </c>
      <c r="M383">
        <f t="shared" si="45"/>
        <v>0.10632530539161722</v>
      </c>
      <c r="N383">
        <f t="shared" si="46"/>
        <v>109.74778189470638</v>
      </c>
      <c r="O383">
        <f t="shared" si="47"/>
        <v>24525.333726577435</v>
      </c>
    </row>
    <row r="384" spans="1:15" x14ac:dyDescent="0.3">
      <c r="A384">
        <v>2013</v>
      </c>
      <c r="B384" t="s">
        <v>9</v>
      </c>
      <c r="C384">
        <v>36614.701000000001</v>
      </c>
      <c r="D384">
        <v>504413.804</v>
      </c>
      <c r="E384">
        <v>0.55000000000000004</v>
      </c>
      <c r="F384">
        <v>49.21</v>
      </c>
      <c r="G384">
        <v>2815955</v>
      </c>
      <c r="H384" s="3">
        <v>15802.27</v>
      </c>
      <c r="I384">
        <v>80007</v>
      </c>
      <c r="J384">
        <f t="shared" si="42"/>
        <v>2.3170532461475473</v>
      </c>
      <c r="K384">
        <f t="shared" si="43"/>
        <v>31.920338280512862</v>
      </c>
      <c r="L384">
        <f t="shared" si="44"/>
        <v>1.300258739930148E-2</v>
      </c>
      <c r="M384">
        <f t="shared" si="45"/>
        <v>0.1791270826415905</v>
      </c>
      <c r="N384">
        <f t="shared" si="46"/>
        <v>178.19939793460054</v>
      </c>
      <c r="O384">
        <f t="shared" si="47"/>
        <v>28412.030732025192</v>
      </c>
    </row>
    <row r="385" spans="1:15" x14ac:dyDescent="0.3">
      <c r="A385">
        <v>2013</v>
      </c>
      <c r="B385" t="s">
        <v>14</v>
      </c>
      <c r="C385">
        <v>26915.053</v>
      </c>
      <c r="D385">
        <v>232321.48799999998</v>
      </c>
      <c r="E385">
        <v>0.55000000000000004</v>
      </c>
      <c r="F385">
        <v>49.21</v>
      </c>
      <c r="G385">
        <v>2160840</v>
      </c>
      <c r="H385" s="3">
        <v>16202.37</v>
      </c>
      <c r="I385">
        <v>53401</v>
      </c>
      <c r="J385">
        <f t="shared" si="42"/>
        <v>1.6611800002098458</v>
      </c>
      <c r="K385">
        <f t="shared" si="43"/>
        <v>14.338734888784787</v>
      </c>
      <c r="L385">
        <f t="shared" si="44"/>
        <v>1.2455828751781714E-2</v>
      </c>
      <c r="M385">
        <f t="shared" si="45"/>
        <v>0.10751443327594823</v>
      </c>
      <c r="N385">
        <f t="shared" si="46"/>
        <v>133.36567428098482</v>
      </c>
      <c r="O385">
        <f t="shared" si="47"/>
        <v>24713.074545084321</v>
      </c>
    </row>
    <row r="386" spans="1:15" x14ac:dyDescent="0.3">
      <c r="A386">
        <v>2014</v>
      </c>
      <c r="B386" t="s">
        <v>1</v>
      </c>
      <c r="C386">
        <v>127369.086</v>
      </c>
      <c r="D386">
        <v>3474860.9270000001</v>
      </c>
      <c r="E386">
        <v>0.49</v>
      </c>
      <c r="F386">
        <v>46.75</v>
      </c>
      <c r="G386">
        <v>10716644</v>
      </c>
      <c r="H386" s="3">
        <v>35673.71</v>
      </c>
      <c r="I386">
        <v>442683</v>
      </c>
      <c r="J386">
        <f t="shared" si="42"/>
        <v>3.570390800396146</v>
      </c>
      <c r="K386">
        <f t="shared" si="43"/>
        <v>97.406771737506418</v>
      </c>
      <c r="L386">
        <f t="shared" si="44"/>
        <v>1.1885165355870737E-2</v>
      </c>
      <c r="M386">
        <f t="shared" si="45"/>
        <v>0.32424898382366718</v>
      </c>
      <c r="N386">
        <f t="shared" si="46"/>
        <v>300.40733077664197</v>
      </c>
      <c r="O386">
        <f t="shared" si="47"/>
        <v>41307.987836490604</v>
      </c>
    </row>
    <row r="387" spans="1:15" x14ac:dyDescent="0.3">
      <c r="A387">
        <v>2014</v>
      </c>
      <c r="B387" t="s">
        <v>2</v>
      </c>
      <c r="C387">
        <v>213014.611</v>
      </c>
      <c r="D387">
        <v>6618382.898</v>
      </c>
      <c r="E387">
        <v>0.49</v>
      </c>
      <c r="F387">
        <v>46.75</v>
      </c>
      <c r="G387">
        <v>12691568</v>
      </c>
      <c r="H387" s="3">
        <v>70542.03</v>
      </c>
      <c r="I387">
        <v>534066</v>
      </c>
      <c r="J387">
        <f t="shared" si="42"/>
        <v>3.0196835985581929</v>
      </c>
      <c r="K387">
        <f t="shared" si="43"/>
        <v>93.821837817822939</v>
      </c>
      <c r="L387">
        <f t="shared" si="44"/>
        <v>1.678394749963125E-2</v>
      </c>
      <c r="M387">
        <f t="shared" si="45"/>
        <v>0.5214787406883058</v>
      </c>
      <c r="N387">
        <f t="shared" si="46"/>
        <v>179.91498118214065</v>
      </c>
      <c r="O387">
        <f t="shared" si="47"/>
        <v>42080.379666247703</v>
      </c>
    </row>
    <row r="388" spans="1:15" x14ac:dyDescent="0.3">
      <c r="A388">
        <v>2014</v>
      </c>
      <c r="B388" t="s">
        <v>3</v>
      </c>
      <c r="C388">
        <v>3064.1840000000002</v>
      </c>
      <c r="D388">
        <v>41493.118999999999</v>
      </c>
      <c r="E388">
        <v>0.49</v>
      </c>
      <c r="F388">
        <v>46.75</v>
      </c>
      <c r="G388">
        <v>3469849</v>
      </c>
      <c r="H388" s="3">
        <v>891.12</v>
      </c>
      <c r="I388">
        <v>118519</v>
      </c>
      <c r="J388">
        <f t="shared" si="42"/>
        <v>3.4385761738037526</v>
      </c>
      <c r="K388">
        <f t="shared" si="43"/>
        <v>46.562886031062035</v>
      </c>
      <c r="L388">
        <f t="shared" si="44"/>
        <v>8.8308857244220147E-4</v>
      </c>
      <c r="M388">
        <f t="shared" si="45"/>
        <v>1.1958191552427786E-2</v>
      </c>
      <c r="N388">
        <f t="shared" si="46"/>
        <v>3893.8066702576534</v>
      </c>
      <c r="O388">
        <f t="shared" si="47"/>
        <v>34156.817775067444</v>
      </c>
    </row>
    <row r="389" spans="1:15" x14ac:dyDescent="0.3">
      <c r="A389">
        <v>2014</v>
      </c>
      <c r="B389" t="s">
        <v>15</v>
      </c>
      <c r="C389">
        <v>18512.506000000001</v>
      </c>
      <c r="D389">
        <v>314531.86800000002</v>
      </c>
      <c r="E389">
        <v>0.49</v>
      </c>
      <c r="F389">
        <v>46.75</v>
      </c>
      <c r="G389">
        <v>2457872</v>
      </c>
      <c r="H389" s="3">
        <v>29654.38</v>
      </c>
      <c r="I389">
        <v>63742</v>
      </c>
      <c r="J389">
        <f t="shared" si="42"/>
        <v>0.6242756044806872</v>
      </c>
      <c r="K389">
        <f t="shared" si="43"/>
        <v>10.606590594711474</v>
      </c>
      <c r="L389">
        <f t="shared" si="44"/>
        <v>7.5319243638399397E-3</v>
      </c>
      <c r="M389">
        <f t="shared" si="45"/>
        <v>0.12796918147080077</v>
      </c>
      <c r="N389">
        <f t="shared" si="46"/>
        <v>82.883944968669041</v>
      </c>
      <c r="O389">
        <f t="shared" si="47"/>
        <v>25933.815918811069</v>
      </c>
    </row>
    <row r="390" spans="1:15" x14ac:dyDescent="0.3">
      <c r="A390">
        <v>2014</v>
      </c>
      <c r="B390" t="s">
        <v>10</v>
      </c>
      <c r="C390">
        <v>1126.96</v>
      </c>
      <c r="D390">
        <v>17298.448</v>
      </c>
      <c r="E390">
        <v>0.49</v>
      </c>
      <c r="F390">
        <v>46.75</v>
      </c>
      <c r="G390">
        <v>661888</v>
      </c>
      <c r="H390" s="3">
        <v>419.84</v>
      </c>
      <c r="I390">
        <v>29798</v>
      </c>
      <c r="J390">
        <f t="shared" si="42"/>
        <v>2.6842606707317076</v>
      </c>
      <c r="K390">
        <f t="shared" si="43"/>
        <v>41.202477134146342</v>
      </c>
      <c r="L390">
        <f t="shared" si="44"/>
        <v>1.7026445561786889E-3</v>
      </c>
      <c r="M390">
        <f t="shared" si="45"/>
        <v>2.6135007735447691E-2</v>
      </c>
      <c r="N390">
        <f t="shared" si="46"/>
        <v>1576.5243902439026</v>
      </c>
      <c r="O390">
        <f t="shared" si="47"/>
        <v>45019.701218333015</v>
      </c>
    </row>
    <row r="391" spans="1:15" x14ac:dyDescent="0.3">
      <c r="A391">
        <v>2014</v>
      </c>
      <c r="B391" t="s">
        <v>4</v>
      </c>
      <c r="C391">
        <v>1723.866</v>
      </c>
      <c r="D391">
        <v>20234.223000000002</v>
      </c>
      <c r="E391">
        <v>0.49</v>
      </c>
      <c r="F391">
        <v>46.75</v>
      </c>
      <c r="G391">
        <v>1762791</v>
      </c>
      <c r="H391" s="3">
        <v>755.09</v>
      </c>
      <c r="I391">
        <v>103431</v>
      </c>
      <c r="J391">
        <f t="shared" si="42"/>
        <v>2.282994080175873</v>
      </c>
      <c r="K391">
        <f t="shared" si="43"/>
        <v>26.797101007826882</v>
      </c>
      <c r="L391">
        <f t="shared" si="44"/>
        <v>9.779185394071107E-4</v>
      </c>
      <c r="M391">
        <f t="shared" si="45"/>
        <v>1.1478515036666288E-2</v>
      </c>
      <c r="N391">
        <f t="shared" si="46"/>
        <v>2334.5442265160445</v>
      </c>
      <c r="O391">
        <f t="shared" si="47"/>
        <v>58674.56777349102</v>
      </c>
    </row>
    <row r="392" spans="1:15" x14ac:dyDescent="0.3">
      <c r="A392">
        <v>2014</v>
      </c>
      <c r="B392" t="s">
        <v>11</v>
      </c>
      <c r="C392">
        <v>53817.716</v>
      </c>
      <c r="D392">
        <v>1232667.2339999999</v>
      </c>
      <c r="E392">
        <v>0.49</v>
      </c>
      <c r="F392">
        <v>46.75</v>
      </c>
      <c r="G392">
        <v>6093888</v>
      </c>
      <c r="H392" s="3">
        <v>21115.67</v>
      </c>
      <c r="I392">
        <v>253765</v>
      </c>
      <c r="J392">
        <f t="shared" si="42"/>
        <v>2.5487098443951814</v>
      </c>
      <c r="K392">
        <f t="shared" si="43"/>
        <v>58.376894221211074</v>
      </c>
      <c r="L392">
        <f t="shared" si="44"/>
        <v>8.8314251919300122E-3</v>
      </c>
      <c r="M392">
        <f t="shared" si="45"/>
        <v>0.20227927293708056</v>
      </c>
      <c r="N392">
        <f t="shared" si="46"/>
        <v>288.59553118608125</v>
      </c>
      <c r="O392">
        <f t="shared" si="47"/>
        <v>41642.544136026132</v>
      </c>
    </row>
    <row r="393" spans="1:15" x14ac:dyDescent="0.3">
      <c r="A393">
        <v>2014</v>
      </c>
      <c r="B393" t="s">
        <v>16</v>
      </c>
      <c r="C393">
        <v>8893.5169999999998</v>
      </c>
      <c r="D393">
        <v>163181.91399999999</v>
      </c>
      <c r="E393">
        <v>0.49</v>
      </c>
      <c r="F393">
        <v>46.75</v>
      </c>
      <c r="G393">
        <v>1599138</v>
      </c>
      <c r="H393" s="3">
        <v>23292.73</v>
      </c>
      <c r="I393">
        <v>39407</v>
      </c>
      <c r="J393">
        <f t="shared" si="42"/>
        <v>0.38181514146259371</v>
      </c>
      <c r="K393">
        <f t="shared" si="43"/>
        <v>7.0057015214618463</v>
      </c>
      <c r="L393">
        <f t="shared" si="44"/>
        <v>5.5614443531452566E-3</v>
      </c>
      <c r="M393">
        <f t="shared" si="45"/>
        <v>0.10204367227844001</v>
      </c>
      <c r="N393">
        <f t="shared" si="46"/>
        <v>68.653953400910936</v>
      </c>
      <c r="O393">
        <f t="shared" si="47"/>
        <v>24642.65122834927</v>
      </c>
    </row>
    <row r="394" spans="1:15" x14ac:dyDescent="0.3">
      <c r="A394">
        <v>2014</v>
      </c>
      <c r="B394" t="s">
        <v>5</v>
      </c>
      <c r="C394">
        <v>71352.729000000007</v>
      </c>
      <c r="D394">
        <v>1810954.9110000001</v>
      </c>
      <c r="E394">
        <v>0.49</v>
      </c>
      <c r="F394">
        <v>46.75</v>
      </c>
      <c r="G394">
        <v>7826739</v>
      </c>
      <c r="H394" s="3">
        <v>47709.83</v>
      </c>
      <c r="I394">
        <v>259058</v>
      </c>
      <c r="J394">
        <f t="shared" si="42"/>
        <v>1.4955561359158061</v>
      </c>
      <c r="K394">
        <f t="shared" si="43"/>
        <v>37.957689453095938</v>
      </c>
      <c r="L394">
        <f t="shared" si="44"/>
        <v>9.1165335908096595E-3</v>
      </c>
      <c r="M394">
        <f t="shared" si="45"/>
        <v>0.23138051632998111</v>
      </c>
      <c r="N394">
        <f t="shared" si="46"/>
        <v>164.04877150054821</v>
      </c>
      <c r="O394">
        <f t="shared" si="47"/>
        <v>33099.097849053098</v>
      </c>
    </row>
    <row r="395" spans="1:15" x14ac:dyDescent="0.3">
      <c r="A395">
        <v>2014</v>
      </c>
      <c r="B395" t="s">
        <v>6</v>
      </c>
      <c r="C395">
        <v>126292.493</v>
      </c>
      <c r="D395">
        <v>2748735.33</v>
      </c>
      <c r="E395">
        <v>0.49</v>
      </c>
      <c r="F395">
        <v>46.75</v>
      </c>
      <c r="G395">
        <v>17638098</v>
      </c>
      <c r="H395" s="3">
        <v>34112.74</v>
      </c>
      <c r="I395">
        <v>617470</v>
      </c>
      <c r="J395">
        <f t="shared" ref="J395:J458" si="48">C395/H395</f>
        <v>3.7022089987494411</v>
      </c>
      <c r="K395">
        <f t="shared" ref="K395:K458" si="49">D395/H395</f>
        <v>80.577969696951939</v>
      </c>
      <c r="L395">
        <f t="shared" ref="L395:L458" si="50">C395/G395</f>
        <v>7.1602104149778509E-3</v>
      </c>
      <c r="M395">
        <f t="shared" ref="M395:M458" si="51">D395/G395</f>
        <v>0.15584080154220711</v>
      </c>
      <c r="N395">
        <f t="shared" si="46"/>
        <v>517.05310098221366</v>
      </c>
      <c r="O395">
        <f t="shared" si="47"/>
        <v>35007.742898355595</v>
      </c>
    </row>
    <row r="396" spans="1:15" x14ac:dyDescent="0.3">
      <c r="A396">
        <v>2014</v>
      </c>
      <c r="B396" t="s">
        <v>7</v>
      </c>
      <c r="C396">
        <v>43125.006999999998</v>
      </c>
      <c r="D396">
        <v>1039910.885</v>
      </c>
      <c r="E396">
        <v>0.49</v>
      </c>
      <c r="F396">
        <v>46.75</v>
      </c>
      <c r="G396">
        <v>4011582</v>
      </c>
      <c r="H396" s="3">
        <v>19858</v>
      </c>
      <c r="I396">
        <v>127528</v>
      </c>
      <c r="J396">
        <f t="shared" si="48"/>
        <v>2.171669201329439</v>
      </c>
      <c r="K396">
        <f t="shared" si="49"/>
        <v>52.367352452412128</v>
      </c>
      <c r="L396">
        <f t="shared" si="50"/>
        <v>1.0750124763746571E-2</v>
      </c>
      <c r="M396">
        <f t="shared" si="51"/>
        <v>0.25922712909769763</v>
      </c>
      <c r="N396">
        <f t="shared" ref="N396:N459" si="52">G396/H396</f>
        <v>202.01339510524727</v>
      </c>
      <c r="O396">
        <f t="shared" ref="O396:O459" si="53">(I396/G396)*10^6</f>
        <v>31789.952193423938</v>
      </c>
    </row>
    <row r="397" spans="1:15" x14ac:dyDescent="0.3">
      <c r="A397">
        <v>2014</v>
      </c>
      <c r="B397" t="s">
        <v>8</v>
      </c>
      <c r="C397">
        <v>8877.2739999999994</v>
      </c>
      <c r="D397">
        <v>258300.32199999999</v>
      </c>
      <c r="E397">
        <v>0.49</v>
      </c>
      <c r="F397">
        <v>46.75</v>
      </c>
      <c r="G397">
        <v>989035</v>
      </c>
      <c r="H397" s="3">
        <v>2571.1</v>
      </c>
      <c r="I397">
        <v>33254</v>
      </c>
      <c r="J397">
        <f t="shared" si="48"/>
        <v>3.4527144023958618</v>
      </c>
      <c r="K397">
        <f t="shared" si="49"/>
        <v>100.46296215627552</v>
      </c>
      <c r="L397">
        <f t="shared" si="50"/>
        <v>8.9756924679106394E-3</v>
      </c>
      <c r="M397">
        <f t="shared" si="51"/>
        <v>0.26116398509658401</v>
      </c>
      <c r="N397">
        <f t="shared" si="52"/>
        <v>384.67387499513831</v>
      </c>
      <c r="O397">
        <f t="shared" si="53"/>
        <v>33622.672605115091</v>
      </c>
    </row>
    <row r="398" spans="1:15" x14ac:dyDescent="0.3">
      <c r="A398">
        <v>2014</v>
      </c>
      <c r="B398" t="s">
        <v>12</v>
      </c>
      <c r="C398">
        <v>19921.605</v>
      </c>
      <c r="D398">
        <v>324339.78499999997</v>
      </c>
      <c r="E398">
        <v>0.49</v>
      </c>
      <c r="F398">
        <v>46.75</v>
      </c>
      <c r="G398">
        <v>4055274</v>
      </c>
      <c r="H398" s="3">
        <v>18449.990000000002</v>
      </c>
      <c r="I398">
        <v>109328</v>
      </c>
      <c r="J398">
        <f t="shared" si="48"/>
        <v>1.0797623738549451</v>
      </c>
      <c r="K398">
        <f t="shared" si="49"/>
        <v>17.579401669052391</v>
      </c>
      <c r="L398">
        <f t="shared" si="50"/>
        <v>4.9125176251962254E-3</v>
      </c>
      <c r="M398">
        <f t="shared" si="51"/>
        <v>7.9979746128128457E-2</v>
      </c>
      <c r="N398">
        <f t="shared" si="52"/>
        <v>219.79816791228612</v>
      </c>
      <c r="O398">
        <f t="shared" si="53"/>
        <v>26959.46069242177</v>
      </c>
    </row>
    <row r="399" spans="1:15" x14ac:dyDescent="0.3">
      <c r="A399">
        <v>2014</v>
      </c>
      <c r="B399" t="s">
        <v>13</v>
      </c>
      <c r="C399">
        <v>15584.512000000001</v>
      </c>
      <c r="D399">
        <v>254239.84700000001</v>
      </c>
      <c r="E399">
        <v>0.49</v>
      </c>
      <c r="F399">
        <v>46.75</v>
      </c>
      <c r="G399">
        <v>2235548</v>
      </c>
      <c r="H399" s="3">
        <v>20452.14</v>
      </c>
      <c r="I399">
        <v>56318</v>
      </c>
      <c r="J399">
        <f t="shared" si="48"/>
        <v>0.76199908664814542</v>
      </c>
      <c r="K399">
        <f t="shared" si="49"/>
        <v>12.4309655126554</v>
      </c>
      <c r="L399">
        <f t="shared" si="50"/>
        <v>6.9712267417205986E-3</v>
      </c>
      <c r="M399">
        <f t="shared" si="51"/>
        <v>0.11372596204599499</v>
      </c>
      <c r="N399">
        <f t="shared" si="52"/>
        <v>109.30631220009251</v>
      </c>
      <c r="O399">
        <f t="shared" si="53"/>
        <v>25192.033452200532</v>
      </c>
    </row>
    <row r="400" spans="1:15" x14ac:dyDescent="0.3">
      <c r="A400">
        <v>2014</v>
      </c>
      <c r="B400" t="s">
        <v>9</v>
      </c>
      <c r="C400">
        <v>18794.8</v>
      </c>
      <c r="D400">
        <v>523208.60399999999</v>
      </c>
      <c r="E400">
        <v>0.49</v>
      </c>
      <c r="F400">
        <v>46.75</v>
      </c>
      <c r="G400">
        <v>2830864</v>
      </c>
      <c r="H400" s="3">
        <v>15802.27</v>
      </c>
      <c r="I400">
        <v>82868</v>
      </c>
      <c r="J400">
        <f t="shared" si="48"/>
        <v>1.1893734254635568</v>
      </c>
      <c r="K400">
        <f t="shared" si="49"/>
        <v>33.109711705976416</v>
      </c>
      <c r="L400">
        <f t="shared" si="50"/>
        <v>6.6392451209242127E-3</v>
      </c>
      <c r="M400">
        <f t="shared" si="51"/>
        <v>0.18482293886248155</v>
      </c>
      <c r="N400">
        <f t="shared" si="52"/>
        <v>179.14286998007248</v>
      </c>
      <c r="O400">
        <f t="shared" si="53"/>
        <v>29273.041728602999</v>
      </c>
    </row>
    <row r="401" spans="1:15" x14ac:dyDescent="0.3">
      <c r="A401">
        <v>2014</v>
      </c>
      <c r="B401" t="s">
        <v>14</v>
      </c>
      <c r="C401">
        <v>16161.72</v>
      </c>
      <c r="D401">
        <v>248483.20799999998</v>
      </c>
      <c r="E401">
        <v>0.49</v>
      </c>
      <c r="F401">
        <v>46.75</v>
      </c>
      <c r="G401">
        <v>2156759</v>
      </c>
      <c r="H401" s="3">
        <v>16202.37</v>
      </c>
      <c r="I401">
        <v>56197</v>
      </c>
      <c r="J401">
        <f t="shared" si="48"/>
        <v>0.99749110778237993</v>
      </c>
      <c r="K401">
        <f t="shared" si="49"/>
        <v>15.336225996567167</v>
      </c>
      <c r="L401">
        <f t="shared" si="50"/>
        <v>7.4935215292946493E-3</v>
      </c>
      <c r="M401">
        <f t="shared" si="51"/>
        <v>0.11521139264980464</v>
      </c>
      <c r="N401">
        <f t="shared" si="52"/>
        <v>133.11379754937084</v>
      </c>
      <c r="O401">
        <f t="shared" si="53"/>
        <v>26056.226031744856</v>
      </c>
    </row>
    <row r="402" spans="1:15" x14ac:dyDescent="0.3">
      <c r="A402">
        <v>2015</v>
      </c>
      <c r="B402" t="s">
        <v>1</v>
      </c>
      <c r="C402">
        <v>86549.415999999997</v>
      </c>
      <c r="D402">
        <v>3561410.3429999999</v>
      </c>
      <c r="E402">
        <v>0.54</v>
      </c>
      <c r="F402">
        <v>43.01</v>
      </c>
      <c r="G402">
        <v>10879618</v>
      </c>
      <c r="H402" s="3">
        <v>35673.71</v>
      </c>
      <c r="I402">
        <v>464178</v>
      </c>
      <c r="J402">
        <f t="shared" si="48"/>
        <v>2.4261400342156731</v>
      </c>
      <c r="K402">
        <f t="shared" si="49"/>
        <v>99.832911771722081</v>
      </c>
      <c r="L402">
        <f t="shared" si="50"/>
        <v>7.9551888678444406E-3</v>
      </c>
      <c r="M402">
        <f t="shared" si="51"/>
        <v>0.32734700271645567</v>
      </c>
      <c r="N402">
        <f t="shared" si="52"/>
        <v>304.97579309805457</v>
      </c>
      <c r="O402">
        <f t="shared" si="53"/>
        <v>42664.917095434779</v>
      </c>
    </row>
    <row r="403" spans="1:15" x14ac:dyDescent="0.3">
      <c r="A403">
        <v>2015</v>
      </c>
      <c r="B403" t="s">
        <v>2</v>
      </c>
      <c r="C403">
        <v>124728.166</v>
      </c>
      <c r="D403">
        <v>6743111.0640000002</v>
      </c>
      <c r="E403">
        <v>0.54</v>
      </c>
      <c r="F403">
        <v>43.01</v>
      </c>
      <c r="G403">
        <v>12843514</v>
      </c>
      <c r="H403" s="3">
        <v>70542.03</v>
      </c>
      <c r="I403">
        <v>555460</v>
      </c>
      <c r="J403">
        <f t="shared" si="48"/>
        <v>1.7681397317315648</v>
      </c>
      <c r="K403">
        <f t="shared" si="49"/>
        <v>95.589977549554504</v>
      </c>
      <c r="L403">
        <f t="shared" si="50"/>
        <v>9.7113738498669448E-3</v>
      </c>
      <c r="M403">
        <f t="shared" si="51"/>
        <v>0.52502072750494921</v>
      </c>
      <c r="N403">
        <f t="shared" si="52"/>
        <v>182.06895945580246</v>
      </c>
      <c r="O403">
        <f t="shared" si="53"/>
        <v>43248.288591424433</v>
      </c>
    </row>
    <row r="404" spans="1:15" x14ac:dyDescent="0.3">
      <c r="A404">
        <v>2015</v>
      </c>
      <c r="B404" t="s">
        <v>3</v>
      </c>
      <c r="C404">
        <v>2794.4360000000001</v>
      </c>
      <c r="D404">
        <v>44287.555</v>
      </c>
      <c r="E404">
        <v>0.54</v>
      </c>
      <c r="F404">
        <v>43.01</v>
      </c>
      <c r="G404">
        <v>3520031</v>
      </c>
      <c r="H404" s="3">
        <v>891.12</v>
      </c>
      <c r="I404">
        <v>124996</v>
      </c>
      <c r="J404">
        <f t="shared" si="48"/>
        <v>3.1358694676362333</v>
      </c>
      <c r="K404">
        <f t="shared" si="49"/>
        <v>49.698755498698269</v>
      </c>
      <c r="L404">
        <f t="shared" si="50"/>
        <v>7.9386687219515969E-4</v>
      </c>
      <c r="M404">
        <f t="shared" si="51"/>
        <v>1.2581580957667702E-2</v>
      </c>
      <c r="N404">
        <f t="shared" si="52"/>
        <v>3950.1200736152259</v>
      </c>
      <c r="O404">
        <f t="shared" si="53"/>
        <v>35509.914543366234</v>
      </c>
    </row>
    <row r="405" spans="1:15" x14ac:dyDescent="0.3">
      <c r="A405">
        <v>2015</v>
      </c>
      <c r="B405" t="s">
        <v>15</v>
      </c>
      <c r="C405">
        <v>12252.472</v>
      </c>
      <c r="D405">
        <v>326784.33999999997</v>
      </c>
      <c r="E405">
        <v>0.54</v>
      </c>
      <c r="F405">
        <v>43.01</v>
      </c>
      <c r="G405">
        <v>2484826</v>
      </c>
      <c r="H405" s="3">
        <v>29654.38</v>
      </c>
      <c r="I405">
        <v>65431</v>
      </c>
      <c r="J405">
        <f t="shared" si="48"/>
        <v>0.41317579392993548</v>
      </c>
      <c r="K405">
        <f t="shared" si="49"/>
        <v>11.019766388641406</v>
      </c>
      <c r="L405">
        <f t="shared" si="50"/>
        <v>4.9309174968388131E-3</v>
      </c>
      <c r="M405">
        <f t="shared" si="51"/>
        <v>0.13151196099847634</v>
      </c>
      <c r="N405">
        <f t="shared" si="52"/>
        <v>83.792883209832738</v>
      </c>
      <c r="O405">
        <f t="shared" si="53"/>
        <v>26332.226079411597</v>
      </c>
    </row>
    <row r="406" spans="1:15" x14ac:dyDescent="0.3">
      <c r="A406">
        <v>2015</v>
      </c>
      <c r="B406" t="s">
        <v>10</v>
      </c>
      <c r="C406">
        <v>597.55999999999995</v>
      </c>
      <c r="D406">
        <v>17896.007999999998</v>
      </c>
      <c r="E406">
        <v>0.54</v>
      </c>
      <c r="F406">
        <v>43.01</v>
      </c>
      <c r="G406">
        <v>671489</v>
      </c>
      <c r="H406" s="3">
        <v>419.84</v>
      </c>
      <c r="I406">
        <v>30541</v>
      </c>
      <c r="J406">
        <f t="shared" si="48"/>
        <v>1.4233041158536586</v>
      </c>
      <c r="K406">
        <f t="shared" si="49"/>
        <v>42.625781249999996</v>
      </c>
      <c r="L406">
        <f t="shared" si="50"/>
        <v>8.8990288746353249E-4</v>
      </c>
      <c r="M406">
        <f t="shared" si="51"/>
        <v>2.6651230325440919E-2</v>
      </c>
      <c r="N406">
        <f t="shared" si="52"/>
        <v>1599.3926257621952</v>
      </c>
      <c r="O406">
        <f t="shared" si="53"/>
        <v>45482.502319472092</v>
      </c>
    </row>
    <row r="407" spans="1:15" x14ac:dyDescent="0.3">
      <c r="A407">
        <v>2015</v>
      </c>
      <c r="B407" t="s">
        <v>4</v>
      </c>
      <c r="C407">
        <v>1438.7660000000001</v>
      </c>
      <c r="D407">
        <v>21672.989000000001</v>
      </c>
      <c r="E407">
        <v>0.54</v>
      </c>
      <c r="F407">
        <v>43.01</v>
      </c>
      <c r="G407">
        <v>1787408</v>
      </c>
      <c r="H407" s="3">
        <v>755.09</v>
      </c>
      <c r="I407">
        <v>108361</v>
      </c>
      <c r="J407">
        <f t="shared" si="48"/>
        <v>1.9054231945860758</v>
      </c>
      <c r="K407">
        <f t="shared" si="49"/>
        <v>28.70252420241296</v>
      </c>
      <c r="L407">
        <f t="shared" si="50"/>
        <v>8.049454853060969E-4</v>
      </c>
      <c r="M407">
        <f t="shared" si="51"/>
        <v>1.2125373166059456E-2</v>
      </c>
      <c r="N407">
        <f t="shared" si="52"/>
        <v>2367.1456382682859</v>
      </c>
      <c r="O407">
        <f t="shared" si="53"/>
        <v>60624.658723693748</v>
      </c>
    </row>
    <row r="408" spans="1:15" x14ac:dyDescent="0.3">
      <c r="A408">
        <v>2015</v>
      </c>
      <c r="B408" t="s">
        <v>11</v>
      </c>
      <c r="C408">
        <v>30477.774000000001</v>
      </c>
      <c r="D408">
        <v>1263145.0079999999</v>
      </c>
      <c r="E408">
        <v>0.54</v>
      </c>
      <c r="F408">
        <v>43.01</v>
      </c>
      <c r="G408">
        <v>6176172</v>
      </c>
      <c r="H408" s="3">
        <v>21115.67</v>
      </c>
      <c r="I408">
        <v>260886</v>
      </c>
      <c r="J408">
        <f t="shared" si="48"/>
        <v>1.4433723391206628</v>
      </c>
      <c r="K408">
        <f t="shared" si="49"/>
        <v>59.820266560331739</v>
      </c>
      <c r="L408">
        <f t="shared" si="50"/>
        <v>4.9347353020608884E-3</v>
      </c>
      <c r="M408">
        <f t="shared" si="51"/>
        <v>0.20451907880803835</v>
      </c>
      <c r="N408">
        <f t="shared" si="52"/>
        <v>292.49235283559557</v>
      </c>
      <c r="O408">
        <f t="shared" si="53"/>
        <v>42240.727751753024</v>
      </c>
    </row>
    <row r="409" spans="1:15" x14ac:dyDescent="0.3">
      <c r="A409">
        <v>2015</v>
      </c>
      <c r="B409" t="s">
        <v>16</v>
      </c>
      <c r="C409">
        <v>5274.21</v>
      </c>
      <c r="D409">
        <v>168456.12400000001</v>
      </c>
      <c r="E409">
        <v>0.54</v>
      </c>
      <c r="F409">
        <v>43.01</v>
      </c>
      <c r="G409">
        <v>1612362</v>
      </c>
      <c r="H409" s="3">
        <v>23292.73</v>
      </c>
      <c r="I409">
        <v>40196</v>
      </c>
      <c r="J409">
        <f t="shared" si="48"/>
        <v>0.22643159475080851</v>
      </c>
      <c r="K409">
        <f t="shared" si="49"/>
        <v>7.2321331162126556</v>
      </c>
      <c r="L409">
        <f t="shared" si="50"/>
        <v>3.2711078529511365E-3</v>
      </c>
      <c r="M409">
        <f t="shared" si="51"/>
        <v>0.10447785546918124</v>
      </c>
      <c r="N409">
        <f t="shared" si="52"/>
        <v>69.221684190732475</v>
      </c>
      <c r="O409">
        <f t="shared" si="53"/>
        <v>24929.885472369107</v>
      </c>
    </row>
    <row r="410" spans="1:15" x14ac:dyDescent="0.3">
      <c r="A410">
        <v>2015</v>
      </c>
      <c r="B410" t="s">
        <v>5</v>
      </c>
      <c r="C410">
        <v>40116.646999999997</v>
      </c>
      <c r="D410">
        <v>1851071.558</v>
      </c>
      <c r="E410">
        <v>0.54</v>
      </c>
      <c r="F410">
        <v>43.01</v>
      </c>
      <c r="G410">
        <v>7926599</v>
      </c>
      <c r="H410" s="3">
        <v>47709.83</v>
      </c>
      <c r="I410">
        <v>261524</v>
      </c>
      <c r="J410">
        <f t="shared" si="48"/>
        <v>0.84084657186998979</v>
      </c>
      <c r="K410">
        <f t="shared" si="49"/>
        <v>38.798536024965919</v>
      </c>
      <c r="L410">
        <f t="shared" si="50"/>
        <v>5.0610163324775227E-3</v>
      </c>
      <c r="M410">
        <f t="shared" si="51"/>
        <v>0.23352658031521462</v>
      </c>
      <c r="N410">
        <f t="shared" si="52"/>
        <v>166.14184120966266</v>
      </c>
      <c r="O410">
        <f t="shared" si="53"/>
        <v>32993.216889109695</v>
      </c>
    </row>
    <row r="411" spans="1:15" x14ac:dyDescent="0.3">
      <c r="A411">
        <v>2015</v>
      </c>
      <c r="B411" t="s">
        <v>6</v>
      </c>
      <c r="C411">
        <v>77196.532000000007</v>
      </c>
      <c r="D411">
        <v>2825931.8620000002</v>
      </c>
      <c r="E411">
        <v>0.54</v>
      </c>
      <c r="F411">
        <v>43.01</v>
      </c>
      <c r="G411">
        <v>17865516</v>
      </c>
      <c r="H411" s="3">
        <v>34112.74</v>
      </c>
      <c r="I411">
        <v>637549</v>
      </c>
      <c r="J411">
        <f t="shared" si="48"/>
        <v>2.2629824517174524</v>
      </c>
      <c r="K411">
        <f t="shared" si="49"/>
        <v>82.840952148669388</v>
      </c>
      <c r="L411">
        <f t="shared" si="50"/>
        <v>4.3209797019016973E-3</v>
      </c>
      <c r="M411">
        <f t="shared" si="51"/>
        <v>0.15817801523336913</v>
      </c>
      <c r="N411">
        <f t="shared" si="52"/>
        <v>523.71975983166408</v>
      </c>
      <c r="O411">
        <f t="shared" si="53"/>
        <v>35686.010972199183</v>
      </c>
    </row>
    <row r="412" spans="1:15" x14ac:dyDescent="0.3">
      <c r="A412">
        <v>2015</v>
      </c>
      <c r="B412" t="s">
        <v>7</v>
      </c>
      <c r="C412">
        <v>28395.077000000001</v>
      </c>
      <c r="D412">
        <v>1068305.9620000001</v>
      </c>
      <c r="E412">
        <v>0.54</v>
      </c>
      <c r="F412">
        <v>43.01</v>
      </c>
      <c r="G412">
        <v>4052803</v>
      </c>
      <c r="H412" s="3">
        <v>19858</v>
      </c>
      <c r="I412">
        <v>133178</v>
      </c>
      <c r="J412">
        <f t="shared" si="48"/>
        <v>1.4299061839057308</v>
      </c>
      <c r="K412">
        <f t="shared" si="49"/>
        <v>53.797258636317856</v>
      </c>
      <c r="L412">
        <f t="shared" si="50"/>
        <v>7.0062810849676142E-3</v>
      </c>
      <c r="M412">
        <f t="shared" si="51"/>
        <v>0.26359681484641617</v>
      </c>
      <c r="N412">
        <f t="shared" si="52"/>
        <v>204.08918320072516</v>
      </c>
      <c r="O412">
        <f t="shared" si="53"/>
        <v>32860.713930580881</v>
      </c>
    </row>
    <row r="413" spans="1:15" x14ac:dyDescent="0.3">
      <c r="A413">
        <v>2015</v>
      </c>
      <c r="B413" t="s">
        <v>8</v>
      </c>
      <c r="C413">
        <v>5655.5619999999999</v>
      </c>
      <c r="D413">
        <v>263955.88399999996</v>
      </c>
      <c r="E413">
        <v>0.54</v>
      </c>
      <c r="F413">
        <v>43.01</v>
      </c>
      <c r="G413">
        <v>995597</v>
      </c>
      <c r="H413" s="3">
        <v>2571.1</v>
      </c>
      <c r="I413">
        <v>34090</v>
      </c>
      <c r="J413">
        <f t="shared" si="48"/>
        <v>2.1996662906926998</v>
      </c>
      <c r="K413">
        <f t="shared" si="49"/>
        <v>102.66262844696821</v>
      </c>
      <c r="L413">
        <f t="shared" si="50"/>
        <v>5.6805735654084939E-3</v>
      </c>
      <c r="M413">
        <f t="shared" si="51"/>
        <v>0.26512322154446022</v>
      </c>
      <c r="N413">
        <f t="shared" si="52"/>
        <v>387.22609000038898</v>
      </c>
      <c r="O413">
        <f t="shared" si="53"/>
        <v>34240.762075418068</v>
      </c>
    </row>
    <row r="414" spans="1:15" x14ac:dyDescent="0.3">
      <c r="A414">
        <v>2015</v>
      </c>
      <c r="B414" t="s">
        <v>12</v>
      </c>
      <c r="C414">
        <v>14452.731</v>
      </c>
      <c r="D414">
        <v>338792.516</v>
      </c>
      <c r="E414">
        <v>0.54</v>
      </c>
      <c r="F414">
        <v>43.01</v>
      </c>
      <c r="G414">
        <v>4084851</v>
      </c>
      <c r="H414" s="3">
        <v>18449.990000000002</v>
      </c>
      <c r="I414">
        <v>113629</v>
      </c>
      <c r="J414">
        <f t="shared" si="48"/>
        <v>0.78334627823646508</v>
      </c>
      <c r="K414">
        <f t="shared" si="49"/>
        <v>18.36274794728886</v>
      </c>
      <c r="L414">
        <f t="shared" si="50"/>
        <v>3.5381292977393788E-3</v>
      </c>
      <c r="M414">
        <f t="shared" si="51"/>
        <v>8.2938769614852539E-2</v>
      </c>
      <c r="N414">
        <f t="shared" si="52"/>
        <v>221.40125821206405</v>
      </c>
      <c r="O414">
        <f t="shared" si="53"/>
        <v>27817.171299516187</v>
      </c>
    </row>
    <row r="415" spans="1:15" x14ac:dyDescent="0.3">
      <c r="A415">
        <v>2015</v>
      </c>
      <c r="B415" t="s">
        <v>13</v>
      </c>
      <c r="C415">
        <v>10951.044</v>
      </c>
      <c r="D415">
        <v>265190.891</v>
      </c>
      <c r="E415">
        <v>0.54</v>
      </c>
      <c r="F415">
        <v>43.01</v>
      </c>
      <c r="G415">
        <v>2245470</v>
      </c>
      <c r="H415" s="3">
        <v>20452.14</v>
      </c>
      <c r="I415">
        <v>57487</v>
      </c>
      <c r="J415">
        <f t="shared" si="48"/>
        <v>0.53544734194074561</v>
      </c>
      <c r="K415">
        <f t="shared" si="49"/>
        <v>12.966412854596145</v>
      </c>
      <c r="L415">
        <f t="shared" si="50"/>
        <v>4.8769495918449144E-3</v>
      </c>
      <c r="M415">
        <f t="shared" si="51"/>
        <v>0.11810039368150098</v>
      </c>
      <c r="N415">
        <f t="shared" si="52"/>
        <v>109.79144480724267</v>
      </c>
      <c r="O415">
        <f t="shared" si="53"/>
        <v>25601.321772279298</v>
      </c>
    </row>
    <row r="416" spans="1:15" x14ac:dyDescent="0.3">
      <c r="A416">
        <v>2015</v>
      </c>
      <c r="B416" t="s">
        <v>9</v>
      </c>
      <c r="C416">
        <v>11273.821</v>
      </c>
      <c r="D416">
        <v>534482.42500000005</v>
      </c>
      <c r="E416">
        <v>0.54</v>
      </c>
      <c r="F416">
        <v>43.01</v>
      </c>
      <c r="G416">
        <v>2858714</v>
      </c>
      <c r="H416" s="3">
        <v>15802.27</v>
      </c>
      <c r="I416">
        <v>84921</v>
      </c>
      <c r="J416">
        <f t="shared" si="48"/>
        <v>0.71343047549497629</v>
      </c>
      <c r="K416">
        <f t="shared" si="49"/>
        <v>33.823142181471397</v>
      </c>
      <c r="L416">
        <f t="shared" si="50"/>
        <v>3.9436687265672603E-3</v>
      </c>
      <c r="M416">
        <f t="shared" si="51"/>
        <v>0.18696603612673393</v>
      </c>
      <c r="N416">
        <f t="shared" si="52"/>
        <v>180.90527500162952</v>
      </c>
      <c r="O416">
        <f t="shared" si="53"/>
        <v>29706.014662537069</v>
      </c>
    </row>
    <row r="417" spans="1:15" x14ac:dyDescent="0.3">
      <c r="A417">
        <v>2015</v>
      </c>
      <c r="B417" t="s">
        <v>14</v>
      </c>
      <c r="C417">
        <v>10362.509</v>
      </c>
      <c r="D417">
        <v>258845.717</v>
      </c>
      <c r="E417">
        <v>0.54</v>
      </c>
      <c r="F417">
        <v>43.01</v>
      </c>
      <c r="G417">
        <v>2170714</v>
      </c>
      <c r="H417" s="3">
        <v>16202.37</v>
      </c>
      <c r="I417">
        <v>57641</v>
      </c>
      <c r="J417">
        <f t="shared" si="48"/>
        <v>0.63956748302871735</v>
      </c>
      <c r="K417">
        <f t="shared" si="49"/>
        <v>15.975793479595886</v>
      </c>
      <c r="L417">
        <f t="shared" si="50"/>
        <v>4.7737790422874684E-3</v>
      </c>
      <c r="M417">
        <f t="shared" si="51"/>
        <v>0.11924450526416654</v>
      </c>
      <c r="N417">
        <f t="shared" si="52"/>
        <v>133.97509129837178</v>
      </c>
      <c r="O417">
        <f t="shared" si="53"/>
        <v>26553.935709632868</v>
      </c>
    </row>
    <row r="418" spans="1:15" x14ac:dyDescent="0.3">
      <c r="A418">
        <v>2016</v>
      </c>
      <c r="B418" t="s">
        <v>1</v>
      </c>
      <c r="C418">
        <v>98681.293999999994</v>
      </c>
      <c r="D418">
        <v>3660091.6370000001</v>
      </c>
      <c r="E418">
        <v>0.48</v>
      </c>
      <c r="F418">
        <f>(39.14+34.05+33.03)/3</f>
        <v>35.406666666666666</v>
      </c>
      <c r="G418">
        <v>10951893</v>
      </c>
      <c r="H418" s="3">
        <v>35673.71</v>
      </c>
      <c r="I418">
        <v>475212</v>
      </c>
      <c r="J418">
        <f t="shared" si="48"/>
        <v>2.7662189887174615</v>
      </c>
      <c r="K418">
        <f t="shared" si="49"/>
        <v>102.59913076043955</v>
      </c>
      <c r="L418">
        <f t="shared" si="50"/>
        <v>9.0104326256657177E-3</v>
      </c>
      <c r="M418">
        <f t="shared" si="51"/>
        <v>0.33419716911039948</v>
      </c>
      <c r="N418">
        <f t="shared" si="52"/>
        <v>307.00179487919814</v>
      </c>
      <c r="O418">
        <f t="shared" si="53"/>
        <v>43390.854896044002</v>
      </c>
    </row>
    <row r="419" spans="1:15" x14ac:dyDescent="0.3">
      <c r="A419">
        <v>2016</v>
      </c>
      <c r="B419" t="s">
        <v>2</v>
      </c>
      <c r="C419">
        <v>132231.79999999999</v>
      </c>
      <c r="D419">
        <v>6875342.8640000001</v>
      </c>
      <c r="E419">
        <v>0.48</v>
      </c>
      <c r="F419">
        <f t="shared" ref="F419:F433" si="54">(39.14+34.05+33.03)/3</f>
        <v>35.406666666666666</v>
      </c>
      <c r="G419">
        <v>12930751</v>
      </c>
      <c r="H419" s="3">
        <v>70542.03</v>
      </c>
      <c r="I419">
        <v>577861</v>
      </c>
      <c r="J419">
        <f t="shared" si="48"/>
        <v>1.8745108412672558</v>
      </c>
      <c r="K419">
        <f t="shared" si="49"/>
        <v>97.464488390821757</v>
      </c>
      <c r="L419">
        <f t="shared" si="50"/>
        <v>1.022615005114552E-2</v>
      </c>
      <c r="M419">
        <f t="shared" si="51"/>
        <v>0.53170483787059242</v>
      </c>
      <c r="N419">
        <f t="shared" si="52"/>
        <v>183.30562644709829</v>
      </c>
      <c r="O419">
        <f t="shared" si="53"/>
        <v>44688.897033126697</v>
      </c>
    </row>
    <row r="420" spans="1:15" x14ac:dyDescent="0.3">
      <c r="A420">
        <v>2016</v>
      </c>
      <c r="B420" t="s">
        <v>3</v>
      </c>
      <c r="C420">
        <v>2045.104</v>
      </c>
      <c r="D420">
        <v>46332.659</v>
      </c>
      <c r="E420">
        <v>0.48</v>
      </c>
      <c r="F420">
        <f t="shared" si="54"/>
        <v>35.406666666666666</v>
      </c>
      <c r="G420">
        <v>3574830</v>
      </c>
      <c r="H420" s="3">
        <v>891.12</v>
      </c>
      <c r="I420">
        <v>133218</v>
      </c>
      <c r="J420">
        <f t="shared" si="48"/>
        <v>2.294981596193554</v>
      </c>
      <c r="K420">
        <f t="shared" si="49"/>
        <v>51.99373709489182</v>
      </c>
      <c r="L420">
        <f t="shared" si="50"/>
        <v>5.7208426694416235E-4</v>
      </c>
      <c r="M420">
        <f t="shared" si="51"/>
        <v>1.2960800653457647E-2</v>
      </c>
      <c r="N420">
        <f t="shared" si="52"/>
        <v>4011.6145973606249</v>
      </c>
      <c r="O420">
        <f t="shared" si="53"/>
        <v>37265.548291806881</v>
      </c>
    </row>
    <row r="421" spans="1:15" x14ac:dyDescent="0.3">
      <c r="A421">
        <v>2016</v>
      </c>
      <c r="B421" t="s">
        <v>15</v>
      </c>
      <c r="C421">
        <v>13022.223</v>
      </c>
      <c r="D421">
        <v>339806.56300000002</v>
      </c>
      <c r="E421">
        <v>0.48</v>
      </c>
      <c r="F421">
        <f t="shared" si="54"/>
        <v>35.406666666666666</v>
      </c>
      <c r="G421">
        <v>2494648</v>
      </c>
      <c r="H421" s="3">
        <v>29654.38</v>
      </c>
      <c r="I421">
        <v>67163</v>
      </c>
      <c r="J421">
        <f t="shared" si="48"/>
        <v>0.43913320730360911</v>
      </c>
      <c r="K421">
        <f t="shared" si="49"/>
        <v>11.458899595945018</v>
      </c>
      <c r="L421">
        <f t="shared" si="50"/>
        <v>5.2200643136827317E-3</v>
      </c>
      <c r="M421">
        <f t="shared" si="51"/>
        <v>0.13621423262921262</v>
      </c>
      <c r="N421">
        <f t="shared" si="52"/>
        <v>84.124099036971941</v>
      </c>
      <c r="O421">
        <f t="shared" si="53"/>
        <v>26922.83640818264</v>
      </c>
    </row>
    <row r="422" spans="1:15" x14ac:dyDescent="0.3">
      <c r="A422">
        <v>2016</v>
      </c>
      <c r="B422" t="s">
        <v>10</v>
      </c>
      <c r="C422">
        <v>809.98</v>
      </c>
      <c r="D422">
        <v>18705.987999999998</v>
      </c>
      <c r="E422">
        <v>0.48</v>
      </c>
      <c r="F422">
        <f t="shared" si="54"/>
        <v>35.406666666666666</v>
      </c>
      <c r="G422">
        <v>678753</v>
      </c>
      <c r="H422" s="3">
        <v>419.84</v>
      </c>
      <c r="I422">
        <v>31424</v>
      </c>
      <c r="J422">
        <f t="shared" si="48"/>
        <v>1.9292587652439026</v>
      </c>
      <c r="K422">
        <f t="shared" si="49"/>
        <v>44.555040015243897</v>
      </c>
      <c r="L422">
        <f t="shared" si="50"/>
        <v>1.193335425405118E-3</v>
      </c>
      <c r="M422">
        <f t="shared" si="51"/>
        <v>2.7559344857407624E-2</v>
      </c>
      <c r="N422">
        <f t="shared" si="52"/>
        <v>1616.6944550304879</v>
      </c>
      <c r="O422">
        <f t="shared" si="53"/>
        <v>46296.664618793577</v>
      </c>
    </row>
    <row r="423" spans="1:15" x14ac:dyDescent="0.3">
      <c r="A423">
        <v>2016</v>
      </c>
      <c r="B423" t="s">
        <v>4</v>
      </c>
      <c r="C423">
        <v>1826.5450000000001</v>
      </c>
      <c r="D423">
        <v>23499.534</v>
      </c>
      <c r="E423">
        <v>0.48</v>
      </c>
      <c r="F423">
        <f t="shared" si="54"/>
        <v>35.406666666666666</v>
      </c>
      <c r="G423">
        <v>1810438</v>
      </c>
      <c r="H423" s="3">
        <v>755.09</v>
      </c>
      <c r="I423">
        <v>110686</v>
      </c>
      <c r="J423">
        <f t="shared" si="48"/>
        <v>2.4189765458422174</v>
      </c>
      <c r="K423">
        <f t="shared" si="49"/>
        <v>31.121500748255173</v>
      </c>
      <c r="L423">
        <f t="shared" si="50"/>
        <v>1.0088967421143392E-3</v>
      </c>
      <c r="M423">
        <f t="shared" si="51"/>
        <v>1.2980026932709101E-2</v>
      </c>
      <c r="N423">
        <f t="shared" si="52"/>
        <v>2397.6453138036522</v>
      </c>
      <c r="O423">
        <f t="shared" si="53"/>
        <v>61137.691542046727</v>
      </c>
    </row>
    <row r="424" spans="1:15" x14ac:dyDescent="0.3">
      <c r="A424">
        <v>2016</v>
      </c>
      <c r="B424" t="s">
        <v>11</v>
      </c>
      <c r="C424">
        <v>33271.184000000001</v>
      </c>
      <c r="D424">
        <v>1296416.192</v>
      </c>
      <c r="E424">
        <v>0.48</v>
      </c>
      <c r="F424">
        <f t="shared" si="54"/>
        <v>35.406666666666666</v>
      </c>
      <c r="G424">
        <v>6213088</v>
      </c>
      <c r="H424" s="3">
        <v>21115.67</v>
      </c>
      <c r="I424">
        <v>271532</v>
      </c>
      <c r="J424">
        <f t="shared" si="48"/>
        <v>1.5756631923116815</v>
      </c>
      <c r="K424">
        <f t="shared" si="49"/>
        <v>61.395929752643426</v>
      </c>
      <c r="L424">
        <f t="shared" si="50"/>
        <v>5.3550157345268572E-3</v>
      </c>
      <c r="M424">
        <f t="shared" si="51"/>
        <v>0.20865891357083627</v>
      </c>
      <c r="N424">
        <f t="shared" si="52"/>
        <v>294.24062793176824</v>
      </c>
      <c r="O424">
        <f t="shared" si="53"/>
        <v>43703.227766933283</v>
      </c>
    </row>
    <row r="425" spans="1:15" x14ac:dyDescent="0.3">
      <c r="A425">
        <v>2016</v>
      </c>
      <c r="B425" t="s">
        <v>16</v>
      </c>
      <c r="C425">
        <v>4868.2879999999996</v>
      </c>
      <c r="D425">
        <v>173324.41200000001</v>
      </c>
      <c r="E425">
        <v>0.48</v>
      </c>
      <c r="F425">
        <f t="shared" si="54"/>
        <v>35.406666666666666</v>
      </c>
      <c r="G425">
        <v>1610674</v>
      </c>
      <c r="H425" s="3">
        <v>23292.73</v>
      </c>
      <c r="I425">
        <v>41005</v>
      </c>
      <c r="J425">
        <f t="shared" si="48"/>
        <v>0.20900461216868954</v>
      </c>
      <c r="K425">
        <f t="shared" si="49"/>
        <v>7.4411377283813458</v>
      </c>
      <c r="L425">
        <f t="shared" si="50"/>
        <v>3.0225160398690237E-3</v>
      </c>
      <c r="M425">
        <f t="shared" si="51"/>
        <v>0.10760986518687209</v>
      </c>
      <c r="N425">
        <f t="shared" si="52"/>
        <v>69.149215227240433</v>
      </c>
      <c r="O425">
        <f t="shared" si="53"/>
        <v>25458.28640680858</v>
      </c>
    </row>
    <row r="426" spans="1:15" x14ac:dyDescent="0.3">
      <c r="A426">
        <v>2016</v>
      </c>
      <c r="B426" t="s">
        <v>5</v>
      </c>
      <c r="C426">
        <v>40838.580999999998</v>
      </c>
      <c r="D426">
        <v>1891910.139</v>
      </c>
      <c r="E426">
        <v>0.48</v>
      </c>
      <c r="F426">
        <f t="shared" si="54"/>
        <v>35.406666666666666</v>
      </c>
      <c r="G426">
        <v>7945685</v>
      </c>
      <c r="H426" s="3">
        <v>47709.83</v>
      </c>
      <c r="I426">
        <v>280276</v>
      </c>
      <c r="J426">
        <f t="shared" si="48"/>
        <v>0.85597833821667357</v>
      </c>
      <c r="K426">
        <f t="shared" si="49"/>
        <v>39.654514363182592</v>
      </c>
      <c r="L426">
        <f t="shared" si="50"/>
        <v>5.1397180985654472E-3</v>
      </c>
      <c r="M426">
        <f t="shared" si="51"/>
        <v>0.23810535391221777</v>
      </c>
      <c r="N426">
        <f t="shared" si="52"/>
        <v>166.54188455502776</v>
      </c>
      <c r="O426">
        <f t="shared" si="53"/>
        <v>35273.988334548878</v>
      </c>
    </row>
    <row r="427" spans="1:15" x14ac:dyDescent="0.3">
      <c r="A427">
        <v>2016</v>
      </c>
      <c r="B427" t="s">
        <v>6</v>
      </c>
      <c r="C427">
        <v>81758.289999999994</v>
      </c>
      <c r="D427">
        <v>2907690.1520000002</v>
      </c>
      <c r="E427">
        <v>0.48</v>
      </c>
      <c r="F427">
        <f t="shared" si="54"/>
        <v>35.406666666666666</v>
      </c>
      <c r="G427">
        <v>17890100</v>
      </c>
      <c r="H427" s="3">
        <v>34112.74</v>
      </c>
      <c r="I427">
        <v>652269</v>
      </c>
      <c r="J427">
        <f t="shared" si="48"/>
        <v>2.3967083851956774</v>
      </c>
      <c r="K427">
        <f t="shared" si="49"/>
        <v>85.237660533865068</v>
      </c>
      <c r="L427">
        <f t="shared" si="50"/>
        <v>4.5700297930140127E-3</v>
      </c>
      <c r="M427">
        <f t="shared" si="51"/>
        <v>0.16253068188551212</v>
      </c>
      <c r="N427">
        <f t="shared" si="52"/>
        <v>524.4404290010126</v>
      </c>
      <c r="O427">
        <f t="shared" si="53"/>
        <v>36459.77384139831</v>
      </c>
    </row>
    <row r="428" spans="1:15" x14ac:dyDescent="0.3">
      <c r="A428">
        <v>2016</v>
      </c>
      <c r="B428" t="s">
        <v>7</v>
      </c>
      <c r="C428">
        <v>30098.043000000001</v>
      </c>
      <c r="D428">
        <v>1098404.0049999999</v>
      </c>
      <c r="E428">
        <v>0.48</v>
      </c>
      <c r="F428">
        <f t="shared" si="54"/>
        <v>35.406666666666666</v>
      </c>
      <c r="G428">
        <v>4066053</v>
      </c>
      <c r="H428" s="3">
        <v>19858</v>
      </c>
      <c r="I428">
        <v>136419</v>
      </c>
      <c r="J428">
        <f t="shared" si="48"/>
        <v>1.5156633598549705</v>
      </c>
      <c r="K428">
        <f t="shared" si="49"/>
        <v>55.312921996172818</v>
      </c>
      <c r="L428">
        <f t="shared" si="50"/>
        <v>7.4022751302061244E-3</v>
      </c>
      <c r="M428">
        <f t="shared" si="51"/>
        <v>0.27014011007726657</v>
      </c>
      <c r="N428">
        <f t="shared" si="52"/>
        <v>204.75642058616174</v>
      </c>
      <c r="O428">
        <f t="shared" si="53"/>
        <v>33550.718596142251</v>
      </c>
    </row>
    <row r="429" spans="1:15" x14ac:dyDescent="0.3">
      <c r="A429">
        <v>2016</v>
      </c>
      <c r="B429" t="s">
        <v>8</v>
      </c>
      <c r="C429">
        <v>5716.4430000000002</v>
      </c>
      <c r="D429">
        <v>269672.32699999999</v>
      </c>
      <c r="E429">
        <v>0.48</v>
      </c>
      <c r="F429">
        <f t="shared" si="54"/>
        <v>35.406666666666666</v>
      </c>
      <c r="G429">
        <v>996651</v>
      </c>
      <c r="H429" s="3">
        <v>2571.1</v>
      </c>
      <c r="I429">
        <v>34314</v>
      </c>
      <c r="J429">
        <f t="shared" si="48"/>
        <v>2.2233452607833226</v>
      </c>
      <c r="K429">
        <f t="shared" si="49"/>
        <v>104.88597370775155</v>
      </c>
      <c r="L429">
        <f t="shared" si="50"/>
        <v>5.7356516975350449E-3</v>
      </c>
      <c r="M429">
        <f t="shared" si="51"/>
        <v>0.27057849437767079</v>
      </c>
      <c r="N429">
        <f t="shared" si="52"/>
        <v>387.63603127066239</v>
      </c>
      <c r="O429">
        <f t="shared" si="53"/>
        <v>34429.3037382193</v>
      </c>
    </row>
    <row r="430" spans="1:15" x14ac:dyDescent="0.3">
      <c r="A430">
        <v>2016</v>
      </c>
      <c r="B430" t="s">
        <v>12</v>
      </c>
      <c r="C430">
        <v>14159.924999999999</v>
      </c>
      <c r="D430">
        <v>352952.44099999999</v>
      </c>
      <c r="E430">
        <v>0.48</v>
      </c>
      <c r="F430">
        <f t="shared" si="54"/>
        <v>35.406666666666666</v>
      </c>
      <c r="G430">
        <v>4081783</v>
      </c>
      <c r="H430" s="3">
        <v>18449.990000000002</v>
      </c>
      <c r="I430">
        <v>117041</v>
      </c>
      <c r="J430">
        <f t="shared" si="48"/>
        <v>0.76747602573226315</v>
      </c>
      <c r="K430">
        <f t="shared" si="49"/>
        <v>19.130223973021121</v>
      </c>
      <c r="L430">
        <f t="shared" si="50"/>
        <v>3.4690538424017149E-3</v>
      </c>
      <c r="M430">
        <f t="shared" si="51"/>
        <v>8.6470162916548965E-2</v>
      </c>
      <c r="N430">
        <f t="shared" si="52"/>
        <v>221.23497085906277</v>
      </c>
      <c r="O430">
        <f t="shared" si="53"/>
        <v>28673.988793622786</v>
      </c>
    </row>
    <row r="431" spans="1:15" x14ac:dyDescent="0.3">
      <c r="A431">
        <v>2016</v>
      </c>
      <c r="B431" t="s">
        <v>13</v>
      </c>
      <c r="C431">
        <v>10757.581</v>
      </c>
      <c r="D431">
        <v>275948.47200000001</v>
      </c>
      <c r="E431">
        <v>0.48</v>
      </c>
      <c r="F431">
        <f t="shared" si="54"/>
        <v>35.406666666666666</v>
      </c>
      <c r="G431">
        <v>2236252</v>
      </c>
      <c r="H431" s="3">
        <v>20452.14</v>
      </c>
      <c r="I431">
        <v>59003</v>
      </c>
      <c r="J431">
        <f t="shared" si="48"/>
        <v>0.52598803841553987</v>
      </c>
      <c r="K431">
        <f t="shared" si="49"/>
        <v>13.492400893011686</v>
      </c>
      <c r="L431">
        <f t="shared" si="50"/>
        <v>4.8105405830827655E-3</v>
      </c>
      <c r="M431">
        <f t="shared" si="51"/>
        <v>0.12339775302604537</v>
      </c>
      <c r="N431">
        <f t="shared" si="52"/>
        <v>109.340734025877</v>
      </c>
      <c r="O431">
        <f t="shared" si="53"/>
        <v>26384.772378068305</v>
      </c>
    </row>
    <row r="432" spans="1:15" x14ac:dyDescent="0.3">
      <c r="A432">
        <v>2016</v>
      </c>
      <c r="B432" t="s">
        <v>9</v>
      </c>
      <c r="C432">
        <v>10897.466</v>
      </c>
      <c r="D432">
        <v>545379.89099999995</v>
      </c>
      <c r="E432">
        <v>0.48</v>
      </c>
      <c r="F432">
        <f t="shared" si="54"/>
        <v>35.406666666666666</v>
      </c>
      <c r="G432">
        <v>2881926</v>
      </c>
      <c r="H432" s="3">
        <v>15802.27</v>
      </c>
      <c r="I432">
        <v>87473</v>
      </c>
      <c r="J432">
        <f t="shared" si="48"/>
        <v>0.6896139605259245</v>
      </c>
      <c r="K432">
        <f t="shared" si="49"/>
        <v>34.512756141997315</v>
      </c>
      <c r="L432">
        <f t="shared" si="50"/>
        <v>3.7813136076360046E-3</v>
      </c>
      <c r="M432">
        <f t="shared" si="51"/>
        <v>0.1892414624802996</v>
      </c>
      <c r="N432">
        <f t="shared" si="52"/>
        <v>182.37417788710101</v>
      </c>
      <c r="O432">
        <f t="shared" si="53"/>
        <v>30352.271362970459</v>
      </c>
    </row>
    <row r="433" spans="1:15" x14ac:dyDescent="0.3">
      <c r="A433">
        <v>2016</v>
      </c>
      <c r="B433" t="s">
        <v>14</v>
      </c>
      <c r="C433">
        <v>10182.781999999999</v>
      </c>
      <c r="D433">
        <v>269028.49900000001</v>
      </c>
      <c r="E433">
        <v>0.48</v>
      </c>
      <c r="F433">
        <f t="shared" si="54"/>
        <v>35.406666666666666</v>
      </c>
      <c r="G433">
        <v>2158128</v>
      </c>
      <c r="H433" s="3">
        <v>16202.37</v>
      </c>
      <c r="I433">
        <v>59206</v>
      </c>
      <c r="J433">
        <f t="shared" si="48"/>
        <v>0.62847484658108654</v>
      </c>
      <c r="K433">
        <f t="shared" si="49"/>
        <v>16.604268326176971</v>
      </c>
      <c r="L433">
        <f t="shared" si="50"/>
        <v>4.7183401540594437E-3</v>
      </c>
      <c r="M433">
        <f t="shared" si="51"/>
        <v>0.12465826818427823</v>
      </c>
      <c r="N433">
        <f t="shared" si="52"/>
        <v>133.19829136107865</v>
      </c>
      <c r="O433">
        <f t="shared" si="53"/>
        <v>27433.961284965488</v>
      </c>
    </row>
    <row r="434" spans="1:15" x14ac:dyDescent="0.3">
      <c r="A434">
        <v>2017</v>
      </c>
      <c r="B434" t="s">
        <v>1</v>
      </c>
      <c r="C434">
        <v>133719.652</v>
      </c>
      <c r="D434">
        <v>3793811.2889999999</v>
      </c>
      <c r="E434">
        <v>0.32</v>
      </c>
      <c r="F434">
        <v>28.74</v>
      </c>
      <c r="G434">
        <v>11023425</v>
      </c>
      <c r="H434" s="3">
        <v>35673.71</v>
      </c>
      <c r="I434">
        <v>495193</v>
      </c>
      <c r="J434">
        <f t="shared" si="48"/>
        <v>3.7484088983175567</v>
      </c>
      <c r="K434">
        <f t="shared" si="49"/>
        <v>106.3475396587571</v>
      </c>
      <c r="L434">
        <f t="shared" si="50"/>
        <v>1.213049954982231E-2</v>
      </c>
      <c r="M434">
        <f t="shared" si="51"/>
        <v>0.34415903305914447</v>
      </c>
      <c r="N434">
        <f t="shared" si="52"/>
        <v>309.00696899761761</v>
      </c>
      <c r="O434">
        <f t="shared" si="53"/>
        <v>44921.88226435976</v>
      </c>
    </row>
    <row r="435" spans="1:15" x14ac:dyDescent="0.3">
      <c r="A435">
        <v>2017</v>
      </c>
      <c r="B435" t="s">
        <v>2</v>
      </c>
      <c r="C435">
        <v>193813.44200000001</v>
      </c>
      <c r="D435">
        <v>7069156.3059999999</v>
      </c>
      <c r="E435">
        <v>0.32</v>
      </c>
      <c r="F435">
        <v>28.74</v>
      </c>
      <c r="G435">
        <v>12997204</v>
      </c>
      <c r="H435" s="3">
        <v>70542.03</v>
      </c>
      <c r="I435">
        <v>601847</v>
      </c>
      <c r="J435">
        <f t="shared" si="48"/>
        <v>2.7474888658577021</v>
      </c>
      <c r="K435">
        <f t="shared" si="49"/>
        <v>100.21197725667946</v>
      </c>
      <c r="L435">
        <f t="shared" si="50"/>
        <v>1.4911933520471019E-2</v>
      </c>
      <c r="M435">
        <f t="shared" si="51"/>
        <v>0.54389823426638528</v>
      </c>
      <c r="N435">
        <f t="shared" si="52"/>
        <v>184.24766057909022</v>
      </c>
      <c r="O435">
        <f t="shared" si="53"/>
        <v>46305.882403630807</v>
      </c>
    </row>
    <row r="436" spans="1:15" x14ac:dyDescent="0.3">
      <c r="A436">
        <v>2017</v>
      </c>
      <c r="B436" t="s">
        <v>3</v>
      </c>
      <c r="C436">
        <v>6279.6509999999998</v>
      </c>
      <c r="D436">
        <v>52612.31</v>
      </c>
      <c r="E436">
        <v>0.32</v>
      </c>
      <c r="F436">
        <v>28.74</v>
      </c>
      <c r="G436">
        <v>3613495</v>
      </c>
      <c r="H436" s="3">
        <v>891.12</v>
      </c>
      <c r="I436">
        <v>139266</v>
      </c>
      <c r="J436">
        <f t="shared" si="48"/>
        <v>7.0469196067869646</v>
      </c>
      <c r="K436">
        <f t="shared" si="49"/>
        <v>59.040656701678785</v>
      </c>
      <c r="L436">
        <f t="shared" si="50"/>
        <v>1.7378330397579075E-3</v>
      </c>
      <c r="M436">
        <f t="shared" si="51"/>
        <v>1.4559950961603655E-2</v>
      </c>
      <c r="N436">
        <f t="shared" si="52"/>
        <v>4055.0038154232875</v>
      </c>
      <c r="O436">
        <f t="shared" si="53"/>
        <v>38540.526553931857</v>
      </c>
    </row>
    <row r="437" spans="1:15" x14ac:dyDescent="0.3">
      <c r="A437">
        <v>2017</v>
      </c>
      <c r="B437" t="s">
        <v>15</v>
      </c>
      <c r="C437">
        <v>16893.738000000001</v>
      </c>
      <c r="D437">
        <v>356700.30099999998</v>
      </c>
      <c r="E437">
        <v>0.32</v>
      </c>
      <c r="F437">
        <v>28.74</v>
      </c>
      <c r="G437">
        <v>2504040</v>
      </c>
      <c r="H437" s="3">
        <v>29654.38</v>
      </c>
      <c r="I437">
        <v>69865</v>
      </c>
      <c r="J437">
        <f t="shared" si="48"/>
        <v>0.56968778305262158</v>
      </c>
      <c r="K437">
        <f t="shared" si="49"/>
        <v>12.028587378997637</v>
      </c>
      <c r="L437">
        <f t="shared" si="50"/>
        <v>6.7465927061868027E-3</v>
      </c>
      <c r="M437">
        <f t="shared" si="51"/>
        <v>0.14244992132713535</v>
      </c>
      <c r="N437">
        <f t="shared" si="52"/>
        <v>84.44081447664729</v>
      </c>
      <c r="O437">
        <f t="shared" si="53"/>
        <v>27900.912126004376</v>
      </c>
    </row>
    <row r="438" spans="1:15" x14ac:dyDescent="0.3">
      <c r="A438">
        <v>2017</v>
      </c>
      <c r="B438" t="s">
        <v>10</v>
      </c>
      <c r="C438">
        <v>878.11500000000001</v>
      </c>
      <c r="D438">
        <v>19584.102999999999</v>
      </c>
      <c r="E438">
        <v>0.32</v>
      </c>
      <c r="F438">
        <v>28.74</v>
      </c>
      <c r="G438">
        <v>681032</v>
      </c>
      <c r="H438" s="3">
        <v>419.84</v>
      </c>
      <c r="I438">
        <v>32198</v>
      </c>
      <c r="J438">
        <f t="shared" si="48"/>
        <v>2.09154677972561</v>
      </c>
      <c r="K438">
        <f t="shared" si="49"/>
        <v>46.646586794969515</v>
      </c>
      <c r="L438">
        <f t="shared" si="50"/>
        <v>1.2893887511893714E-3</v>
      </c>
      <c r="M438">
        <f t="shared" si="51"/>
        <v>2.8756509238919755E-2</v>
      </c>
      <c r="N438">
        <f t="shared" si="52"/>
        <v>1622.1227134146343</v>
      </c>
      <c r="O438">
        <f t="shared" si="53"/>
        <v>47278.24830551281</v>
      </c>
    </row>
    <row r="439" spans="1:15" x14ac:dyDescent="0.3">
      <c r="A439">
        <v>2017</v>
      </c>
      <c r="B439" t="s">
        <v>4</v>
      </c>
      <c r="C439">
        <v>2272.67</v>
      </c>
      <c r="D439">
        <v>25772.204000000002</v>
      </c>
      <c r="E439">
        <v>0.32</v>
      </c>
      <c r="F439">
        <v>28.74</v>
      </c>
      <c r="G439">
        <v>1830584</v>
      </c>
      <c r="H439" s="3">
        <v>755.09</v>
      </c>
      <c r="I439">
        <v>115406</v>
      </c>
      <c r="J439">
        <f t="shared" si="48"/>
        <v>3.0098001562727621</v>
      </c>
      <c r="K439">
        <f t="shared" si="49"/>
        <v>34.13130090452794</v>
      </c>
      <c r="L439">
        <f t="shared" si="50"/>
        <v>1.2414999803341447E-3</v>
      </c>
      <c r="M439">
        <f t="shared" si="51"/>
        <v>1.4078678716737392E-2</v>
      </c>
      <c r="N439">
        <f t="shared" si="52"/>
        <v>2424.3255770835262</v>
      </c>
      <c r="O439">
        <f t="shared" si="53"/>
        <v>63043.269251779762</v>
      </c>
    </row>
    <row r="440" spans="1:15" x14ac:dyDescent="0.3">
      <c r="A440">
        <v>2017</v>
      </c>
      <c r="B440" t="s">
        <v>11</v>
      </c>
      <c r="C440">
        <v>51098.527000000002</v>
      </c>
      <c r="D440">
        <v>1347514.719</v>
      </c>
      <c r="E440">
        <v>0.32</v>
      </c>
      <c r="F440">
        <v>28.74</v>
      </c>
      <c r="G440">
        <v>6243262</v>
      </c>
      <c r="H440" s="3">
        <v>21115.67</v>
      </c>
      <c r="I440">
        <v>278353</v>
      </c>
      <c r="J440">
        <f t="shared" si="48"/>
        <v>2.4199339637340422</v>
      </c>
      <c r="K440">
        <f t="shared" si="49"/>
        <v>63.815863716377464</v>
      </c>
      <c r="L440">
        <f t="shared" si="50"/>
        <v>8.1845879605885515E-3</v>
      </c>
      <c r="M440">
        <f t="shared" si="51"/>
        <v>0.21583504248259966</v>
      </c>
      <c r="N440">
        <f t="shared" si="52"/>
        <v>295.66961408281151</v>
      </c>
      <c r="O440">
        <f t="shared" si="53"/>
        <v>44584.545707035846</v>
      </c>
    </row>
    <row r="441" spans="1:15" x14ac:dyDescent="0.3">
      <c r="A441">
        <v>2017</v>
      </c>
      <c r="B441" t="s">
        <v>16</v>
      </c>
      <c r="C441">
        <v>7004.8959999999997</v>
      </c>
      <c r="D441">
        <v>180329.30799999999</v>
      </c>
      <c r="E441">
        <v>0.32</v>
      </c>
      <c r="F441">
        <v>28.74</v>
      </c>
      <c r="G441">
        <v>1611119</v>
      </c>
      <c r="H441" s="3">
        <v>23292.73</v>
      </c>
      <c r="I441">
        <v>43792</v>
      </c>
      <c r="J441">
        <f t="shared" si="48"/>
        <v>0.30073314720945116</v>
      </c>
      <c r="K441">
        <f t="shared" si="49"/>
        <v>7.7418708755907959</v>
      </c>
      <c r="L441">
        <f t="shared" si="50"/>
        <v>4.3478451933097427E-3</v>
      </c>
      <c r="M441">
        <f t="shared" si="51"/>
        <v>0.11192798793881767</v>
      </c>
      <c r="N441">
        <f t="shared" si="52"/>
        <v>69.16831990067287</v>
      </c>
      <c r="O441">
        <f t="shared" si="53"/>
        <v>27181.108285607708</v>
      </c>
    </row>
    <row r="442" spans="1:15" x14ac:dyDescent="0.3">
      <c r="A442">
        <v>2017</v>
      </c>
      <c r="B442" t="s">
        <v>5</v>
      </c>
      <c r="C442">
        <v>60756.194000000003</v>
      </c>
      <c r="D442">
        <v>1952666.3330000001</v>
      </c>
      <c r="E442">
        <v>0.32</v>
      </c>
      <c r="F442">
        <v>28.74</v>
      </c>
      <c r="G442">
        <v>7962775</v>
      </c>
      <c r="H442" s="3">
        <v>47709.83</v>
      </c>
      <c r="I442">
        <v>286318</v>
      </c>
      <c r="J442">
        <f t="shared" si="48"/>
        <v>1.2734523262816069</v>
      </c>
      <c r="K442">
        <f t="shared" si="49"/>
        <v>40.927966689464206</v>
      </c>
      <c r="L442">
        <f t="shared" si="50"/>
        <v>7.6300277227474098E-3</v>
      </c>
      <c r="M442">
        <f t="shared" si="51"/>
        <v>0.24522435118410355</v>
      </c>
      <c r="N442">
        <f t="shared" si="52"/>
        <v>166.90009165825992</v>
      </c>
      <c r="O442">
        <f t="shared" si="53"/>
        <v>35957.06270741042</v>
      </c>
    </row>
    <row r="443" spans="1:15" x14ac:dyDescent="0.3">
      <c r="A443">
        <v>2017</v>
      </c>
      <c r="B443" t="s">
        <v>6</v>
      </c>
      <c r="C443">
        <v>111639.348</v>
      </c>
      <c r="D443">
        <v>3019329.5</v>
      </c>
      <c r="E443">
        <v>0.32</v>
      </c>
      <c r="F443">
        <v>28.74</v>
      </c>
      <c r="G443">
        <v>17912134</v>
      </c>
      <c r="H443" s="3">
        <v>34112.74</v>
      </c>
      <c r="I443">
        <v>673481</v>
      </c>
      <c r="J443">
        <f t="shared" si="48"/>
        <v>3.2726584847772417</v>
      </c>
      <c r="K443">
        <f t="shared" si="49"/>
        <v>88.510319018642306</v>
      </c>
      <c r="L443">
        <f t="shared" si="50"/>
        <v>6.2326101401429888E-3</v>
      </c>
      <c r="M443">
        <f t="shared" si="51"/>
        <v>0.16856336045721856</v>
      </c>
      <c r="N443">
        <f t="shared" si="52"/>
        <v>525.08634603963219</v>
      </c>
      <c r="O443">
        <f t="shared" si="53"/>
        <v>37599.149269428199</v>
      </c>
    </row>
    <row r="444" spans="1:15" x14ac:dyDescent="0.3">
      <c r="A444">
        <v>2017</v>
      </c>
      <c r="B444" t="s">
        <v>7</v>
      </c>
      <c r="C444">
        <v>40940.228000000003</v>
      </c>
      <c r="D444">
        <v>1139344.233</v>
      </c>
      <c r="E444">
        <v>0.32</v>
      </c>
      <c r="F444">
        <v>28.74</v>
      </c>
      <c r="G444">
        <v>4073679</v>
      </c>
      <c r="H444" s="3">
        <v>19858</v>
      </c>
      <c r="I444">
        <v>139691</v>
      </c>
      <c r="J444">
        <f t="shared" si="48"/>
        <v>2.0616491086715683</v>
      </c>
      <c r="K444">
        <f t="shared" si="49"/>
        <v>57.374571104844392</v>
      </c>
      <c r="L444">
        <f t="shared" si="50"/>
        <v>1.0049939624599779E-2</v>
      </c>
      <c r="M444">
        <f t="shared" si="51"/>
        <v>0.27968434258074826</v>
      </c>
      <c r="N444">
        <f t="shared" si="52"/>
        <v>205.1404471749421</v>
      </c>
      <c r="O444">
        <f t="shared" si="53"/>
        <v>34291.116212151232</v>
      </c>
    </row>
    <row r="445" spans="1:15" x14ac:dyDescent="0.3">
      <c r="A445">
        <v>2017</v>
      </c>
      <c r="B445" t="s">
        <v>8</v>
      </c>
      <c r="C445">
        <v>7065.9830000000002</v>
      </c>
      <c r="D445">
        <v>276738.31</v>
      </c>
      <c r="E445">
        <v>0.32</v>
      </c>
      <c r="F445">
        <v>28.74</v>
      </c>
      <c r="G445">
        <v>994187</v>
      </c>
      <c r="H445" s="3">
        <v>2571.1</v>
      </c>
      <c r="I445">
        <v>35217</v>
      </c>
      <c r="J445">
        <f t="shared" si="48"/>
        <v>2.7482334409396758</v>
      </c>
      <c r="K445">
        <f t="shared" si="49"/>
        <v>107.63420714869122</v>
      </c>
      <c r="L445">
        <f t="shared" si="50"/>
        <v>7.1072977216559861E-3</v>
      </c>
      <c r="M445">
        <f t="shared" si="51"/>
        <v>0.27835639572836901</v>
      </c>
      <c r="N445">
        <f t="shared" si="52"/>
        <v>386.67768659328692</v>
      </c>
      <c r="O445">
        <f t="shared" si="53"/>
        <v>35422.913395568437</v>
      </c>
    </row>
    <row r="446" spans="1:15" x14ac:dyDescent="0.3">
      <c r="A446">
        <v>2017</v>
      </c>
      <c r="B446" t="s">
        <v>12</v>
      </c>
      <c r="C446">
        <v>19290.915000000001</v>
      </c>
      <c r="D446">
        <v>372243.35599999997</v>
      </c>
      <c r="E446">
        <v>0.32</v>
      </c>
      <c r="F446">
        <v>28.74</v>
      </c>
      <c r="G446">
        <v>4081308</v>
      </c>
      <c r="H446" s="3">
        <v>18449.990000000002</v>
      </c>
      <c r="I446">
        <v>120893</v>
      </c>
      <c r="J446">
        <f t="shared" si="48"/>
        <v>1.0455786154897644</v>
      </c>
      <c r="K446">
        <f t="shared" si="49"/>
        <v>20.175802588510884</v>
      </c>
      <c r="L446">
        <f t="shared" si="50"/>
        <v>4.7266501327515595E-3</v>
      </c>
      <c r="M446">
        <f t="shared" si="51"/>
        <v>9.1206876814981852E-2</v>
      </c>
      <c r="N446">
        <f t="shared" si="52"/>
        <v>221.20922558765614</v>
      </c>
      <c r="O446">
        <f t="shared" si="53"/>
        <v>29621.141065560358</v>
      </c>
    </row>
    <row r="447" spans="1:15" x14ac:dyDescent="0.3">
      <c r="A447">
        <v>2017</v>
      </c>
      <c r="B447" t="s">
        <v>13</v>
      </c>
      <c r="C447">
        <v>12974.326999999999</v>
      </c>
      <c r="D447">
        <v>288922.799</v>
      </c>
      <c r="E447">
        <v>0.32</v>
      </c>
      <c r="F447">
        <v>28.74</v>
      </c>
      <c r="G447">
        <v>2223081</v>
      </c>
      <c r="H447" s="3">
        <v>20452.14</v>
      </c>
      <c r="I447">
        <v>60609</v>
      </c>
      <c r="J447">
        <f t="shared" si="48"/>
        <v>0.6343750336150642</v>
      </c>
      <c r="K447">
        <f t="shared" si="49"/>
        <v>14.126775926626749</v>
      </c>
      <c r="L447">
        <f t="shared" si="50"/>
        <v>5.8361917536967839E-3</v>
      </c>
      <c r="M447">
        <f t="shared" si="51"/>
        <v>0.12996503456239336</v>
      </c>
      <c r="N447">
        <f t="shared" si="52"/>
        <v>108.69674273694586</v>
      </c>
      <c r="O447">
        <f t="shared" si="53"/>
        <v>27263.514015008899</v>
      </c>
    </row>
    <row r="448" spans="1:15" x14ac:dyDescent="0.3">
      <c r="A448">
        <v>2017</v>
      </c>
      <c r="B448" t="s">
        <v>9</v>
      </c>
      <c r="C448">
        <v>14556.05</v>
      </c>
      <c r="D448">
        <v>559935.94099999999</v>
      </c>
      <c r="E448">
        <v>0.32</v>
      </c>
      <c r="F448">
        <v>28.74</v>
      </c>
      <c r="G448">
        <v>2889821</v>
      </c>
      <c r="H448" s="3">
        <v>15802.27</v>
      </c>
      <c r="I448">
        <v>91814</v>
      </c>
      <c r="J448">
        <f t="shared" si="48"/>
        <v>0.92113664682352592</v>
      </c>
      <c r="K448">
        <f t="shared" si="49"/>
        <v>35.433892788820842</v>
      </c>
      <c r="L448">
        <f t="shared" si="50"/>
        <v>5.0370074824703671E-3</v>
      </c>
      <c r="M448">
        <f t="shared" si="51"/>
        <v>0.19376146169607045</v>
      </c>
      <c r="N448">
        <f t="shared" si="52"/>
        <v>182.87378965173991</v>
      </c>
      <c r="O448">
        <f t="shared" si="53"/>
        <v>31771.518028279261</v>
      </c>
    </row>
    <row r="449" spans="1:15" x14ac:dyDescent="0.3">
      <c r="A449">
        <v>2017</v>
      </c>
      <c r="B449" t="s">
        <v>14</v>
      </c>
      <c r="C449">
        <v>13033.072</v>
      </c>
      <c r="D449">
        <v>282061.571</v>
      </c>
      <c r="E449">
        <v>0.32</v>
      </c>
      <c r="F449">
        <v>28.74</v>
      </c>
      <c r="G449">
        <v>2151205</v>
      </c>
      <c r="H449" s="3">
        <v>16202.37</v>
      </c>
      <c r="I449">
        <v>61047</v>
      </c>
      <c r="J449">
        <f t="shared" si="48"/>
        <v>0.80439293757641628</v>
      </c>
      <c r="K449">
        <f t="shared" si="49"/>
        <v>17.408661263753388</v>
      </c>
      <c r="L449">
        <f t="shared" si="50"/>
        <v>6.0584983764913154E-3</v>
      </c>
      <c r="M449">
        <f t="shared" si="51"/>
        <v>0.13111794133985372</v>
      </c>
      <c r="N449">
        <f t="shared" si="52"/>
        <v>132.77100819201141</v>
      </c>
      <c r="O449">
        <f t="shared" si="53"/>
        <v>28378.048582073767</v>
      </c>
    </row>
    <row r="450" spans="1:15" x14ac:dyDescent="0.3">
      <c r="A450">
        <v>2018</v>
      </c>
      <c r="B450" t="s">
        <v>1</v>
      </c>
      <c r="C450">
        <v>167922.69200000001</v>
      </c>
      <c r="D450">
        <v>3961733.9810000001</v>
      </c>
      <c r="E450">
        <v>0.3</v>
      </c>
      <c r="F450">
        <f>(24.43*(1/12)+24.43*(1/12)+24.43*(1/12)+18.5*(1/12)+18.32*(1/12)+18.13*(1/12)+17.95*(1/12)+17.77*(1/12)+17.59*(1/12)+17.42*(1/12)+16.98*(1/12)+16.56*(1/12))</f>
        <v>19.375833333333333</v>
      </c>
      <c r="G450">
        <v>11069533</v>
      </c>
      <c r="H450" s="3">
        <v>35673.71</v>
      </c>
      <c r="I450">
        <v>513438</v>
      </c>
      <c r="J450">
        <f t="shared" si="48"/>
        <v>4.7071833010920372</v>
      </c>
      <c r="K450">
        <f t="shared" si="49"/>
        <v>111.05472295984914</v>
      </c>
      <c r="L450">
        <f t="shared" si="50"/>
        <v>1.5169808157218558E-2</v>
      </c>
      <c r="M450">
        <f t="shared" si="51"/>
        <v>0.35789531328918756</v>
      </c>
      <c r="N450">
        <f t="shared" si="52"/>
        <v>310.29946142411319</v>
      </c>
      <c r="O450">
        <f t="shared" si="53"/>
        <v>46382.986527073903</v>
      </c>
    </row>
    <row r="451" spans="1:15" x14ac:dyDescent="0.3">
      <c r="A451">
        <v>2018</v>
      </c>
      <c r="B451" t="s">
        <v>2</v>
      </c>
      <c r="C451">
        <v>234569.22700000001</v>
      </c>
      <c r="D451">
        <v>7303725.5329999998</v>
      </c>
      <c r="E451">
        <v>0.3</v>
      </c>
      <c r="F451">
        <f t="shared" ref="F451:F464" si="55">(24.43*(1/12)+24.43*(1/12)+24.43*(1/12)+18.5*(1/12)+18.32*(1/12)+18.13*(1/12)+17.95*(1/12)+17.77*(1/12)+17.59*(1/12)+17.42*(1/12)+16.98*(1/12)+16.56*(1/12))</f>
        <v>19.375833333333333</v>
      </c>
      <c r="G451">
        <v>13076721</v>
      </c>
      <c r="H451" s="3">
        <v>70542.03</v>
      </c>
      <c r="I451">
        <v>616674</v>
      </c>
      <c r="J451">
        <f t="shared" si="48"/>
        <v>3.3252406685773011</v>
      </c>
      <c r="K451">
        <f t="shared" si="49"/>
        <v>103.53721792525675</v>
      </c>
      <c r="L451">
        <f t="shared" si="50"/>
        <v>1.7937923964272084E-2</v>
      </c>
      <c r="M451">
        <f t="shared" si="51"/>
        <v>0.55852881873062821</v>
      </c>
      <c r="N451">
        <f t="shared" si="52"/>
        <v>185.37488926814271</v>
      </c>
      <c r="O451">
        <f t="shared" si="53"/>
        <v>47158.152261564654</v>
      </c>
    </row>
    <row r="452" spans="1:15" x14ac:dyDescent="0.3">
      <c r="A452">
        <v>2018</v>
      </c>
      <c r="B452" t="s">
        <v>3</v>
      </c>
      <c r="C452">
        <v>4566.0709999999999</v>
      </c>
      <c r="D452">
        <v>57178.381000000001</v>
      </c>
      <c r="E452">
        <v>0.3</v>
      </c>
      <c r="F452">
        <f t="shared" si="55"/>
        <v>19.375833333333333</v>
      </c>
      <c r="G452">
        <v>3644826</v>
      </c>
      <c r="H452" s="3">
        <v>891.12</v>
      </c>
      <c r="I452">
        <v>145547</v>
      </c>
      <c r="J452">
        <f t="shared" si="48"/>
        <v>5.1239687135290417</v>
      </c>
      <c r="K452">
        <f t="shared" si="49"/>
        <v>64.164625415207823</v>
      </c>
      <c r="L452">
        <f t="shared" si="50"/>
        <v>1.2527541781144011E-3</v>
      </c>
      <c r="M452">
        <f t="shared" si="51"/>
        <v>1.5687547498838078E-2</v>
      </c>
      <c r="N452">
        <f t="shared" si="52"/>
        <v>4090.1629410180449</v>
      </c>
      <c r="O452">
        <f t="shared" si="53"/>
        <v>39932.496091720153</v>
      </c>
    </row>
    <row r="453" spans="1:15" x14ac:dyDescent="0.3">
      <c r="A453">
        <v>2018</v>
      </c>
      <c r="B453" t="s">
        <v>15</v>
      </c>
      <c r="C453">
        <v>22354.012999999999</v>
      </c>
      <c r="D453">
        <v>379054.31400000001</v>
      </c>
      <c r="E453">
        <v>0.3</v>
      </c>
      <c r="F453">
        <f t="shared" si="55"/>
        <v>19.375833333333333</v>
      </c>
      <c r="G453">
        <v>2511917</v>
      </c>
      <c r="H453" s="3">
        <v>29654.38</v>
      </c>
      <c r="I453">
        <v>71903</v>
      </c>
      <c r="J453">
        <f t="shared" si="48"/>
        <v>0.75381825551571124</v>
      </c>
      <c r="K453">
        <f t="shared" si="49"/>
        <v>12.782405634513351</v>
      </c>
      <c r="L453">
        <f t="shared" si="50"/>
        <v>8.8991845670059952E-3</v>
      </c>
      <c r="M453">
        <f t="shared" si="51"/>
        <v>0.15090240402051502</v>
      </c>
      <c r="N453">
        <f t="shared" si="52"/>
        <v>84.706441341886091</v>
      </c>
      <c r="O453">
        <f t="shared" si="53"/>
        <v>28624.75153438589</v>
      </c>
    </row>
    <row r="454" spans="1:15" x14ac:dyDescent="0.3">
      <c r="A454">
        <v>2018</v>
      </c>
      <c r="B454" t="s">
        <v>10</v>
      </c>
      <c r="C454">
        <v>1217.088</v>
      </c>
      <c r="D454">
        <v>20801.190999999999</v>
      </c>
      <c r="E454">
        <v>0.3</v>
      </c>
      <c r="F454">
        <f>(24.43*(1/12)+24.43*(1/12)+24.43*(1/12)+18.5*(1/12)+18.32*(1/12)+18.13*(1/12)+17.95*(1/12)+17.77*(1/12)+17.59*(1/12)+17.42*(1/12)+16.98*(1/12)+16.56*(1/12))</f>
        <v>19.375833333333333</v>
      </c>
      <c r="G454">
        <v>682986</v>
      </c>
      <c r="H454" s="3">
        <v>419.84</v>
      </c>
      <c r="I454">
        <v>32835</v>
      </c>
      <c r="J454">
        <f t="shared" si="48"/>
        <v>2.8989329268292683</v>
      </c>
      <c r="K454">
        <f t="shared" si="49"/>
        <v>49.545519721798783</v>
      </c>
      <c r="L454">
        <f t="shared" si="50"/>
        <v>1.7820101729757272E-3</v>
      </c>
      <c r="M454">
        <f t="shared" si="51"/>
        <v>3.0456248005083557E-2</v>
      </c>
      <c r="N454">
        <f t="shared" si="52"/>
        <v>1626.7768673780488</v>
      </c>
      <c r="O454">
        <f t="shared" si="53"/>
        <v>48075.656016375149</v>
      </c>
    </row>
    <row r="455" spans="1:15" x14ac:dyDescent="0.3">
      <c r="A455">
        <v>2018</v>
      </c>
      <c r="B455" t="s">
        <v>4</v>
      </c>
      <c r="C455">
        <v>3848.335</v>
      </c>
      <c r="D455">
        <v>29620.539000000001</v>
      </c>
      <c r="E455">
        <v>0.3</v>
      </c>
      <c r="F455">
        <f t="shared" si="55"/>
        <v>19.375833333333333</v>
      </c>
      <c r="G455">
        <v>1841179</v>
      </c>
      <c r="H455" s="3">
        <v>755.09</v>
      </c>
      <c r="I455">
        <v>118912</v>
      </c>
      <c r="J455">
        <f t="shared" si="48"/>
        <v>5.0965249175594964</v>
      </c>
      <c r="K455">
        <f t="shared" si="49"/>
        <v>39.227825822087432</v>
      </c>
      <c r="L455">
        <f t="shared" si="50"/>
        <v>2.090147128551868E-3</v>
      </c>
      <c r="M455">
        <f t="shared" si="51"/>
        <v>1.6087810582241055E-2</v>
      </c>
      <c r="N455">
        <f t="shared" si="52"/>
        <v>2438.3570170443259</v>
      </c>
      <c r="O455">
        <f t="shared" si="53"/>
        <v>64584.703605678747</v>
      </c>
    </row>
    <row r="456" spans="1:15" x14ac:dyDescent="0.3">
      <c r="A456">
        <v>2018</v>
      </c>
      <c r="B456" t="s">
        <v>11</v>
      </c>
      <c r="C456">
        <v>56280.112999999998</v>
      </c>
      <c r="D456">
        <v>1403794.8319999999</v>
      </c>
      <c r="E456">
        <v>0.3</v>
      </c>
      <c r="F456">
        <f t="shared" si="55"/>
        <v>19.375833333333333</v>
      </c>
      <c r="G456">
        <v>6265809</v>
      </c>
      <c r="H456" s="3">
        <v>21115.67</v>
      </c>
      <c r="I456">
        <v>285833</v>
      </c>
      <c r="J456">
        <f t="shared" si="48"/>
        <v>2.665324519657676</v>
      </c>
      <c r="K456">
        <f t="shared" si="49"/>
        <v>66.481188236035138</v>
      </c>
      <c r="L456">
        <f t="shared" si="50"/>
        <v>8.9820984010205215E-3</v>
      </c>
      <c r="M456">
        <f t="shared" si="51"/>
        <v>0.22404047617793646</v>
      </c>
      <c r="N456">
        <f t="shared" si="52"/>
        <v>296.73739928688036</v>
      </c>
      <c r="O456">
        <f t="shared" si="53"/>
        <v>45617.892278554929</v>
      </c>
    </row>
    <row r="457" spans="1:15" x14ac:dyDescent="0.3">
      <c r="A457">
        <v>2018</v>
      </c>
      <c r="B457" t="s">
        <v>16</v>
      </c>
      <c r="C457">
        <v>7930.7349999999997</v>
      </c>
      <c r="D457">
        <v>188260.04300000001</v>
      </c>
      <c r="E457">
        <v>0.3</v>
      </c>
      <c r="F457">
        <f t="shared" si="55"/>
        <v>19.375833333333333</v>
      </c>
      <c r="G457">
        <v>1609675</v>
      </c>
      <c r="H457" s="3">
        <v>23292.73</v>
      </c>
      <c r="I457">
        <v>44684</v>
      </c>
      <c r="J457">
        <f t="shared" si="48"/>
        <v>0.34048112866117453</v>
      </c>
      <c r="K457">
        <f t="shared" si="49"/>
        <v>8.0823520042519714</v>
      </c>
      <c r="L457">
        <f t="shared" si="50"/>
        <v>4.9269169242238337E-3</v>
      </c>
      <c r="M457">
        <f t="shared" si="51"/>
        <v>0.1169553127184059</v>
      </c>
      <c r="N457">
        <f t="shared" si="52"/>
        <v>69.106326308680863</v>
      </c>
      <c r="O457">
        <f t="shared" si="53"/>
        <v>27759.640921303991</v>
      </c>
    </row>
    <row r="458" spans="1:15" x14ac:dyDescent="0.3">
      <c r="A458">
        <v>2018</v>
      </c>
      <c r="B458" t="s">
        <v>5</v>
      </c>
      <c r="C458">
        <v>71421.384999999995</v>
      </c>
      <c r="D458">
        <v>2024087.7179999999</v>
      </c>
      <c r="E458">
        <v>0.3</v>
      </c>
      <c r="F458">
        <f t="shared" si="55"/>
        <v>19.375833333333333</v>
      </c>
      <c r="G458">
        <v>7982448</v>
      </c>
      <c r="H458" s="3">
        <v>47709.83</v>
      </c>
      <c r="I458">
        <v>297301</v>
      </c>
      <c r="J458">
        <f t="shared" si="48"/>
        <v>1.4969951685009146</v>
      </c>
      <c r="K458">
        <f t="shared" si="49"/>
        <v>42.424961857965116</v>
      </c>
      <c r="L458">
        <f t="shared" si="50"/>
        <v>8.9473035088985225E-3</v>
      </c>
      <c r="M458">
        <f t="shared" si="51"/>
        <v>0.25356729138730372</v>
      </c>
      <c r="N458">
        <f t="shared" si="52"/>
        <v>167.31243854777935</v>
      </c>
      <c r="O458">
        <f t="shared" si="53"/>
        <v>37244.33907994139</v>
      </c>
    </row>
    <row r="459" spans="1:15" x14ac:dyDescent="0.3">
      <c r="A459">
        <v>2018</v>
      </c>
      <c r="B459" t="s">
        <v>6</v>
      </c>
      <c r="C459">
        <v>131825.04399999999</v>
      </c>
      <c r="D459">
        <v>3151154.5440000002</v>
      </c>
      <c r="E459">
        <v>0.3</v>
      </c>
      <c r="F459">
        <f t="shared" si="55"/>
        <v>19.375833333333333</v>
      </c>
      <c r="G459">
        <v>17932651</v>
      </c>
      <c r="H459" s="3">
        <v>34112.74</v>
      </c>
      <c r="I459">
        <v>694839</v>
      </c>
      <c r="J459">
        <f t="shared" ref="J459:J497" si="56">C459/H459</f>
        <v>3.8643933029126361</v>
      </c>
      <c r="K459">
        <f t="shared" ref="K459:K497" si="57">D459/H459</f>
        <v>92.374712321554952</v>
      </c>
      <c r="L459">
        <f t="shared" ref="L459:L497" si="58">C459/G459</f>
        <v>7.3511185825230188E-3</v>
      </c>
      <c r="M459">
        <f t="shared" ref="M459:M497" si="59">D459/G459</f>
        <v>0.17572162331157842</v>
      </c>
      <c r="N459">
        <f t="shared" si="52"/>
        <v>525.68779288910832</v>
      </c>
      <c r="O459">
        <f t="shared" si="53"/>
        <v>38747.143408969481</v>
      </c>
    </row>
    <row r="460" spans="1:15" x14ac:dyDescent="0.3">
      <c r="A460">
        <v>2018</v>
      </c>
      <c r="B460" t="s">
        <v>7</v>
      </c>
      <c r="C460">
        <v>48867.281999999999</v>
      </c>
      <c r="D460">
        <v>1188211.5149999999</v>
      </c>
      <c r="E460">
        <v>0.3</v>
      </c>
      <c r="F460">
        <f t="shared" si="55"/>
        <v>19.375833333333333</v>
      </c>
      <c r="G460">
        <v>4084844</v>
      </c>
      <c r="H460" s="3">
        <v>19858</v>
      </c>
      <c r="I460">
        <v>143655</v>
      </c>
      <c r="J460">
        <f t="shared" si="56"/>
        <v>2.4608360358545673</v>
      </c>
      <c r="K460">
        <f t="shared" si="57"/>
        <v>59.835407140698955</v>
      </c>
      <c r="L460">
        <f t="shared" si="58"/>
        <v>1.1963071784381484E-2</v>
      </c>
      <c r="M460">
        <f t="shared" si="59"/>
        <v>0.29088296027951127</v>
      </c>
      <c r="N460">
        <f t="shared" ref="N460:N497" si="60">G460/H460</f>
        <v>205.70268909255716</v>
      </c>
      <c r="O460">
        <f t="shared" ref="O460:O497" si="61">(I460/G460)*10^6</f>
        <v>35167.80567385193</v>
      </c>
    </row>
    <row r="461" spans="1:15" x14ac:dyDescent="0.3">
      <c r="A461">
        <v>2018</v>
      </c>
      <c r="B461" t="s">
        <v>8</v>
      </c>
      <c r="C461">
        <v>8654.1939999999995</v>
      </c>
      <c r="D461">
        <v>285392.50400000002</v>
      </c>
      <c r="E461">
        <v>0.3</v>
      </c>
      <c r="F461">
        <f t="shared" si="55"/>
        <v>19.375833333333333</v>
      </c>
      <c r="G461">
        <v>990509</v>
      </c>
      <c r="H461" s="3">
        <v>2571.1</v>
      </c>
      <c r="I461">
        <v>35710</v>
      </c>
      <c r="J461">
        <f t="shared" si="56"/>
        <v>3.3659499824977637</v>
      </c>
      <c r="K461">
        <f t="shared" si="57"/>
        <v>111.000157131189</v>
      </c>
      <c r="L461">
        <f t="shared" si="58"/>
        <v>8.7371179868128406E-3</v>
      </c>
      <c r="M461">
        <f t="shared" si="59"/>
        <v>0.28812711848150802</v>
      </c>
      <c r="N461">
        <f t="shared" si="60"/>
        <v>385.24717047178251</v>
      </c>
      <c r="O461">
        <f t="shared" si="61"/>
        <v>36052.171156445831</v>
      </c>
    </row>
    <row r="462" spans="1:15" x14ac:dyDescent="0.3">
      <c r="A462">
        <v>2018</v>
      </c>
      <c r="B462" t="s">
        <v>12</v>
      </c>
      <c r="C462">
        <v>24439.498</v>
      </c>
      <c r="D462">
        <v>396682.85399999999</v>
      </c>
      <c r="E462">
        <v>0.3</v>
      </c>
      <c r="F462">
        <f t="shared" si="55"/>
        <v>19.375833333333333</v>
      </c>
      <c r="G462">
        <v>4077937</v>
      </c>
      <c r="H462" s="3">
        <v>18449.990000000002</v>
      </c>
      <c r="I462">
        <v>124374</v>
      </c>
      <c r="J462">
        <f t="shared" si="56"/>
        <v>1.3246347558995966</v>
      </c>
      <c r="K462">
        <f t="shared" si="57"/>
        <v>21.500437344410482</v>
      </c>
      <c r="L462">
        <f t="shared" si="58"/>
        <v>5.9931033755548455E-3</v>
      </c>
      <c r="M462">
        <f t="shared" si="59"/>
        <v>9.7275375759851124E-2</v>
      </c>
      <c r="N462">
        <f t="shared" si="60"/>
        <v>221.02651546152597</v>
      </c>
      <c r="O462">
        <f t="shared" si="61"/>
        <v>30499.245083972608</v>
      </c>
    </row>
    <row r="463" spans="1:15" x14ac:dyDescent="0.3">
      <c r="A463">
        <v>2018</v>
      </c>
      <c r="B463" t="s">
        <v>13</v>
      </c>
      <c r="C463">
        <v>16209.826000000001</v>
      </c>
      <c r="D463">
        <v>305132.625</v>
      </c>
      <c r="E463">
        <v>0.3</v>
      </c>
      <c r="F463">
        <f t="shared" si="55"/>
        <v>19.375833333333333</v>
      </c>
      <c r="G463">
        <v>2208321</v>
      </c>
      <c r="H463" s="3">
        <v>20452.14</v>
      </c>
      <c r="I463">
        <v>61755</v>
      </c>
      <c r="J463">
        <f t="shared" si="56"/>
        <v>0.79257358887627416</v>
      </c>
      <c r="K463">
        <f t="shared" si="57"/>
        <v>14.919349515503024</v>
      </c>
      <c r="L463">
        <f t="shared" si="58"/>
        <v>7.3403395611417004E-3</v>
      </c>
      <c r="M463">
        <f t="shared" si="59"/>
        <v>0.13817403583989826</v>
      </c>
      <c r="N463">
        <f t="shared" si="60"/>
        <v>107.97505786680514</v>
      </c>
      <c r="O463">
        <f t="shared" si="61"/>
        <v>27964.684482011449</v>
      </c>
    </row>
    <row r="464" spans="1:15" x14ac:dyDescent="0.3">
      <c r="A464">
        <v>2018</v>
      </c>
      <c r="B464" t="s">
        <v>9</v>
      </c>
      <c r="C464">
        <v>17887.165000000001</v>
      </c>
      <c r="D464">
        <v>577823.10600000003</v>
      </c>
      <c r="E464">
        <v>0.3</v>
      </c>
      <c r="F464">
        <f t="shared" si="55"/>
        <v>19.375833333333333</v>
      </c>
      <c r="G464">
        <v>2896712</v>
      </c>
      <c r="H464" s="3">
        <v>15802.27</v>
      </c>
      <c r="I464">
        <v>94670</v>
      </c>
      <c r="J464">
        <f t="shared" si="56"/>
        <v>1.1319364243238472</v>
      </c>
      <c r="K464">
        <f t="shared" si="57"/>
        <v>36.565829213144696</v>
      </c>
      <c r="L464">
        <f t="shared" si="58"/>
        <v>6.1749890910798178E-3</v>
      </c>
      <c r="M464">
        <f t="shared" si="59"/>
        <v>0.19947551085506604</v>
      </c>
      <c r="N464">
        <f t="shared" si="60"/>
        <v>183.30986624073628</v>
      </c>
      <c r="O464">
        <f t="shared" si="61"/>
        <v>32681.882078715455</v>
      </c>
    </row>
    <row r="465" spans="1:15" x14ac:dyDescent="0.3">
      <c r="A465">
        <v>2018</v>
      </c>
      <c r="B465" t="s">
        <v>14</v>
      </c>
      <c r="C465">
        <v>14923.532999999999</v>
      </c>
      <c r="D465">
        <v>296985.10399999999</v>
      </c>
      <c r="E465">
        <v>0.3</v>
      </c>
      <c r="F465">
        <f>(24.43*(1/12)+24.43*(1/12)+24.43*(1/12)+18.5*(1/12)+18.32*(1/12)+18.13*(1/12)+17.95*(1/12)+17.77*(1/12)+17.59*(1/12)+17.42*(1/12)+16.98*(1/12)+16.56*(1/12))</f>
        <v>19.375833333333333</v>
      </c>
      <c r="G465">
        <v>2143145</v>
      </c>
      <c r="H465" s="3">
        <v>16202.37</v>
      </c>
      <c r="I465">
        <v>62240</v>
      </c>
      <c r="J465">
        <f t="shared" si="56"/>
        <v>0.92107099146606319</v>
      </c>
      <c r="K465">
        <f t="shared" si="57"/>
        <v>18.329732255219451</v>
      </c>
      <c r="L465">
        <f t="shared" si="58"/>
        <v>6.9633799859552198E-3</v>
      </c>
      <c r="M465">
        <f t="shared" si="59"/>
        <v>0.13857443336778424</v>
      </c>
      <c r="N465">
        <f t="shared" si="60"/>
        <v>132.27355010408971</v>
      </c>
      <c r="O465">
        <f t="shared" si="61"/>
        <v>29041.432100954436</v>
      </c>
    </row>
    <row r="466" spans="1:15" x14ac:dyDescent="0.3">
      <c r="A466">
        <v>2019</v>
      </c>
      <c r="B466" t="s">
        <v>1</v>
      </c>
      <c r="C466">
        <v>167667.37100000001</v>
      </c>
      <c r="D466">
        <v>4129401.352</v>
      </c>
      <c r="E466">
        <v>0.26</v>
      </c>
      <c r="F466">
        <f>(16.14*(1/12)+15.79*(1/12)+15.44*(1/12)+15.1*(1/12)+14.83*(1/12)+14.56*(1/12)+14.3*(1/12)+14.04*(1/12)+13.79*(1/12)+13.54*(1/12)+13.35*(1/12)+13.17*(1/12))</f>
        <v>14.504166666666666</v>
      </c>
      <c r="G466">
        <v>11100394</v>
      </c>
      <c r="H466" s="3">
        <v>35673.71</v>
      </c>
      <c r="I466">
        <v>524325</v>
      </c>
      <c r="J466">
        <f t="shared" si="56"/>
        <v>4.7000261817456055</v>
      </c>
      <c r="K466">
        <f t="shared" si="57"/>
        <v>115.75474914159474</v>
      </c>
      <c r="L466">
        <f t="shared" si="58"/>
        <v>1.5104632412146813E-2</v>
      </c>
      <c r="M466">
        <f t="shared" si="59"/>
        <v>0.37200493532031387</v>
      </c>
      <c r="N466">
        <f t="shared" si="60"/>
        <v>311.1645522711263</v>
      </c>
      <c r="O466">
        <f t="shared" si="61"/>
        <v>47234.809863505747</v>
      </c>
    </row>
    <row r="467" spans="1:15" x14ac:dyDescent="0.3">
      <c r="A467">
        <v>2019</v>
      </c>
      <c r="B467" t="s">
        <v>2</v>
      </c>
      <c r="C467">
        <v>231132.65700000001</v>
      </c>
      <c r="D467">
        <v>7534858.1899999995</v>
      </c>
      <c r="E467">
        <v>0.26</v>
      </c>
      <c r="F467">
        <f t="shared" ref="F467:F481" si="62">(16.14*(1/12)+15.79*(1/12)+15.44*(1/12)+15.1*(1/12)+14.83*(1/12)+14.56*(1/12)+14.3*(1/12)+14.04*(1/12)+13.79*(1/12)+13.54*(1/12)+13.35*(1/12)+13.17*(1/12))</f>
        <v>14.504166666666666</v>
      </c>
      <c r="G467">
        <v>13124737</v>
      </c>
      <c r="H467" s="3">
        <v>70542.03</v>
      </c>
      <c r="I467">
        <v>632897</v>
      </c>
      <c r="J467">
        <f t="shared" si="56"/>
        <v>3.2765240382223193</v>
      </c>
      <c r="K467">
        <f t="shared" si="57"/>
        <v>106.81374196347907</v>
      </c>
      <c r="L467">
        <f t="shared" si="58"/>
        <v>1.7610460080076273E-2</v>
      </c>
      <c r="M467">
        <f t="shared" si="59"/>
        <v>0.57409593731287711</v>
      </c>
      <c r="N467">
        <f t="shared" si="60"/>
        <v>186.05556148582625</v>
      </c>
      <c r="O467">
        <f t="shared" si="61"/>
        <v>48221.690080342181</v>
      </c>
    </row>
    <row r="468" spans="1:15" x14ac:dyDescent="0.3">
      <c r="A468">
        <v>2019</v>
      </c>
      <c r="B468" t="s">
        <v>3</v>
      </c>
      <c r="C468">
        <v>5184.7460000000001</v>
      </c>
      <c r="D468">
        <v>62363.127</v>
      </c>
      <c r="E468">
        <v>0.26</v>
      </c>
      <c r="F468">
        <f t="shared" si="62"/>
        <v>14.504166666666666</v>
      </c>
      <c r="G468">
        <v>3669491</v>
      </c>
      <c r="H468" s="3">
        <v>891.12</v>
      </c>
      <c r="I468">
        <v>153291</v>
      </c>
      <c r="J468">
        <f t="shared" si="56"/>
        <v>5.818235478947841</v>
      </c>
      <c r="K468">
        <f t="shared" si="57"/>
        <v>69.982860894155664</v>
      </c>
      <c r="L468">
        <f t="shared" si="58"/>
        <v>1.412933292383058E-3</v>
      </c>
      <c r="M468">
        <f t="shared" si="59"/>
        <v>1.6995034733700124E-2</v>
      </c>
      <c r="N468">
        <f t="shared" si="60"/>
        <v>4117.8415926025673</v>
      </c>
      <c r="O468">
        <f t="shared" si="61"/>
        <v>41774.458637451346</v>
      </c>
    </row>
    <row r="469" spans="1:15" x14ac:dyDescent="0.3">
      <c r="A469">
        <v>2019</v>
      </c>
      <c r="B469" t="s">
        <v>15</v>
      </c>
      <c r="C469">
        <v>25924.632000000001</v>
      </c>
      <c r="D469">
        <v>404978.946</v>
      </c>
      <c r="E469">
        <v>0.26</v>
      </c>
      <c r="F469">
        <f t="shared" si="62"/>
        <v>14.504166666666666</v>
      </c>
      <c r="G469">
        <v>2521893</v>
      </c>
      <c r="H469" s="3">
        <v>29654.38</v>
      </c>
      <c r="I469">
        <v>74330</v>
      </c>
      <c r="J469">
        <f t="shared" si="56"/>
        <v>0.874226067110491</v>
      </c>
      <c r="K469">
        <f t="shared" si="57"/>
        <v>13.656631701623841</v>
      </c>
      <c r="L469">
        <f t="shared" si="58"/>
        <v>1.0279830270356435E-2</v>
      </c>
      <c r="M469">
        <f t="shared" si="59"/>
        <v>0.16058530080380096</v>
      </c>
      <c r="N469">
        <f t="shared" si="60"/>
        <v>85.042850331047219</v>
      </c>
      <c r="O469">
        <f t="shared" si="61"/>
        <v>29473.891239636258</v>
      </c>
    </row>
    <row r="470" spans="1:15" x14ac:dyDescent="0.3">
      <c r="A470">
        <v>2019</v>
      </c>
      <c r="B470" t="s">
        <v>10</v>
      </c>
      <c r="C470">
        <v>884.08</v>
      </c>
      <c r="D470">
        <v>21685.271000000001</v>
      </c>
      <c r="E470">
        <v>0.26</v>
      </c>
      <c r="F470">
        <f t="shared" si="62"/>
        <v>14.504166666666666</v>
      </c>
      <c r="G470">
        <v>681202</v>
      </c>
      <c r="H470" s="3">
        <v>419.84</v>
      </c>
      <c r="I470">
        <v>33623</v>
      </c>
      <c r="J470">
        <f t="shared" si="56"/>
        <v>2.1057545731707319</v>
      </c>
      <c r="K470">
        <f t="shared" si="57"/>
        <v>51.651274294969518</v>
      </c>
      <c r="L470">
        <f t="shared" si="58"/>
        <v>1.2978235530723633E-3</v>
      </c>
      <c r="M470">
        <f t="shared" si="59"/>
        <v>3.1833833429731562E-2</v>
      </c>
      <c r="N470">
        <f t="shared" si="60"/>
        <v>1622.5276295731708</v>
      </c>
      <c r="O470">
        <f t="shared" si="61"/>
        <v>49358.340110569254</v>
      </c>
    </row>
    <row r="471" spans="1:15" x14ac:dyDescent="0.3">
      <c r="A471">
        <v>2019</v>
      </c>
      <c r="B471" t="s">
        <v>4</v>
      </c>
      <c r="C471">
        <v>2174.2800000000002</v>
      </c>
      <c r="D471">
        <v>31794.819</v>
      </c>
      <c r="E471">
        <v>0.26</v>
      </c>
      <c r="F471">
        <f t="shared" si="62"/>
        <v>14.504166666666666</v>
      </c>
      <c r="G471">
        <v>1847253</v>
      </c>
      <c r="H471" s="3">
        <v>755.09</v>
      </c>
      <c r="I471">
        <v>123270</v>
      </c>
      <c r="J471">
        <f t="shared" si="56"/>
        <v>2.8794978082082934</v>
      </c>
      <c r="K471">
        <f t="shared" si="57"/>
        <v>42.107323630295724</v>
      </c>
      <c r="L471">
        <f t="shared" si="58"/>
        <v>1.1770342232493331E-3</v>
      </c>
      <c r="M471">
        <f t="shared" si="59"/>
        <v>1.7211946062612973E-2</v>
      </c>
      <c r="N471">
        <f t="shared" si="60"/>
        <v>2446.4010912606445</v>
      </c>
      <c r="O471">
        <f t="shared" si="61"/>
        <v>66731.519721445846</v>
      </c>
    </row>
    <row r="472" spans="1:15" x14ac:dyDescent="0.3">
      <c r="A472">
        <v>2019</v>
      </c>
      <c r="B472" t="s">
        <v>11</v>
      </c>
      <c r="C472">
        <v>53425.959000000003</v>
      </c>
      <c r="D472">
        <v>1457220.791</v>
      </c>
      <c r="E472">
        <v>0.26</v>
      </c>
      <c r="F472">
        <f t="shared" si="62"/>
        <v>14.504166666666666</v>
      </c>
      <c r="G472">
        <v>6288080</v>
      </c>
      <c r="H472" s="3">
        <v>21115.67</v>
      </c>
      <c r="I472">
        <v>294477</v>
      </c>
      <c r="J472">
        <f t="shared" si="56"/>
        <v>2.5301569403196775</v>
      </c>
      <c r="K472">
        <f t="shared" si="57"/>
        <v>69.011345176354823</v>
      </c>
      <c r="L472">
        <f t="shared" si="58"/>
        <v>8.4963866553860647E-3</v>
      </c>
      <c r="M472">
        <f t="shared" si="59"/>
        <v>0.2317433606124604</v>
      </c>
      <c r="N472">
        <f t="shared" si="60"/>
        <v>297.79211362935678</v>
      </c>
      <c r="O472">
        <f t="shared" si="61"/>
        <v>46830.988155366977</v>
      </c>
    </row>
    <row r="473" spans="1:15" x14ac:dyDescent="0.3">
      <c r="A473">
        <v>2019</v>
      </c>
      <c r="B473" t="s">
        <v>16</v>
      </c>
      <c r="C473">
        <v>9540.6260000000002</v>
      </c>
      <c r="D473">
        <v>197800.66899999999</v>
      </c>
      <c r="E473">
        <v>0.26</v>
      </c>
      <c r="F473">
        <f t="shared" si="62"/>
        <v>14.504166666666666</v>
      </c>
      <c r="G473">
        <v>1608138</v>
      </c>
      <c r="H473" s="3">
        <v>23292.73</v>
      </c>
      <c r="I473">
        <v>46567</v>
      </c>
      <c r="J473">
        <f t="shared" si="56"/>
        <v>0.40959672824954396</v>
      </c>
      <c r="K473">
        <f t="shared" si="57"/>
        <v>8.4919487325015144</v>
      </c>
      <c r="L473">
        <f t="shared" si="58"/>
        <v>5.9327159733803944E-3</v>
      </c>
      <c r="M473">
        <f t="shared" si="59"/>
        <v>0.1229998103396599</v>
      </c>
      <c r="N473">
        <f t="shared" si="60"/>
        <v>69.040340054600733</v>
      </c>
      <c r="O473">
        <f t="shared" si="61"/>
        <v>28957.091990861481</v>
      </c>
    </row>
    <row r="474" spans="1:15" x14ac:dyDescent="0.3">
      <c r="A474">
        <v>2019</v>
      </c>
      <c r="B474" t="s">
        <v>5</v>
      </c>
      <c r="C474">
        <v>81849.422000000006</v>
      </c>
      <c r="D474">
        <v>2105937.14</v>
      </c>
      <c r="E474">
        <v>0.26</v>
      </c>
      <c r="F474">
        <f t="shared" si="62"/>
        <v>14.504166666666666</v>
      </c>
      <c r="G474">
        <v>7993608</v>
      </c>
      <c r="H474" s="3">
        <v>47709.83</v>
      </c>
      <c r="I474">
        <v>307036</v>
      </c>
      <c r="J474">
        <f t="shared" si="56"/>
        <v>1.7155672531216315</v>
      </c>
      <c r="K474">
        <f t="shared" si="57"/>
        <v>44.140529111086749</v>
      </c>
      <c r="L474">
        <f t="shared" si="58"/>
        <v>1.0239358997839274E-2</v>
      </c>
      <c r="M474">
        <f t="shared" si="59"/>
        <v>0.2634526411602871</v>
      </c>
      <c r="N474">
        <f t="shared" si="60"/>
        <v>167.54635260699942</v>
      </c>
      <c r="O474">
        <f t="shared" si="61"/>
        <v>38410.189741603543</v>
      </c>
    </row>
    <row r="475" spans="1:15" x14ac:dyDescent="0.3">
      <c r="A475">
        <v>2019</v>
      </c>
      <c r="B475" t="s">
        <v>6</v>
      </c>
      <c r="C475">
        <v>148386.609</v>
      </c>
      <c r="D475">
        <v>3299541.1529999999</v>
      </c>
      <c r="E475">
        <v>0.26</v>
      </c>
      <c r="F475">
        <f t="shared" si="62"/>
        <v>14.504166666666666</v>
      </c>
      <c r="G475">
        <v>17947221</v>
      </c>
      <c r="H475" s="3">
        <v>34112.74</v>
      </c>
      <c r="I475">
        <v>711419</v>
      </c>
      <c r="J475">
        <f t="shared" si="56"/>
        <v>4.3498883115223226</v>
      </c>
      <c r="K475">
        <f t="shared" si="57"/>
        <v>96.724600633077259</v>
      </c>
      <c r="L475">
        <f t="shared" si="58"/>
        <v>8.2679434882982714E-3</v>
      </c>
      <c r="M475">
        <f t="shared" si="59"/>
        <v>0.18384691161935321</v>
      </c>
      <c r="N475">
        <f t="shared" si="60"/>
        <v>526.11490604390031</v>
      </c>
      <c r="O475">
        <f t="shared" si="61"/>
        <v>39639.507420118134</v>
      </c>
    </row>
    <row r="476" spans="1:15" x14ac:dyDescent="0.3">
      <c r="A476">
        <v>2019</v>
      </c>
      <c r="B476" t="s">
        <v>7</v>
      </c>
      <c r="C476">
        <v>50397.726999999999</v>
      </c>
      <c r="D476">
        <v>1238609.2420000001</v>
      </c>
      <c r="E476">
        <v>0.26</v>
      </c>
      <c r="F476">
        <f t="shared" si="62"/>
        <v>14.504166666666666</v>
      </c>
      <c r="G476">
        <v>4093903</v>
      </c>
      <c r="H476" s="3">
        <v>19858</v>
      </c>
      <c r="I476">
        <v>145003</v>
      </c>
      <c r="J476">
        <f t="shared" si="56"/>
        <v>2.5379054789001914</v>
      </c>
      <c r="K476">
        <f t="shared" si="57"/>
        <v>62.373312619599162</v>
      </c>
      <c r="L476">
        <f t="shared" si="58"/>
        <v>1.2310435054274612E-2</v>
      </c>
      <c r="M476">
        <f t="shared" si="59"/>
        <v>0.30254972870632257</v>
      </c>
      <c r="N476">
        <f t="shared" si="60"/>
        <v>206.15887803404169</v>
      </c>
      <c r="O476">
        <f t="shared" si="61"/>
        <v>35419.256391761111</v>
      </c>
    </row>
    <row r="477" spans="1:15" x14ac:dyDescent="0.3">
      <c r="A477">
        <v>2019</v>
      </c>
      <c r="B477" t="s">
        <v>8</v>
      </c>
      <c r="C477">
        <v>7878.8040000000001</v>
      </c>
      <c r="D477">
        <v>293271.30799999996</v>
      </c>
      <c r="E477">
        <v>0.26</v>
      </c>
      <c r="F477">
        <f t="shared" si="62"/>
        <v>14.504166666666666</v>
      </c>
      <c r="G477">
        <v>986887</v>
      </c>
      <c r="H477" s="3">
        <v>2571.1</v>
      </c>
      <c r="I477">
        <v>36253</v>
      </c>
      <c r="J477">
        <f t="shared" si="56"/>
        <v>3.0643708918361794</v>
      </c>
      <c r="K477">
        <f t="shared" si="57"/>
        <v>114.06452802302515</v>
      </c>
      <c r="L477">
        <f t="shared" si="58"/>
        <v>7.9834915243589179E-3</v>
      </c>
      <c r="M477">
        <f t="shared" si="59"/>
        <v>0.29716807294046832</v>
      </c>
      <c r="N477">
        <f t="shared" si="60"/>
        <v>383.83843491112754</v>
      </c>
      <c r="O477">
        <f t="shared" si="61"/>
        <v>36734.702149283548</v>
      </c>
    </row>
    <row r="478" spans="1:15" x14ac:dyDescent="0.3">
      <c r="A478">
        <v>2019</v>
      </c>
      <c r="B478" t="s">
        <v>12</v>
      </c>
      <c r="C478">
        <v>24904.416000000001</v>
      </c>
      <c r="D478">
        <v>421587.27</v>
      </c>
      <c r="E478">
        <v>0.26</v>
      </c>
      <c r="F478">
        <f t="shared" si="62"/>
        <v>14.504166666666666</v>
      </c>
      <c r="G478">
        <v>4071971</v>
      </c>
      <c r="H478" s="3">
        <v>18449.990000000002</v>
      </c>
      <c r="I478">
        <v>128097</v>
      </c>
      <c r="J478">
        <f t="shared" si="56"/>
        <v>1.3498335771455703</v>
      </c>
      <c r="K478">
        <f t="shared" si="57"/>
        <v>22.850270921556053</v>
      </c>
      <c r="L478">
        <f t="shared" si="58"/>
        <v>6.1160592744889395E-3</v>
      </c>
      <c r="M478">
        <f t="shared" si="59"/>
        <v>0.10353395689704077</v>
      </c>
      <c r="N478">
        <f t="shared" si="60"/>
        <v>220.70315485265843</v>
      </c>
      <c r="O478">
        <f t="shared" si="61"/>
        <v>31458.229933366423</v>
      </c>
    </row>
    <row r="479" spans="1:15" x14ac:dyDescent="0.3">
      <c r="A479">
        <v>2019</v>
      </c>
      <c r="B479" t="s">
        <v>13</v>
      </c>
      <c r="C479">
        <v>18854.647000000001</v>
      </c>
      <c r="D479">
        <v>323987.272</v>
      </c>
      <c r="E479">
        <v>0.26</v>
      </c>
      <c r="F479">
        <f t="shared" si="62"/>
        <v>14.504166666666666</v>
      </c>
      <c r="G479">
        <v>2194782</v>
      </c>
      <c r="H479" s="3">
        <v>20452.14</v>
      </c>
      <c r="I479">
        <v>63545</v>
      </c>
      <c r="J479">
        <f t="shared" si="56"/>
        <v>0.92189115662224108</v>
      </c>
      <c r="K479">
        <f t="shared" si="57"/>
        <v>15.841240672125265</v>
      </c>
      <c r="L479">
        <f t="shared" si="58"/>
        <v>8.590669597253851E-3</v>
      </c>
      <c r="M479">
        <f t="shared" si="59"/>
        <v>0.14761706265132482</v>
      </c>
      <c r="N479">
        <f t="shared" si="60"/>
        <v>107.31307335075938</v>
      </c>
      <c r="O479">
        <f t="shared" si="61"/>
        <v>28952.761595456861</v>
      </c>
    </row>
    <row r="480" spans="1:15" x14ac:dyDescent="0.3">
      <c r="A480">
        <v>2019</v>
      </c>
      <c r="B480" t="s">
        <v>9</v>
      </c>
      <c r="C480">
        <v>18723.800999999999</v>
      </c>
      <c r="D480">
        <v>596546.90700000001</v>
      </c>
      <c r="E480">
        <v>0.26</v>
      </c>
      <c r="F480">
        <f t="shared" si="62"/>
        <v>14.504166666666666</v>
      </c>
      <c r="G480">
        <v>2903773</v>
      </c>
      <c r="H480" s="3">
        <v>15802.27</v>
      </c>
      <c r="I480">
        <v>97762</v>
      </c>
      <c r="J480">
        <f t="shared" si="56"/>
        <v>1.1848804633764642</v>
      </c>
      <c r="K480">
        <f t="shared" si="57"/>
        <v>37.750709676521154</v>
      </c>
      <c r="L480">
        <f t="shared" si="58"/>
        <v>6.4480939109221001E-3</v>
      </c>
      <c r="M480">
        <f t="shared" si="59"/>
        <v>0.20543854736578926</v>
      </c>
      <c r="N480">
        <f t="shared" si="60"/>
        <v>183.75670077779964</v>
      </c>
      <c r="O480">
        <f t="shared" si="61"/>
        <v>33667.232252658869</v>
      </c>
    </row>
    <row r="481" spans="1:15" x14ac:dyDescent="0.3">
      <c r="A481">
        <v>2019</v>
      </c>
      <c r="B481" t="s">
        <v>14</v>
      </c>
      <c r="C481">
        <v>12565.767</v>
      </c>
      <c r="D481">
        <v>309550.87099999998</v>
      </c>
      <c r="E481">
        <v>0.26</v>
      </c>
      <c r="F481">
        <f t="shared" si="62"/>
        <v>14.504166666666666</v>
      </c>
      <c r="G481">
        <v>2133378</v>
      </c>
      <c r="H481" s="3">
        <v>16202.37</v>
      </c>
      <c r="I481">
        <v>63866</v>
      </c>
      <c r="J481">
        <f t="shared" si="56"/>
        <v>0.77555116936596313</v>
      </c>
      <c r="K481">
        <f t="shared" si="57"/>
        <v>19.105283424585412</v>
      </c>
      <c r="L481">
        <f t="shared" si="58"/>
        <v>5.8900799577008859E-3</v>
      </c>
      <c r="M481">
        <f t="shared" si="59"/>
        <v>0.14509893277234506</v>
      </c>
      <c r="N481">
        <f t="shared" si="60"/>
        <v>131.67073705883769</v>
      </c>
      <c r="O481">
        <f t="shared" si="61"/>
        <v>29936.560703260275</v>
      </c>
    </row>
    <row r="482" spans="1:15" x14ac:dyDescent="0.3">
      <c r="A482">
        <v>2020</v>
      </c>
      <c r="B482" t="s">
        <v>1</v>
      </c>
      <c r="C482">
        <v>25524.458999999999</v>
      </c>
      <c r="D482">
        <v>4154925.8110000002</v>
      </c>
      <c r="F482">
        <f>(12.98*(1/12)+12.85*(1/12)+12.72*(1/12)+12.6*(1/12)+12.47*(1/12)+12.34*(1/12)+12.22*(1/12)+12.8*(1/12)+12.74*(1/12)+12.7*(1/12)+12.67*(1/12)+12.64*(1/12))</f>
        <v>12.644166666666665</v>
      </c>
      <c r="H482" s="3">
        <v>35673.71</v>
      </c>
      <c r="J482">
        <f t="shared" si="56"/>
        <v>0.7154977432961136</v>
      </c>
      <c r="K482">
        <f t="shared" si="57"/>
        <v>116.47024688489087</v>
      </c>
      <c r="L482" t="e">
        <f t="shared" si="58"/>
        <v>#DIV/0!</v>
      </c>
      <c r="M482" t="e">
        <f t="shared" si="59"/>
        <v>#DIV/0!</v>
      </c>
      <c r="N482">
        <f t="shared" si="60"/>
        <v>0</v>
      </c>
      <c r="O482" t="e">
        <f t="shared" si="61"/>
        <v>#DIV/0!</v>
      </c>
    </row>
    <row r="483" spans="1:15" x14ac:dyDescent="0.3">
      <c r="A483">
        <v>2020</v>
      </c>
      <c r="B483" t="s">
        <v>2</v>
      </c>
      <c r="C483">
        <v>32193.178</v>
      </c>
      <c r="D483">
        <v>7567051.3679999998</v>
      </c>
      <c r="F483">
        <f t="shared" ref="F483:F496" si="63">(12.98*(1/12)+12.85*(1/12)+12.72*(1/12)+12.6*(1/12)+12.47*(1/12)+12.34*(1/12)+12.22*(1/12)+12.8*(1/12)+12.74*(1/12)+12.7*(1/12)+12.67*(1/12)+12.64*(1/12))</f>
        <v>12.644166666666665</v>
      </c>
      <c r="H483" s="3">
        <v>70542.03</v>
      </c>
      <c r="J483">
        <f t="shared" si="56"/>
        <v>0.45636874924070092</v>
      </c>
      <c r="K483">
        <f t="shared" si="57"/>
        <v>107.27011071271977</v>
      </c>
      <c r="L483" t="e">
        <f t="shared" si="58"/>
        <v>#DIV/0!</v>
      </c>
      <c r="M483" t="e">
        <f t="shared" si="59"/>
        <v>#DIV/0!</v>
      </c>
      <c r="N483">
        <f t="shared" si="60"/>
        <v>0</v>
      </c>
      <c r="O483" t="e">
        <f t="shared" si="61"/>
        <v>#DIV/0!</v>
      </c>
    </row>
    <row r="484" spans="1:15" x14ac:dyDescent="0.3">
      <c r="A484">
        <v>2020</v>
      </c>
      <c r="B484" t="s">
        <v>3</v>
      </c>
      <c r="C484">
        <v>928.29600000000005</v>
      </c>
      <c r="D484">
        <v>63291.423000000003</v>
      </c>
      <c r="F484">
        <f t="shared" si="63"/>
        <v>12.644166666666665</v>
      </c>
      <c r="H484" s="3">
        <v>891.12</v>
      </c>
      <c r="J484">
        <f t="shared" si="56"/>
        <v>1.0417182870993806</v>
      </c>
      <c r="K484">
        <f t="shared" si="57"/>
        <v>71.024579181255049</v>
      </c>
      <c r="L484" t="e">
        <f t="shared" si="58"/>
        <v>#DIV/0!</v>
      </c>
      <c r="M484" t="e">
        <f t="shared" si="59"/>
        <v>#DIV/0!</v>
      </c>
      <c r="N484">
        <f t="shared" si="60"/>
        <v>0</v>
      </c>
      <c r="O484" t="e">
        <f t="shared" si="61"/>
        <v>#DIV/0!</v>
      </c>
    </row>
    <row r="485" spans="1:15" x14ac:dyDescent="0.3">
      <c r="A485">
        <v>2020</v>
      </c>
      <c r="B485" t="s">
        <v>15</v>
      </c>
      <c r="C485">
        <v>4305.67</v>
      </c>
      <c r="D485">
        <v>409284.61599999998</v>
      </c>
      <c r="F485">
        <f t="shared" si="63"/>
        <v>12.644166666666665</v>
      </c>
      <c r="H485" s="3">
        <v>29654.38</v>
      </c>
      <c r="J485">
        <f t="shared" si="56"/>
        <v>0.14519507742195251</v>
      </c>
      <c r="K485">
        <f t="shared" si="57"/>
        <v>13.801826779045792</v>
      </c>
      <c r="L485" t="e">
        <f t="shared" si="58"/>
        <v>#DIV/0!</v>
      </c>
      <c r="M485" t="e">
        <f t="shared" si="59"/>
        <v>#DIV/0!</v>
      </c>
      <c r="N485">
        <f t="shared" si="60"/>
        <v>0</v>
      </c>
      <c r="O485" t="e">
        <f t="shared" si="61"/>
        <v>#DIV/0!</v>
      </c>
    </row>
    <row r="486" spans="1:15" x14ac:dyDescent="0.3">
      <c r="A486">
        <v>2020</v>
      </c>
      <c r="B486" t="s">
        <v>10</v>
      </c>
      <c r="C486">
        <v>257.63499999999999</v>
      </c>
      <c r="D486">
        <v>21942.905999999999</v>
      </c>
      <c r="F486">
        <f t="shared" si="63"/>
        <v>12.644166666666665</v>
      </c>
      <c r="H486" s="3">
        <v>419.84</v>
      </c>
      <c r="J486">
        <f t="shared" si="56"/>
        <v>0.61365043826219512</v>
      </c>
      <c r="K486">
        <f t="shared" si="57"/>
        <v>52.264924733231709</v>
      </c>
      <c r="L486" t="e">
        <f t="shared" si="58"/>
        <v>#DIV/0!</v>
      </c>
      <c r="M486" t="e">
        <f t="shared" si="59"/>
        <v>#DIV/0!</v>
      </c>
      <c r="N486">
        <f t="shared" si="60"/>
        <v>0</v>
      </c>
      <c r="O486" t="e">
        <f t="shared" si="61"/>
        <v>#DIV/0!</v>
      </c>
    </row>
    <row r="487" spans="1:15" x14ac:dyDescent="0.3">
      <c r="A487">
        <v>2020</v>
      </c>
      <c r="B487" t="s">
        <v>4</v>
      </c>
      <c r="C487">
        <v>239.255</v>
      </c>
      <c r="D487">
        <v>32034.074000000001</v>
      </c>
      <c r="F487">
        <f t="shared" si="63"/>
        <v>12.644166666666665</v>
      </c>
      <c r="H487" s="3">
        <v>755.09</v>
      </c>
      <c r="J487">
        <f t="shared" si="56"/>
        <v>0.31685626878915096</v>
      </c>
      <c r="K487">
        <f t="shared" si="57"/>
        <v>42.424179899084876</v>
      </c>
      <c r="L487" t="e">
        <f t="shared" si="58"/>
        <v>#DIV/0!</v>
      </c>
      <c r="M487" t="e">
        <f t="shared" si="59"/>
        <v>#DIV/0!</v>
      </c>
      <c r="N487">
        <f t="shared" si="60"/>
        <v>0</v>
      </c>
      <c r="O487" t="e">
        <f t="shared" si="61"/>
        <v>#DIV/0!</v>
      </c>
    </row>
    <row r="488" spans="1:15" x14ac:dyDescent="0.3">
      <c r="A488">
        <v>2020</v>
      </c>
      <c r="B488" t="s">
        <v>11</v>
      </c>
      <c r="C488">
        <v>8493.9529999999995</v>
      </c>
      <c r="D488">
        <v>1465714.7439999999</v>
      </c>
      <c r="F488">
        <f t="shared" si="63"/>
        <v>12.644166666666665</v>
      </c>
      <c r="H488" s="3">
        <v>21115.67</v>
      </c>
      <c r="J488">
        <f t="shared" si="56"/>
        <v>0.4022582754892457</v>
      </c>
      <c r="K488">
        <f t="shared" si="57"/>
        <v>69.413603451844054</v>
      </c>
      <c r="L488" t="e">
        <f t="shared" si="58"/>
        <v>#DIV/0!</v>
      </c>
      <c r="M488" t="e">
        <f t="shared" si="59"/>
        <v>#DIV/0!</v>
      </c>
      <c r="N488">
        <f t="shared" si="60"/>
        <v>0</v>
      </c>
      <c r="O488" t="e">
        <f t="shared" si="61"/>
        <v>#DIV/0!</v>
      </c>
    </row>
    <row r="489" spans="1:15" x14ac:dyDescent="0.3">
      <c r="A489">
        <v>2020</v>
      </c>
      <c r="B489" t="s">
        <v>16</v>
      </c>
      <c r="C489">
        <v>1504.6559999999999</v>
      </c>
      <c r="D489">
        <v>199305.32500000001</v>
      </c>
      <c r="F489">
        <f t="shared" si="63"/>
        <v>12.644166666666665</v>
      </c>
      <c r="H489" s="3">
        <v>23292.73</v>
      </c>
      <c r="J489">
        <f t="shared" si="56"/>
        <v>6.4597666310475407E-2</v>
      </c>
      <c r="K489">
        <f t="shared" si="57"/>
        <v>8.5565463988119905</v>
      </c>
      <c r="L489" t="e">
        <f t="shared" si="58"/>
        <v>#DIV/0!</v>
      </c>
      <c r="M489" t="e">
        <f t="shared" si="59"/>
        <v>#DIV/0!</v>
      </c>
      <c r="N489">
        <f t="shared" si="60"/>
        <v>0</v>
      </c>
      <c r="O489" t="e">
        <f t="shared" si="61"/>
        <v>#DIV/0!</v>
      </c>
    </row>
    <row r="490" spans="1:15" x14ac:dyDescent="0.3">
      <c r="A490">
        <v>2020</v>
      </c>
      <c r="B490" t="s">
        <v>5</v>
      </c>
      <c r="C490">
        <v>14134.761</v>
      </c>
      <c r="D490">
        <v>2120071.9010000001</v>
      </c>
      <c r="F490">
        <f t="shared" si="63"/>
        <v>12.644166666666665</v>
      </c>
      <c r="H490" s="3">
        <v>47709.83</v>
      </c>
      <c r="J490">
        <f t="shared" si="56"/>
        <v>0.29626517218778603</v>
      </c>
      <c r="K490">
        <f t="shared" si="57"/>
        <v>44.436794283274537</v>
      </c>
      <c r="L490" t="e">
        <f t="shared" si="58"/>
        <v>#DIV/0!</v>
      </c>
      <c r="M490" t="e">
        <f t="shared" si="59"/>
        <v>#DIV/0!</v>
      </c>
      <c r="N490">
        <f t="shared" si="60"/>
        <v>0</v>
      </c>
      <c r="O490" t="e">
        <f t="shared" si="61"/>
        <v>#DIV/0!</v>
      </c>
    </row>
    <row r="491" spans="1:15" x14ac:dyDescent="0.3">
      <c r="A491">
        <v>2020</v>
      </c>
      <c r="B491" t="s">
        <v>6</v>
      </c>
      <c r="C491">
        <v>26366.855</v>
      </c>
      <c r="D491">
        <v>3325908.0079999999</v>
      </c>
      <c r="F491">
        <f t="shared" si="63"/>
        <v>12.644166666666665</v>
      </c>
      <c r="H491" s="3">
        <v>34112.74</v>
      </c>
      <c r="J491">
        <f t="shared" si="56"/>
        <v>0.77293278112517494</v>
      </c>
      <c r="K491">
        <f t="shared" si="57"/>
        <v>97.497533414202437</v>
      </c>
      <c r="L491" t="e">
        <f t="shared" si="58"/>
        <v>#DIV/0!</v>
      </c>
      <c r="M491" t="e">
        <f t="shared" si="59"/>
        <v>#DIV/0!</v>
      </c>
      <c r="N491">
        <f t="shared" si="60"/>
        <v>0</v>
      </c>
      <c r="O491" t="e">
        <f t="shared" si="61"/>
        <v>#DIV/0!</v>
      </c>
    </row>
    <row r="492" spans="1:15" x14ac:dyDescent="0.3">
      <c r="A492">
        <v>2020</v>
      </c>
      <c r="B492" t="s">
        <v>7</v>
      </c>
      <c r="C492">
        <v>7754.866</v>
      </c>
      <c r="D492">
        <v>1246364.108</v>
      </c>
      <c r="F492">
        <f t="shared" si="63"/>
        <v>12.644166666666665</v>
      </c>
      <c r="H492" s="3">
        <v>19858</v>
      </c>
      <c r="J492">
        <f t="shared" si="56"/>
        <v>0.39051596333971195</v>
      </c>
      <c r="K492">
        <f t="shared" si="57"/>
        <v>62.763828582938864</v>
      </c>
      <c r="L492" t="e">
        <f t="shared" si="58"/>
        <v>#DIV/0!</v>
      </c>
      <c r="M492" t="e">
        <f t="shared" si="59"/>
        <v>#DIV/0!</v>
      </c>
      <c r="N492">
        <f t="shared" si="60"/>
        <v>0</v>
      </c>
      <c r="O492" t="e">
        <f t="shared" si="61"/>
        <v>#DIV/0!</v>
      </c>
    </row>
    <row r="493" spans="1:15" x14ac:dyDescent="0.3">
      <c r="A493">
        <v>2020</v>
      </c>
      <c r="B493" t="s">
        <v>8</v>
      </c>
      <c r="C493">
        <v>1122.912</v>
      </c>
      <c r="D493">
        <v>294394.21999999997</v>
      </c>
      <c r="F493">
        <f t="shared" si="63"/>
        <v>12.644166666666665</v>
      </c>
      <c r="H493" s="3">
        <v>2571.1</v>
      </c>
      <c r="J493">
        <f t="shared" si="56"/>
        <v>0.43674380615300845</v>
      </c>
      <c r="K493">
        <f t="shared" si="57"/>
        <v>114.50127182917817</v>
      </c>
      <c r="L493" t="e">
        <f t="shared" si="58"/>
        <v>#DIV/0!</v>
      </c>
      <c r="M493" t="e">
        <f t="shared" si="59"/>
        <v>#DIV/0!</v>
      </c>
      <c r="N493">
        <f t="shared" si="60"/>
        <v>0</v>
      </c>
      <c r="O493" t="e">
        <f t="shared" si="61"/>
        <v>#DIV/0!</v>
      </c>
    </row>
    <row r="494" spans="1:15" x14ac:dyDescent="0.3">
      <c r="A494">
        <v>2020</v>
      </c>
      <c r="B494" t="s">
        <v>12</v>
      </c>
      <c r="C494">
        <v>4094.4270000000001</v>
      </c>
      <c r="D494">
        <v>425681.69699999999</v>
      </c>
      <c r="F494">
        <f t="shared" si="63"/>
        <v>12.644166666666665</v>
      </c>
      <c r="H494" s="3">
        <v>18449.990000000002</v>
      </c>
      <c r="J494">
        <f t="shared" si="56"/>
        <v>0.22192028288362214</v>
      </c>
      <c r="K494">
        <f t="shared" si="57"/>
        <v>23.072191204439676</v>
      </c>
      <c r="L494" t="e">
        <f t="shared" si="58"/>
        <v>#DIV/0!</v>
      </c>
      <c r="M494" t="e">
        <f t="shared" si="59"/>
        <v>#DIV/0!</v>
      </c>
      <c r="N494">
        <f t="shared" si="60"/>
        <v>0</v>
      </c>
      <c r="O494" t="e">
        <f t="shared" si="61"/>
        <v>#DIV/0!</v>
      </c>
    </row>
    <row r="495" spans="1:15" x14ac:dyDescent="0.3">
      <c r="A495">
        <v>2020</v>
      </c>
      <c r="B495" t="s">
        <v>13</v>
      </c>
      <c r="C495">
        <v>2785.0749999999998</v>
      </c>
      <c r="D495">
        <v>326772.34700000001</v>
      </c>
      <c r="F495">
        <f t="shared" si="63"/>
        <v>12.644166666666665</v>
      </c>
      <c r="H495" s="3">
        <v>20452.14</v>
      </c>
      <c r="J495">
        <f t="shared" si="56"/>
        <v>0.13617523643002638</v>
      </c>
      <c r="K495">
        <f t="shared" si="57"/>
        <v>15.977415908555292</v>
      </c>
      <c r="L495" t="e">
        <f t="shared" si="58"/>
        <v>#DIV/0!</v>
      </c>
      <c r="M495" t="e">
        <f t="shared" si="59"/>
        <v>#DIV/0!</v>
      </c>
      <c r="N495">
        <f t="shared" si="60"/>
        <v>0</v>
      </c>
      <c r="O495" t="e">
        <f t="shared" si="61"/>
        <v>#DIV/0!</v>
      </c>
    </row>
    <row r="496" spans="1:15" x14ac:dyDescent="0.3">
      <c r="A496">
        <v>2020</v>
      </c>
      <c r="B496" t="s">
        <v>9</v>
      </c>
      <c r="C496">
        <v>2743.98</v>
      </c>
      <c r="D496">
        <v>599290.88699999999</v>
      </c>
      <c r="F496">
        <f t="shared" si="63"/>
        <v>12.644166666666665</v>
      </c>
      <c r="H496" s="3">
        <v>15802.27</v>
      </c>
      <c r="J496">
        <f t="shared" si="56"/>
        <v>0.17364467256919416</v>
      </c>
      <c r="K496">
        <f t="shared" si="57"/>
        <v>37.924354349090351</v>
      </c>
      <c r="L496" t="e">
        <f t="shared" si="58"/>
        <v>#DIV/0!</v>
      </c>
      <c r="M496" t="e">
        <f t="shared" si="59"/>
        <v>#DIV/0!</v>
      </c>
      <c r="N496">
        <f t="shared" si="60"/>
        <v>0</v>
      </c>
      <c r="O496" t="e">
        <f t="shared" si="61"/>
        <v>#DIV/0!</v>
      </c>
    </row>
    <row r="497" spans="1:15" x14ac:dyDescent="0.3">
      <c r="A497">
        <v>2020</v>
      </c>
      <c r="B497" t="s">
        <v>14</v>
      </c>
      <c r="C497">
        <v>1988.87</v>
      </c>
      <c r="D497">
        <v>311539.74099999998</v>
      </c>
      <c r="F497">
        <f>(12.98*(1/12)+12.85*(1/12)+12.72*(1/12)+12.6*(1/12)+12.47*(1/12)+12.34*(1/12)+12.22*(1/12)+12.8*(1/12)+12.74*(1/12)+12.7*(1/12)+12.67*(1/12)+12.64*(1/12))</f>
        <v>12.644166666666665</v>
      </c>
      <c r="H497" s="3">
        <v>16202.37</v>
      </c>
      <c r="J497">
        <f t="shared" si="56"/>
        <v>0.12275179495345433</v>
      </c>
      <c r="K497">
        <f t="shared" si="57"/>
        <v>19.228035219538867</v>
      </c>
      <c r="L497" t="e">
        <f t="shared" si="58"/>
        <v>#DIV/0!</v>
      </c>
      <c r="M497" t="e">
        <f t="shared" si="59"/>
        <v>#DIV/0!</v>
      </c>
      <c r="N497">
        <f t="shared" si="60"/>
        <v>0</v>
      </c>
      <c r="O497" t="e">
        <f t="shared" si="61"/>
        <v>#DIV/0!</v>
      </c>
    </row>
    <row r="498" spans="1:15" x14ac:dyDescent="0.3">
      <c r="I498" s="1"/>
    </row>
    <row r="499" spans="1:15" x14ac:dyDescent="0.3">
      <c r="I499" s="1"/>
    </row>
    <row r="500" spans="1:15" x14ac:dyDescent="0.3">
      <c r="I500" s="1"/>
    </row>
    <row r="501" spans="1:15" x14ac:dyDescent="0.3">
      <c r="I501" s="1"/>
    </row>
    <row r="502" spans="1:15" x14ac:dyDescent="0.3">
      <c r="I502" s="1"/>
    </row>
    <row r="503" spans="1:15" x14ac:dyDescent="0.3">
      <c r="I503" s="1"/>
    </row>
    <row r="504" spans="1:15" x14ac:dyDescent="0.3">
      <c r="I504" s="1"/>
    </row>
    <row r="505" spans="1:15" x14ac:dyDescent="0.3">
      <c r="I505" s="1"/>
    </row>
    <row r="506" spans="1:15" x14ac:dyDescent="0.3">
      <c r="I506" s="1"/>
    </row>
    <row r="507" spans="1:15" x14ac:dyDescent="0.3">
      <c r="I507" s="1"/>
    </row>
    <row r="508" spans="1:15" x14ac:dyDescent="0.3">
      <c r="I50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2020-08-07T20:57:29Z</dcterms:modified>
</cp:coreProperties>
</file>