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FrogINT\FrogINTHardware\04_Electronique\FrogINT_PCBProto_V1811062154\"/>
    </mc:Choice>
  </mc:AlternateContent>
  <xr:revisionPtr revIDLastSave="0" documentId="13_ncr:1_{C01147EA-58BC-495E-9B94-8DB1A602D06E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A_Lire" sheetId="3" r:id="rId1"/>
    <sheet name="BOM_Format_RS_V3" sheetId="5" r:id="rId2"/>
    <sheet name="FrogINT_PCBProto_V1811062154" sheetId="1" r:id="rId3"/>
    <sheet name="Mise_en_forme" sheetId="2" r:id="rId4"/>
    <sheet name="OLDBOM_format_RS" sheetId="4" r:id="rId5"/>
  </sheets>
  <definedNames>
    <definedName name="FrogINT_PCBProto_V1811062154" localSheetId="1">BOM_Format_RS_V3!$A$8:$H$23</definedName>
  </definedNames>
  <calcPr calcId="181029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L23" i="4" l="1"/>
  <c r="L28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A80A2A-3672-49F4-B517-0480732AD932}" name="FrogINT_PCBProto_V1811062154" type="6" refreshedVersion="6" background="1" saveData="1">
    <textPr sourceFile="D:\FrogINT\FrogINTHardware\04_Electronique\FrogINT_PCBProto_V1811062154\FrogINT_PCBProto_V1811062154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<sst xmlns="http://schemas.openxmlformats.org/spreadsheetml/2006/main" count="372" uniqueCount="206">
  <si>
    <t>Component,Description,Part,References,Value,Footprint,Quantity Per PCB,Datasheet,Manufacturer_Name,Height,Manufacturer_Part_Number,Mouser Part Number,Mouser Price/Stock,RS Price/Stock,RS Part Number</t>
  </si>
  <si>
    <t>1,Unpolarized capacitor,C,C4 C7,0.1ÂµF,CP_EIA-2012-12_Kemet-R,2,,,,,,,,</t>
  </si>
  <si>
    <t>2,Unpolarized capacitor,C,C2 C3 C10 C12,100nF,CP_EIA-2012-12_Kemet-R,4,,,,,,,,</t>
  </si>
  <si>
    <t>3,Unpolarized capacitor,C,C8,1ÂµF,CP_EIA-2012-12_Kemet-R,1,,,,,,,,</t>
  </si>
  <si>
    <t>4,Unpolarized capacitor,C,C5 C6 C11,22pF,CP_EIA-2012-12_Kemet-R,3,,,,,,,,</t>
  </si>
  <si>
    <t>5,Polarized capacitor,CP,C1 C9,22ÂµF,CP_EIA-2012-12_Kemet-R,2,,,,,,,,</t>
  </si>
  <si>
    <t>6,RGB LED with integrated controller,WS2812B,D1 D2 D3,WS2812B,LED_WS2812B_PLCC4_5.0x5.0mm_P3.2mm,3,https://cdn-shop.adafruit.com/datasheets/WS2812B.pdf,,,,,,,</t>
  </si>
  <si>
    <t>7,"Resettable fuse, polymeric positive temperature coefficient, small symbol",Polyfuse_Small,F1,Polyfuse MF-MSMF050-2,Fuse_1206_3216Metric,1,,,,,,,,</t>
  </si>
  <si>
    <t>8,,TTP223-BA6-SamacSys_Parts,IC1,TTP223-BA6,SOT95P285X126-6N,1,https://radiokot.ru/konkursCatDay2014/53/01.pdf,TONTEK,1.26,TTP223-BA6,,,,</t>
  </si>
  <si>
    <t>9,Atmel 10-pin JTAG connector,AVR-JTAG-10,J3,AVR-JTAG-10,PinHeader_2x05_P2.54mm_Vertical,1,,,,,,,,</t>
  </si>
  <si>
    <t>10,"Generic connector, single row, 01x01, script generated (kicad-library-utils/schlib/autogen/connector/)",Conn_01x01_Female,J2,Conn_01x01_Female,TestPoint_Pad_D1.0mm,1,,,,,,,,</t>
  </si>
  <si>
    <t>11,,USB_B_Mini-Connector_FTA,J1,USB_B_Mini,USB_Micro-B_Amphenol_10103594-0001LF_Horizontal,1,,,,,,,,</t>
  </si>
  <si>
    <t>12,"P-MOSFET transistor, drain/gate/source",Q_PMOS_DGS,Q1 Q2,PMV48XP,SOT-23-6,2,,,,,,,,</t>
  </si>
  <si>
    <t>13,Resistor,R,R1 R4 R5 R6,10k,R_0603_1608Metric,4,,,,,,,,</t>
  </si>
  <si>
    <t>14,Resistor,R,R2 R3,22,R_0603_1608Metric,2,,,,,,,,</t>
  </si>
  <si>
    <t>15,,SKQGAKE010-SamacSys_Parts,S1 S2,SKQGAKE010,SKQGAKE010,2,http://uk.rs-online.com/webdocs/10d6/0900766b810d6137.pdf,ALPS,,SKQGAKE010,688-SKQGAKE010,https://www.mouser.com/Search/Refine.aspx?Keyword=688-SKQGAKE010,http://uk.rs-online.com/web/p/products/7582076P,7582076P</t>
  </si>
  <si>
    <t>16,,TouchSense-FTA_FrogINT_library,TS1,TouchSense,CapacitiveTouchSense_Bottom_10mm,1,,,,,,,,</t>
  </si>
  <si>
    <t>17,,ATmega16U4RC-AU,U3,ATmega16U4RC-AU,TQFP-44_10x10mm_P0.8mm,1,,,,,,,,</t>
  </si>
  <si>
    <t>18,"150mA 16V Low-noise Low-dropout Regulator With Shutdown, 1.8V output voltage, SOT-23-5",LP2985-3.3,U2,LP2985-3.3,SOT-23-5,1,http://www.ti.com/lit/ds/symlink/lp2985.pdf,,,,,,,</t>
  </si>
  <si>
    <t>19,"1A Low Dropout regulator, positive, 1.5V fixed output, SOT-223",NCP1117-5.0_SOT223,U1,NCP1117-5.0_SOT223,SOT-223-3_TabPin2,1,http://www.diodes.com/datasheets/AP1117.pdf,,,,,,,</t>
  </si>
  <si>
    <t>20,Two pin crystal,Crystal,Y1,16MHz,Crystal_HC49-U_Vertical,1,,,,,,,,</t>
  </si>
  <si>
    <t>Component Groups:,20</t>
  </si>
  <si>
    <t>Component Count:,35</t>
  </si>
  <si>
    <t>Fitted Components:,35</t>
  </si>
  <si>
    <t>Number of PCBs:,1</t>
  </si>
  <si>
    <t>Total components:,35</t>
  </si>
  <si>
    <t>Schematic Version:,Rev-00</t>
  </si>
  <si>
    <t>Schematic Date:,2018-11-15</t>
  </si>
  <si>
    <t>BoM Date:,21/01/2019 14:16:21</t>
  </si>
  <si>
    <t>Schematic Source:,D:\Users\taintuf\Documents\04_Travail\04-17_FabLab\01_ConcoursCCSL-Interrompre\02_Electronique\01_Commit_TouchPanel_190116+5a02935\FrogINT_PCBProto_V1811062154\FrogINT_PCBProto_V1811062154.sch</t>
  </si>
  <si>
    <t>KiCad Version:,Eeschema (5.0.1)-3</t>
  </si>
  <si>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</si>
  <si>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</si>
  <si>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</si>
  <si>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</si>
  <si>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</si>
  <si>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</si>
  <si>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</si>
  <si>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</si>
  <si>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Manufacturer_Name</t>
  </si>
  <si>
    <t>Height</t>
  </si>
  <si>
    <t>Manufacturer_Part_Number</t>
  </si>
  <si>
    <t>Mouser Part Number</t>
  </si>
  <si>
    <t>Mouser Price/Stock</t>
  </si>
  <si>
    <t>RS Price/Stock</t>
  </si>
  <si>
    <t>RS Part Number</t>
  </si>
  <si>
    <t>Unpolarized capacitor</t>
  </si>
  <si>
    <t>C</t>
  </si>
  <si>
    <t>C4 C7</t>
  </si>
  <si>
    <t>0.1ÂµF</t>
  </si>
  <si>
    <t>CP_EIA-2012-12_Kemet-R</t>
  </si>
  <si>
    <t>C2 C3 C10 C12</t>
  </si>
  <si>
    <t>100nF</t>
  </si>
  <si>
    <t>C8</t>
  </si>
  <si>
    <t>1ÂµF</t>
  </si>
  <si>
    <t>C5 C6 C11</t>
  </si>
  <si>
    <t>22pF</t>
  </si>
  <si>
    <t>Polarized capacitor</t>
  </si>
  <si>
    <t>CP</t>
  </si>
  <si>
    <t>C1 C9</t>
  </si>
  <si>
    <t>22ÂµF</t>
  </si>
  <si>
    <t>RGB LED with integrated controller</t>
  </si>
  <si>
    <t>WS2812B</t>
  </si>
  <si>
    <t>D1 D2 D3</t>
  </si>
  <si>
    <t>LED_WS2812B_PLCC4_5.0x5.0mm_P3.2mm</t>
  </si>
  <si>
    <t>https://cdn-shop.adafruit.com/datasheets/WS2812B.pdf</t>
  </si>
  <si>
    <t>Resettable fuse, polymeric positive temperature coefficient, small symbol</t>
  </si>
  <si>
    <t>Polyfuse_Small</t>
  </si>
  <si>
    <t>F1</t>
  </si>
  <si>
    <t>Polyfuse MF-MSMF050-2</t>
  </si>
  <si>
    <t>Fuse_1206_3216Metric</t>
  </si>
  <si>
    <t>TTP223-BA6-SamacSys_Parts</t>
  </si>
  <si>
    <t>IC1</t>
  </si>
  <si>
    <t>TTP223-BA6</t>
  </si>
  <si>
    <t>SOT95P285X126-6N</t>
  </si>
  <si>
    <t>https://radiokot.ru/konkursCatDay2014/53/01.pdf</t>
  </si>
  <si>
    <t>TONTEK</t>
  </si>
  <si>
    <t>1.26</t>
  </si>
  <si>
    <t>Atmel 10-pin JTAG connector</t>
  </si>
  <si>
    <t>AVR-JTAG-10</t>
  </si>
  <si>
    <t>J3</t>
  </si>
  <si>
    <t>PinHeader_2x05_P2.54mm_Vertical</t>
  </si>
  <si>
    <t>Generic connector, single row, 01x01, script generated (kicad-library-utils/schlib/autogen/connector/)</t>
  </si>
  <si>
    <t>Conn_01x01_Female</t>
  </si>
  <si>
    <t>J2</t>
  </si>
  <si>
    <t>TestPoint_Pad_D1.0mm</t>
  </si>
  <si>
    <t>USB_B_Mini-Connector_FTA</t>
  </si>
  <si>
    <t>J1</t>
  </si>
  <si>
    <t>USB_B_Mini</t>
  </si>
  <si>
    <t>USB_Micro-B_Amphenol_10103594-0001LF_Horizontal</t>
  </si>
  <si>
    <t>P-MOSFET transistor, drain/gate/source</t>
  </si>
  <si>
    <t>Q_PMOS_DGS</t>
  </si>
  <si>
    <t>Q1 Q2</t>
  </si>
  <si>
    <t>PMV48XP</t>
  </si>
  <si>
    <t>SOT-23-6</t>
  </si>
  <si>
    <t>Resistor</t>
  </si>
  <si>
    <t>R</t>
  </si>
  <si>
    <t>R1 R4 R5 R6</t>
  </si>
  <si>
    <t>10k</t>
  </si>
  <si>
    <t>R_0603_1608Metric</t>
  </si>
  <si>
    <t>R2 R3</t>
  </si>
  <si>
    <t>SKQGAKE010-SamacSys_Parts</t>
  </si>
  <si>
    <t>S1 S2</t>
  </si>
  <si>
    <t>SKQGAKE010</t>
  </si>
  <si>
    <t>http://uk.rs-online.com/webdocs/10d6/0900766b810d6137.pdf</t>
  </si>
  <si>
    <t>ALPS</t>
  </si>
  <si>
    <t>688-SKQGAKE010</t>
  </si>
  <si>
    <t>https://www.mouser.com/Search/Refine.aspx?Keyword=688-SKQGAKE010</t>
  </si>
  <si>
    <t>http://uk.rs-online.com/web/p/products/7582076P</t>
  </si>
  <si>
    <t>7582076P</t>
  </si>
  <si>
    <t>TouchSense-FTA_FrogINT_library</t>
  </si>
  <si>
    <t>TS1</t>
  </si>
  <si>
    <t>TouchSense</t>
  </si>
  <si>
    <t>CapacitiveTouchSense_Bottom_10mm</t>
  </si>
  <si>
    <t>ATmega16U4RC-AU</t>
  </si>
  <si>
    <t>U3</t>
  </si>
  <si>
    <t>TQFP-44_10x10mm_P0.8mm</t>
  </si>
  <si>
    <t>150mA 16V Low-noise Low-dropout Regulator With Shutdown, 1.8V output voltage, SOT-23-5</t>
  </si>
  <si>
    <t>LP2985-3.3</t>
  </si>
  <si>
    <t>U2</t>
  </si>
  <si>
    <t>SOT-23-5</t>
  </si>
  <si>
    <t>http://www.ti.com/lit/ds/symlink/lp2985.pdf</t>
  </si>
  <si>
    <t>1A Low Dropout regulator, positive, 1.5V fixed output, SOT-223</t>
  </si>
  <si>
    <t>NCP1117-5.0_SOT223</t>
  </si>
  <si>
    <t>U1</t>
  </si>
  <si>
    <t>SOT-223-3_TabPin2</t>
  </si>
  <si>
    <t>http://www.diodes.com/datasheets/AP1117.pdf</t>
  </si>
  <si>
    <t>Two pin crystal</t>
  </si>
  <si>
    <t>Crystal</t>
  </si>
  <si>
    <t>Y1</t>
  </si>
  <si>
    <t>16MHz</t>
  </si>
  <si>
    <t>Crystal_HC49-U_Vertical</t>
  </si>
  <si>
    <t>RS P/N</t>
  </si>
  <si>
    <t>MOQ</t>
  </si>
  <si>
    <t>Prix Unit</t>
  </si>
  <si>
    <t>Sub-Price</t>
  </si>
  <si>
    <t>133-5661</t>
  </si>
  <si>
    <t>133-5655</t>
  </si>
  <si>
    <t>Total</t>
  </si>
  <si>
    <t>264-4258</t>
  </si>
  <si>
    <t>838-8083</t>
  </si>
  <si>
    <t>Doublon de BOM - à confirmer</t>
  </si>
  <si>
    <t>Empreinte PCB pas la bonne</t>
  </si>
  <si>
    <t>Appro personnel</t>
  </si>
  <si>
    <t>Commentaires et actions PCB</t>
  </si>
  <si>
    <t xml:space="preserve">647-8156 </t>
  </si>
  <si>
    <t>Non dispo sur RadioSpare</t>
  </si>
  <si>
    <t>Remplacé par un PAD</t>
  </si>
  <si>
    <t>Nombre de proto réalisable</t>
  </si>
  <si>
    <t>Soit prix BOM / carte (avec "perte"</t>
  </si>
  <si>
    <t>798-2801</t>
  </si>
  <si>
    <t>120-684</t>
  </si>
  <si>
    <t>121-889</t>
  </si>
  <si>
    <t>PCB</t>
  </si>
  <si>
    <t>177-3649</t>
  </si>
  <si>
    <t>660-6733</t>
  </si>
  <si>
    <t>785-7187</t>
  </si>
  <si>
    <t>Bouton</t>
  </si>
  <si>
    <t>135-9492</t>
  </si>
  <si>
    <t>PTS810 SJG 250 SMTR LFS</t>
  </si>
  <si>
    <t>896-7419</t>
  </si>
  <si>
    <t>https://fr.rs-online.com/web/p/connecteurs-micro-usb/8967419/?sra=pmpn</t>
  </si>
  <si>
    <t>https://fr.rs-online.com/web/p/barrettes-pour-ci/7020262P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3730323032363250267374613D373032303236325026&amp;searchHistory=%7B%22enabled%22%3Atrue%7D</t>
  </si>
  <si>
    <t>702-0262P</t>
  </si>
  <si>
    <t>1.27 mm IC Pin Connectors Ø 0.41 mm pin</t>
  </si>
  <si>
    <t>Id</t>
  </si>
  <si>
    <t>Designator</t>
  </si>
  <si>
    <t>Package</t>
  </si>
  <si>
    <t>Quantity</t>
  </si>
  <si>
    <t>Designation</t>
  </si>
  <si>
    <t>G***</t>
  </si>
  <si>
    <t>Logo_Thales_Silk_Bottom</t>
  </si>
  <si>
    <t>LOGO</t>
  </si>
  <si>
    <t>Logo_CCSL_Silk_Bottom</t>
  </si>
  <si>
    <t>L3,L2,L1</t>
  </si>
  <si>
    <t>WS2812-LED_HeatSink</t>
  </si>
  <si>
    <t>LED</t>
  </si>
  <si>
    <t>FUSC4632X85N</t>
  </si>
  <si>
    <t>47642-0001_Molex_USB</t>
  </si>
  <si>
    <t>Crystal_SMD_SeikoEpson_TSX3225-4Pin_3.2x2.5mm_HandSoldering</t>
  </si>
  <si>
    <t>XTal TSX-3225 16MHz</t>
  </si>
  <si>
    <t>C1</t>
  </si>
  <si>
    <t>C2</t>
  </si>
  <si>
    <t>C5,C6,C11</t>
  </si>
  <si>
    <t>PinSocket_1x03_P2.54mm_Horizontal</t>
  </si>
  <si>
    <t>Conn_01x03</t>
  </si>
  <si>
    <t>J4</t>
  </si>
  <si>
    <t>JTAG_HDRV10W41P127_2X5_676X325X510P</t>
  </si>
  <si>
    <t>JTAG</t>
  </si>
  <si>
    <t>J5</t>
  </si>
  <si>
    <t>TestPoint_THTPad_D2.5mm_Drill1.2mm</t>
  </si>
  <si>
    <t>R1,R5,R6</t>
  </si>
  <si>
    <t>R2,R3</t>
  </si>
  <si>
    <t>ATmega16U4-AU</t>
  </si>
  <si>
    <t>Réf RadioSpare</t>
  </si>
  <si>
    <t>904-7516</t>
  </si>
  <si>
    <t>4 pins</t>
  </si>
  <si>
    <t>Fabricant</t>
  </si>
  <si>
    <t>765-5622 </t>
  </si>
  <si>
    <t>Version 03 de la BOM</t>
  </si>
  <si>
    <t>BOM en date du 02/04/2019</t>
  </si>
  <si>
    <t>BOM issue de la génération via KICAD + fusion avec l'onglet "OLDBOM_format_RS" (de la V2) afin de récupérer les résistances.</t>
  </si>
  <si>
    <t>Ne sont pas inclus dans cette version :</t>
  </si>
  <si>
    <t>Tooling pour la réalisation</t>
  </si>
  <si>
    <t>Valeure différentes de R et C afin de tester le TouchSense</t>
  </si>
  <si>
    <t>Nouvelle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</si>
</sst>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0" xfId="0" applyBorder="1"/>
    <xf numFmtId="44" fontId="0" fillId="0" borderId="0" xfId="0" applyNumberFormat="1"/>
    <xf numFmtId="164" fontId="0" fillId="0" borderId="10" xfId="0" applyNumberFormat="1" applyBorder="1"/>
    <xf numFmtId="164" fontId="0" fillId="0" borderId="10" xfId="42" applyNumberFormat="1" applyFont="1" applyBorder="1"/>
    <xf numFmtId="164" fontId="0" fillId="33" borderId="10" xfId="42" applyNumberFormat="1" applyFont="1" applyFill="1" applyBorder="1"/>
    <xf numFmtId="0" fontId="16" fillId="34" borderId="10" xfId="0" applyFont="1" applyFill="1" applyBorder="1"/>
    <xf numFmtId="164" fontId="0" fillId="0" borderId="10" xfId="42" applyNumberFormat="1" applyFont="1" applyBorder="1" applyAlignment="1">
      <alignment wrapText="1"/>
    </xf>
    <xf numFmtId="0" fontId="16" fillId="0" borderId="0" xfId="0" applyFont="1"/>
    <xf numFmtId="44" fontId="16" fillId="0" borderId="0" xfId="0" applyNumberFormat="1" applyFont="1"/>
    <xf numFmtId="0" fontId="18" fillId="0" borderId="0" xfId="43"/>
    <xf numFmtId="0" fontId="2" fillId="0" borderId="0" xfId="1"/>
    <xf numFmtId="0" fontId="3" fillId="0" borderId="1" xfId="2"/>
    <xf numFmtId="0" fontId="15" fillId="0" borderId="0" xfId="16"/>
    <xf numFmtId="0" fontId="15" fillId="0" borderId="0" xfId="16" applyAlignment="1">
      <alignment horizontal="left" indent="1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3" builtinId="8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ogINT_PCBProto_V1811062154" connectionId="1" xr16:uid="{BCEFD0E7-3231-4C04-9918-FB5D58618E7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fr.rs-online.com/web/p/barrettes-pour-ci/7020262P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0323032363250267374613D373032303236325026&amp;searchHistory=%7B%22enabled%22%3Atrue%7D" TargetMode="External"/><Relationship Id="rId1" Type="http://schemas.openxmlformats.org/officeDocument/2006/relationships/hyperlink" Target="https://fr.rs-online.com/web/p/connecteurs-micro-usb/8967419/?sra=pmp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CAAA-AED3-4B61-A0B1-FF0EFA33475E}">
  <dimension ref="A1"/>
  <sheetViews>
    <sheetView workbookViewId="0">
      <selection activeCell="Q13" sqref="Q13"/>
    </sheetView>
  </sheetViews>
  <sheetFormatPr baseColWidth="10" defaultRowHeight="14.25" x14ac:dyDescent="0.2"/>
  <sheetData>
    <row r="1" spans="1:1" x14ac:dyDescent="0.2">
      <c r="A1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8751-FC1B-497C-B829-42017E084059}">
  <sheetPr>
    <tabColor rgb="FF00B050"/>
  </sheetPr>
  <dimension ref="A1:K23"/>
  <sheetViews>
    <sheetView tabSelected="1" workbookViewId="0">
      <selection activeCell="A7" sqref="A7"/>
    </sheetView>
  </sheetViews>
  <sheetFormatPr baseColWidth="10" defaultRowHeight="14.25" x14ac:dyDescent="0.2"/>
  <cols>
    <col min="1" max="1" width="2.875" bestFit="1" customWidth="1"/>
    <col min="2" max="2" width="10" bestFit="1" customWidth="1"/>
    <col min="3" max="3" width="59.25" bestFit="1" customWidth="1"/>
    <col min="4" max="4" width="7.625" bestFit="1" customWidth="1"/>
    <col min="5" max="5" width="21.5" bestFit="1" customWidth="1"/>
    <col min="6" max="6" width="13.625" bestFit="1" customWidth="1"/>
  </cols>
  <sheetData>
    <row r="1" spans="1:11" ht="22.5" x14ac:dyDescent="0.3">
      <c r="A1" s="11" t="s">
        <v>199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0.25" thickBot="1" x14ac:dyDescent="0.35">
      <c r="A2" s="12" t="s">
        <v>200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13" customFormat="1" ht="28.5" customHeight="1" thickTop="1" x14ac:dyDescent="0.2">
      <c r="A3" s="13" t="s">
        <v>201</v>
      </c>
    </row>
    <row r="4" spans="1:11" s="13" customFormat="1" x14ac:dyDescent="0.2">
      <c r="A4" s="13" t="s">
        <v>202</v>
      </c>
    </row>
    <row r="5" spans="1:11" s="13" customFormat="1" x14ac:dyDescent="0.2">
      <c r="A5" s="14" t="s">
        <v>203</v>
      </c>
    </row>
    <row r="6" spans="1:11" s="13" customFormat="1" x14ac:dyDescent="0.2">
      <c r="A6" s="14" t="s">
        <v>204</v>
      </c>
    </row>
    <row r="8" spans="1:11" x14ac:dyDescent="0.2">
      <c r="A8" s="1" t="s">
        <v>165</v>
      </c>
      <c r="B8" s="1" t="s">
        <v>166</v>
      </c>
      <c r="C8" s="1" t="s">
        <v>167</v>
      </c>
      <c r="D8" s="1" t="s">
        <v>168</v>
      </c>
      <c r="E8" s="1" t="s">
        <v>169</v>
      </c>
      <c r="F8" s="1" t="s">
        <v>194</v>
      </c>
      <c r="G8" s="1" t="s">
        <v>197</v>
      </c>
      <c r="H8" s="1"/>
      <c r="I8" s="1"/>
      <c r="J8" s="1"/>
      <c r="K8" s="1"/>
    </row>
    <row r="9" spans="1:11" x14ac:dyDescent="0.2">
      <c r="A9" s="1">
        <v>1</v>
      </c>
      <c r="B9" s="1" t="s">
        <v>170</v>
      </c>
      <c r="C9" s="1" t="s">
        <v>171</v>
      </c>
      <c r="D9" s="1">
        <v>1</v>
      </c>
      <c r="E9" s="1" t="s">
        <v>172</v>
      </c>
      <c r="F9" s="1"/>
      <c r="G9" s="1"/>
      <c r="H9" s="1"/>
      <c r="I9" s="1"/>
      <c r="J9" s="1"/>
      <c r="K9" s="1"/>
    </row>
    <row r="10" spans="1:11" x14ac:dyDescent="0.2">
      <c r="A10" s="1">
        <v>2</v>
      </c>
      <c r="B10" s="1" t="s">
        <v>170</v>
      </c>
      <c r="C10" s="1" t="s">
        <v>173</v>
      </c>
      <c r="D10" s="1">
        <v>1</v>
      </c>
      <c r="E10" s="1" t="s">
        <v>172</v>
      </c>
      <c r="F10" s="1"/>
      <c r="G10" s="1"/>
      <c r="H10" s="1"/>
      <c r="I10" s="1"/>
      <c r="J10" s="1"/>
      <c r="K10" s="1"/>
    </row>
    <row r="11" spans="1:11" x14ac:dyDescent="0.2">
      <c r="A11" s="1">
        <v>3</v>
      </c>
      <c r="B11" s="1" t="s">
        <v>174</v>
      </c>
      <c r="C11" s="1" t="s">
        <v>175</v>
      </c>
      <c r="D11" s="1">
        <v>3</v>
      </c>
      <c r="E11" s="1" t="s">
        <v>176</v>
      </c>
      <c r="F11" s="1"/>
      <c r="G11" s="1"/>
      <c r="H11" s="1"/>
      <c r="I11" s="1"/>
      <c r="J11" s="1"/>
      <c r="K11" s="1"/>
    </row>
    <row r="12" spans="1:11" x14ac:dyDescent="0.2">
      <c r="A12" s="1">
        <v>4</v>
      </c>
      <c r="B12" s="1" t="s">
        <v>68</v>
      </c>
      <c r="C12" s="1" t="s">
        <v>177</v>
      </c>
      <c r="D12" s="1">
        <v>1</v>
      </c>
      <c r="E12" s="1" t="s">
        <v>69</v>
      </c>
      <c r="F12" s="1" t="s">
        <v>145</v>
      </c>
      <c r="G12" s="1"/>
      <c r="H12" s="1"/>
      <c r="I12" s="1"/>
      <c r="J12" s="1"/>
      <c r="K12" s="1"/>
    </row>
    <row r="13" spans="1:11" x14ac:dyDescent="0.2">
      <c r="A13" s="1">
        <v>5</v>
      </c>
      <c r="B13" s="1" t="s">
        <v>87</v>
      </c>
      <c r="C13" s="1" t="s">
        <v>178</v>
      </c>
      <c r="D13" s="1">
        <v>1</v>
      </c>
      <c r="E13" s="1" t="s">
        <v>88</v>
      </c>
      <c r="F13" s="1" t="s">
        <v>160</v>
      </c>
      <c r="G13" s="1"/>
      <c r="H13" s="1"/>
      <c r="I13" s="1"/>
      <c r="J13" s="1"/>
      <c r="K13" s="1"/>
    </row>
    <row r="14" spans="1:11" x14ac:dyDescent="0.2">
      <c r="A14" s="1">
        <v>6</v>
      </c>
      <c r="B14" s="1" t="s">
        <v>129</v>
      </c>
      <c r="C14" s="1" t="s">
        <v>179</v>
      </c>
      <c r="D14" s="1">
        <v>1</v>
      </c>
      <c r="E14" s="1" t="s">
        <v>180</v>
      </c>
      <c r="F14" s="1" t="s">
        <v>195</v>
      </c>
      <c r="G14" s="1"/>
      <c r="H14" s="1"/>
      <c r="I14" s="1"/>
      <c r="J14" s="1"/>
      <c r="K14" s="1"/>
    </row>
    <row r="15" spans="1:11" x14ac:dyDescent="0.2">
      <c r="A15" s="1">
        <v>7</v>
      </c>
      <c r="B15" s="1" t="s">
        <v>181</v>
      </c>
      <c r="C15" s="1" t="s">
        <v>50</v>
      </c>
      <c r="D15" s="1">
        <v>1</v>
      </c>
      <c r="E15" s="1" t="s">
        <v>60</v>
      </c>
      <c r="F15" s="1" t="s">
        <v>140</v>
      </c>
      <c r="G15" s="1"/>
      <c r="H15" s="1"/>
      <c r="I15" s="1"/>
      <c r="J15" s="1"/>
      <c r="K15" s="1"/>
    </row>
    <row r="16" spans="1:11" x14ac:dyDescent="0.2">
      <c r="A16" s="1">
        <v>8</v>
      </c>
      <c r="B16" s="1" t="s">
        <v>182</v>
      </c>
      <c r="C16" s="1" t="s">
        <v>50</v>
      </c>
      <c r="D16" s="1">
        <v>1</v>
      </c>
      <c r="E16" s="1" t="s">
        <v>52</v>
      </c>
      <c r="F16" s="1" t="s">
        <v>136</v>
      </c>
      <c r="G16" s="1"/>
      <c r="H16" s="1"/>
      <c r="I16" s="1"/>
      <c r="J16" s="1"/>
      <c r="K16" s="1"/>
    </row>
    <row r="17" spans="1:11" x14ac:dyDescent="0.2">
      <c r="A17" s="1">
        <v>9</v>
      </c>
      <c r="B17" s="1" t="s">
        <v>183</v>
      </c>
      <c r="C17" s="1" t="s">
        <v>50</v>
      </c>
      <c r="D17" s="1">
        <v>3</v>
      </c>
      <c r="E17" s="1" t="s">
        <v>56</v>
      </c>
      <c r="F17" s="1" t="s">
        <v>139</v>
      </c>
      <c r="G17" s="1"/>
      <c r="H17" s="1"/>
      <c r="I17" s="1"/>
      <c r="J17" s="1"/>
      <c r="K17" s="1"/>
    </row>
    <row r="18" spans="1:11" x14ac:dyDescent="0.2">
      <c r="A18" s="1">
        <v>10</v>
      </c>
      <c r="B18" s="1" t="s">
        <v>80</v>
      </c>
      <c r="C18" s="1" t="s">
        <v>184</v>
      </c>
      <c r="D18" s="1">
        <v>1</v>
      </c>
      <c r="E18" s="1" t="s">
        <v>185</v>
      </c>
      <c r="F18" s="1" t="s">
        <v>198</v>
      </c>
      <c r="G18" s="1"/>
      <c r="H18" s="1"/>
      <c r="I18" s="1"/>
      <c r="J18" s="1"/>
      <c r="K18" s="1"/>
    </row>
    <row r="19" spans="1:11" x14ac:dyDescent="0.2">
      <c r="A19" s="1">
        <v>11</v>
      </c>
      <c r="B19" s="1" t="s">
        <v>186</v>
      </c>
      <c r="C19" s="1" t="s">
        <v>187</v>
      </c>
      <c r="D19" s="1">
        <v>1</v>
      </c>
      <c r="E19" s="1" t="s">
        <v>188</v>
      </c>
      <c r="F19" s="1" t="s">
        <v>163</v>
      </c>
      <c r="G19" s="1"/>
      <c r="H19" s="1"/>
      <c r="I19" s="1"/>
      <c r="J19" s="1"/>
      <c r="K19" s="1"/>
    </row>
    <row r="20" spans="1:11" x14ac:dyDescent="0.2">
      <c r="A20" s="1">
        <v>12</v>
      </c>
      <c r="B20" s="1" t="s">
        <v>189</v>
      </c>
      <c r="C20" s="1" t="s">
        <v>190</v>
      </c>
      <c r="D20" s="1">
        <v>1</v>
      </c>
      <c r="E20" s="1" t="s">
        <v>83</v>
      </c>
      <c r="F20" s="1"/>
      <c r="G20" s="1"/>
      <c r="H20" s="1"/>
      <c r="I20" s="1"/>
      <c r="J20" s="1"/>
      <c r="K20" s="1"/>
    </row>
    <row r="21" spans="1:11" x14ac:dyDescent="0.2">
      <c r="A21" s="1">
        <v>13</v>
      </c>
      <c r="B21" s="1" t="s">
        <v>191</v>
      </c>
      <c r="C21" s="1" t="s">
        <v>99</v>
      </c>
      <c r="D21" s="1">
        <v>3</v>
      </c>
      <c r="E21" s="1" t="s">
        <v>98</v>
      </c>
      <c r="F21" s="1" t="s">
        <v>151</v>
      </c>
      <c r="G21" s="1"/>
      <c r="H21" s="1"/>
      <c r="I21" s="1"/>
      <c r="J21" s="1"/>
      <c r="K21" s="1"/>
    </row>
    <row r="22" spans="1:11" x14ac:dyDescent="0.2">
      <c r="A22" s="1">
        <v>14</v>
      </c>
      <c r="B22" s="1" t="s">
        <v>192</v>
      </c>
      <c r="C22" s="1" t="s">
        <v>99</v>
      </c>
      <c r="D22" s="1">
        <v>2</v>
      </c>
      <c r="E22" s="1">
        <v>22</v>
      </c>
      <c r="F22" s="1" t="s">
        <v>152</v>
      </c>
      <c r="G22" s="1"/>
      <c r="H22" s="1"/>
      <c r="I22" s="1"/>
      <c r="J22" s="1"/>
      <c r="K22" s="1"/>
    </row>
    <row r="23" spans="1:11" x14ac:dyDescent="0.2">
      <c r="A23" s="1">
        <v>15</v>
      </c>
      <c r="B23" s="1" t="s">
        <v>115</v>
      </c>
      <c r="C23" s="1" t="s">
        <v>116</v>
      </c>
      <c r="D23" s="1">
        <v>1</v>
      </c>
      <c r="E23" s="1" t="s">
        <v>193</v>
      </c>
      <c r="F23" s="1" t="s">
        <v>154</v>
      </c>
      <c r="G23" s="1"/>
      <c r="H23" s="1"/>
      <c r="I23" s="1"/>
      <c r="J23" s="1"/>
      <c r="K2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>
      <selection activeCell="A10" sqref="A10"/>
    </sheetView>
  </sheetViews>
  <sheetFormatPr baseColWidth="10"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  <row r="30" spans="1:1" x14ac:dyDescent="0.2">
      <c r="A30" t="s">
        <v>24</v>
      </c>
    </row>
    <row r="31" spans="1:1" x14ac:dyDescent="0.2">
      <c r="A31" t="s">
        <v>25</v>
      </c>
    </row>
    <row r="32" spans="1:1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29</v>
      </c>
    </row>
    <row r="36" spans="1:1" x14ac:dyDescent="0.2">
      <c r="A3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C5" sqref="C5"/>
    </sheetView>
  </sheetViews>
  <sheetFormatPr baseColWidth="10" defaultRowHeight="14.25" x14ac:dyDescent="0.2"/>
  <cols>
    <col min="1" max="1" width="10.125" bestFit="1" customWidth="1"/>
    <col min="2" max="2" width="81.875" bestFit="1" customWidth="1"/>
    <col min="3" max="3" width="28.875" bestFit="1" customWidth="1"/>
    <col min="4" max="4" width="13.625" bestFit="1" customWidth="1"/>
    <col min="5" max="5" width="21.625" bestFit="1" customWidth="1"/>
    <col min="6" max="6" width="46" bestFit="1" customWidth="1"/>
    <col min="7" max="7" width="15.125" bestFit="1" customWidth="1"/>
    <col min="8" max="8" width="50.75" bestFit="1" customWidth="1"/>
    <col min="9" max="9" width="17.25" bestFit="1" customWidth="1"/>
    <col min="10" max="10" width="6.125" bestFit="1" customWidth="1"/>
    <col min="11" max="11" width="23.25" bestFit="1" customWidth="1"/>
    <col min="12" max="12" width="17.625" bestFit="1" customWidth="1"/>
    <col min="13" max="13" width="61.875" bestFit="1" customWidth="1"/>
    <col min="14" max="14" width="40.375" bestFit="1" customWidth="1"/>
    <col min="15" max="15" width="14" bestFit="1" customWidth="1"/>
  </cols>
  <sheetData>
    <row r="1" spans="1:1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">
      <c r="A2">
        <v>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>
        <v>2</v>
      </c>
    </row>
    <row r="3" spans="1:15" x14ac:dyDescent="0.2">
      <c r="A3">
        <v>2</v>
      </c>
      <c r="B3" t="s">
        <v>46</v>
      </c>
      <c r="C3" t="s">
        <v>47</v>
      </c>
      <c r="D3" t="s">
        <v>51</v>
      </c>
      <c r="E3" t="s">
        <v>52</v>
      </c>
      <c r="F3" t="s">
        <v>50</v>
      </c>
      <c r="G3">
        <v>4</v>
      </c>
    </row>
    <row r="4" spans="1:15" x14ac:dyDescent="0.2">
      <c r="A4">
        <v>3</v>
      </c>
      <c r="B4" t="s">
        <v>46</v>
      </c>
      <c r="C4" t="s">
        <v>47</v>
      </c>
      <c r="D4" t="s">
        <v>53</v>
      </c>
      <c r="E4" t="s">
        <v>54</v>
      </c>
      <c r="F4" t="s">
        <v>50</v>
      </c>
      <c r="G4">
        <v>1</v>
      </c>
    </row>
    <row r="5" spans="1:15" x14ac:dyDescent="0.2">
      <c r="A5">
        <v>4</v>
      </c>
      <c r="B5" t="s">
        <v>46</v>
      </c>
      <c r="C5" t="s">
        <v>47</v>
      </c>
      <c r="D5" t="s">
        <v>55</v>
      </c>
      <c r="E5" t="s">
        <v>56</v>
      </c>
      <c r="F5" t="s">
        <v>50</v>
      </c>
      <c r="G5">
        <v>3</v>
      </c>
    </row>
    <row r="6" spans="1:15" x14ac:dyDescent="0.2">
      <c r="A6">
        <v>5</v>
      </c>
      <c r="B6" t="s">
        <v>57</v>
      </c>
      <c r="C6" t="s">
        <v>58</v>
      </c>
      <c r="D6" t="s">
        <v>59</v>
      </c>
      <c r="E6" t="s">
        <v>60</v>
      </c>
      <c r="F6" t="s">
        <v>50</v>
      </c>
      <c r="G6">
        <v>2</v>
      </c>
    </row>
    <row r="7" spans="1:15" x14ac:dyDescent="0.2">
      <c r="A7">
        <v>6</v>
      </c>
      <c r="B7" t="s">
        <v>61</v>
      </c>
      <c r="C7" t="s">
        <v>62</v>
      </c>
      <c r="D7" t="s">
        <v>63</v>
      </c>
      <c r="E7" t="s">
        <v>62</v>
      </c>
      <c r="F7" t="s">
        <v>64</v>
      </c>
      <c r="G7">
        <v>3</v>
      </c>
      <c r="H7" t="s">
        <v>65</v>
      </c>
    </row>
    <row r="8" spans="1:15" x14ac:dyDescent="0.2">
      <c r="A8">
        <v>7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>
        <v>1</v>
      </c>
    </row>
    <row r="9" spans="1:15" x14ac:dyDescent="0.2">
      <c r="A9">
        <v>8</v>
      </c>
      <c r="C9" t="s">
        <v>71</v>
      </c>
      <c r="D9" t="s">
        <v>72</v>
      </c>
      <c r="E9" t="s">
        <v>73</v>
      </c>
      <c r="F9" t="s">
        <v>74</v>
      </c>
      <c r="G9">
        <v>1</v>
      </c>
      <c r="H9" t="s">
        <v>75</v>
      </c>
      <c r="I9" t="s">
        <v>76</v>
      </c>
      <c r="J9" t="s">
        <v>77</v>
      </c>
      <c r="K9" t="s">
        <v>73</v>
      </c>
    </row>
    <row r="10" spans="1:15" x14ac:dyDescent="0.2">
      <c r="A10">
        <v>9</v>
      </c>
      <c r="B10" t="s">
        <v>78</v>
      </c>
      <c r="C10" t="s">
        <v>79</v>
      </c>
      <c r="D10" t="s">
        <v>80</v>
      </c>
      <c r="E10" t="s">
        <v>79</v>
      </c>
      <c r="F10" t="s">
        <v>81</v>
      </c>
      <c r="G10">
        <v>1</v>
      </c>
    </row>
    <row r="11" spans="1:15" x14ac:dyDescent="0.2">
      <c r="A11">
        <v>10</v>
      </c>
      <c r="B11" t="s">
        <v>82</v>
      </c>
      <c r="C11" t="s">
        <v>83</v>
      </c>
      <c r="D11" t="s">
        <v>84</v>
      </c>
      <c r="E11" t="s">
        <v>83</v>
      </c>
      <c r="F11" t="s">
        <v>85</v>
      </c>
      <c r="G11">
        <v>1</v>
      </c>
    </row>
    <row r="12" spans="1:15" x14ac:dyDescent="0.2">
      <c r="A12">
        <v>11</v>
      </c>
      <c r="C12" t="s">
        <v>86</v>
      </c>
      <c r="D12" t="s">
        <v>87</v>
      </c>
      <c r="E12" t="s">
        <v>88</v>
      </c>
      <c r="F12" t="s">
        <v>89</v>
      </c>
      <c r="G12">
        <v>1</v>
      </c>
    </row>
    <row r="13" spans="1:15" x14ac:dyDescent="0.2">
      <c r="A13">
        <v>12</v>
      </c>
      <c r="B13" t="s">
        <v>90</v>
      </c>
      <c r="C13" t="s">
        <v>91</v>
      </c>
      <c r="D13" t="s">
        <v>92</v>
      </c>
      <c r="E13" t="s">
        <v>93</v>
      </c>
      <c r="F13" t="s">
        <v>94</v>
      </c>
      <c r="G13">
        <v>2</v>
      </c>
    </row>
    <row r="14" spans="1:15" x14ac:dyDescent="0.2">
      <c r="A14">
        <v>13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>
        <v>4</v>
      </c>
    </row>
    <row r="15" spans="1:15" x14ac:dyDescent="0.2">
      <c r="A15">
        <v>14</v>
      </c>
      <c r="B15" t="s">
        <v>95</v>
      </c>
      <c r="C15" t="s">
        <v>96</v>
      </c>
      <c r="D15" t="s">
        <v>100</v>
      </c>
      <c r="E15">
        <v>22</v>
      </c>
      <c r="F15" t="s">
        <v>99</v>
      </c>
      <c r="G15">
        <v>2</v>
      </c>
    </row>
    <row r="16" spans="1:15" x14ac:dyDescent="0.2">
      <c r="A16">
        <v>15</v>
      </c>
      <c r="C16" t="s">
        <v>101</v>
      </c>
      <c r="D16" t="s">
        <v>102</v>
      </c>
      <c r="E16" t="s">
        <v>103</v>
      </c>
      <c r="F16" t="s">
        <v>103</v>
      </c>
      <c r="G16">
        <v>2</v>
      </c>
      <c r="H16" t="s">
        <v>104</v>
      </c>
      <c r="I16" t="s">
        <v>105</v>
      </c>
      <c r="K16" t="s">
        <v>103</v>
      </c>
      <c r="L16" t="s">
        <v>106</v>
      </c>
      <c r="M16" t="s">
        <v>107</v>
      </c>
      <c r="N16" t="s">
        <v>108</v>
      </c>
      <c r="O16" t="s">
        <v>109</v>
      </c>
    </row>
    <row r="17" spans="1:8" x14ac:dyDescent="0.2">
      <c r="A17">
        <v>16</v>
      </c>
      <c r="C17" t="s">
        <v>110</v>
      </c>
      <c r="D17" t="s">
        <v>111</v>
      </c>
      <c r="E17" t="s">
        <v>112</v>
      </c>
      <c r="F17" t="s">
        <v>113</v>
      </c>
      <c r="G17">
        <v>1</v>
      </c>
    </row>
    <row r="18" spans="1:8" x14ac:dyDescent="0.2">
      <c r="A18">
        <v>17</v>
      </c>
      <c r="C18" t="s">
        <v>114</v>
      </c>
      <c r="D18" t="s">
        <v>115</v>
      </c>
      <c r="E18" t="s">
        <v>114</v>
      </c>
      <c r="F18" t="s">
        <v>116</v>
      </c>
      <c r="G18">
        <v>1</v>
      </c>
    </row>
    <row r="19" spans="1:8" x14ac:dyDescent="0.2">
      <c r="A19">
        <v>18</v>
      </c>
      <c r="B19" t="s">
        <v>117</v>
      </c>
      <c r="C19" t="s">
        <v>118</v>
      </c>
      <c r="D19" t="s">
        <v>119</v>
      </c>
      <c r="E19" t="s">
        <v>118</v>
      </c>
      <c r="F19" t="s">
        <v>120</v>
      </c>
      <c r="G19">
        <v>1</v>
      </c>
      <c r="H19" t="s">
        <v>121</v>
      </c>
    </row>
    <row r="20" spans="1:8" x14ac:dyDescent="0.2">
      <c r="A20">
        <v>19</v>
      </c>
      <c r="B20" t="s">
        <v>122</v>
      </c>
      <c r="C20" t="s">
        <v>123</v>
      </c>
      <c r="D20" t="s">
        <v>124</v>
      </c>
      <c r="E20" t="s">
        <v>123</v>
      </c>
      <c r="F20" t="s">
        <v>125</v>
      </c>
      <c r="G20">
        <v>1</v>
      </c>
      <c r="H20" t="s">
        <v>126</v>
      </c>
    </row>
    <row r="21" spans="1:8" x14ac:dyDescent="0.2">
      <c r="A21">
        <v>20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>
        <v>1</v>
      </c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541D-61F6-442C-8202-EED3055026E3}">
  <dimension ref="A1:U28"/>
  <sheetViews>
    <sheetView workbookViewId="0">
      <selection activeCell="I18" sqref="I18"/>
    </sheetView>
  </sheetViews>
  <sheetFormatPr baseColWidth="10" defaultRowHeight="14.25" x14ac:dyDescent="0.2"/>
  <cols>
    <col min="1" max="1" width="10.125" bestFit="1" customWidth="1"/>
    <col min="2" max="2" width="38" customWidth="1"/>
    <col min="3" max="3" width="28.875" bestFit="1" customWidth="1"/>
    <col min="4" max="4" width="13.625" bestFit="1" customWidth="1"/>
    <col min="5" max="5" width="21.625" bestFit="1" customWidth="1"/>
    <col min="6" max="6" width="21.625" customWidth="1"/>
    <col min="7" max="7" width="46" bestFit="1" customWidth="1"/>
    <col min="8" max="8" width="15.125" bestFit="1" customWidth="1"/>
    <col min="9" max="12" width="12.875" customWidth="1"/>
    <col min="13" max="13" width="40.25" customWidth="1"/>
    <col min="14" max="14" width="50.75" bestFit="1" customWidth="1"/>
    <col min="15" max="15" width="17.25" bestFit="1" customWidth="1"/>
    <col min="16" max="16" width="6.125" bestFit="1" customWidth="1"/>
    <col min="17" max="17" width="23.25" bestFit="1" customWidth="1"/>
    <col min="18" max="18" width="17.625" bestFit="1" customWidth="1"/>
    <col min="19" max="19" width="61.875" bestFit="1" customWidth="1"/>
    <col min="20" max="20" width="40.375" bestFit="1" customWidth="1"/>
    <col min="21" max="21" width="14" bestFit="1" customWidth="1"/>
  </cols>
  <sheetData>
    <row r="1" spans="1:21" ht="15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167</v>
      </c>
      <c r="G1" s="1" t="s">
        <v>36</v>
      </c>
      <c r="H1" s="1" t="s">
        <v>37</v>
      </c>
      <c r="I1" s="1" t="s">
        <v>132</v>
      </c>
      <c r="J1" s="1" t="s">
        <v>133</v>
      </c>
      <c r="K1" s="1" t="s">
        <v>134</v>
      </c>
      <c r="L1" s="1" t="s">
        <v>135</v>
      </c>
      <c r="M1" s="6" t="s">
        <v>144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</row>
    <row r="2" spans="1:21" x14ac:dyDescent="0.2">
      <c r="A2" s="1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/>
      <c r="G2" s="1" t="s">
        <v>50</v>
      </c>
      <c r="H2" s="1">
        <v>2</v>
      </c>
      <c r="I2" s="1" t="s">
        <v>136</v>
      </c>
      <c r="J2" s="3">
        <v>100</v>
      </c>
      <c r="K2" s="4">
        <v>0.03</v>
      </c>
      <c r="L2" s="5">
        <f>IF(J2&lt;&gt;0,J2*K2,K2*H2)</f>
        <v>3</v>
      </c>
      <c r="M2" s="7"/>
    </row>
    <row r="3" spans="1:21" x14ac:dyDescent="0.2">
      <c r="A3" s="1">
        <v>2</v>
      </c>
      <c r="B3" s="1" t="s">
        <v>46</v>
      </c>
      <c r="C3" s="1" t="s">
        <v>47</v>
      </c>
      <c r="D3" s="1" t="s">
        <v>51</v>
      </c>
      <c r="E3" s="1" t="s">
        <v>52</v>
      </c>
      <c r="F3" s="1"/>
      <c r="G3" s="1" t="s">
        <v>50</v>
      </c>
      <c r="H3" s="1">
        <v>4</v>
      </c>
      <c r="I3" s="1" t="s">
        <v>136</v>
      </c>
      <c r="J3" s="3"/>
      <c r="K3" s="4"/>
      <c r="L3" s="5">
        <f t="shared" ref="L3:L21" si="0">IF(J3&lt;&gt;0,J3*K3,K3*H3)</f>
        <v>0</v>
      </c>
      <c r="M3" s="7" t="s">
        <v>141</v>
      </c>
    </row>
    <row r="4" spans="1:21" x14ac:dyDescent="0.2">
      <c r="A4" s="1">
        <v>3</v>
      </c>
      <c r="B4" s="1" t="s">
        <v>46</v>
      </c>
      <c r="C4" s="1" t="s">
        <v>47</v>
      </c>
      <c r="D4" s="1" t="s">
        <v>53</v>
      </c>
      <c r="E4" s="1" t="s">
        <v>54</v>
      </c>
      <c r="F4" s="1"/>
      <c r="G4" s="1" t="s">
        <v>50</v>
      </c>
      <c r="H4" s="1">
        <v>1</v>
      </c>
      <c r="I4" s="1" t="s">
        <v>137</v>
      </c>
      <c r="J4" s="3">
        <v>150</v>
      </c>
      <c r="K4" s="4">
        <v>5.0999999999999997E-2</v>
      </c>
      <c r="L4" s="5">
        <f t="shared" si="0"/>
        <v>7.6499999999999995</v>
      </c>
      <c r="M4" s="7"/>
    </row>
    <row r="5" spans="1:21" x14ac:dyDescent="0.2">
      <c r="A5" s="1">
        <v>4</v>
      </c>
      <c r="B5" s="1" t="s">
        <v>46</v>
      </c>
      <c r="C5" s="1" t="s">
        <v>47</v>
      </c>
      <c r="D5" s="1" t="s">
        <v>55</v>
      </c>
      <c r="E5" s="1" t="s">
        <v>56</v>
      </c>
      <c r="F5" s="1"/>
      <c r="G5" s="1" t="s">
        <v>50</v>
      </c>
      <c r="H5" s="1">
        <v>3</v>
      </c>
      <c r="I5" s="1" t="s">
        <v>139</v>
      </c>
      <c r="J5" s="3">
        <v>25</v>
      </c>
      <c r="K5" s="4">
        <v>6.3E-2</v>
      </c>
      <c r="L5" s="5">
        <f t="shared" si="0"/>
        <v>1.575</v>
      </c>
      <c r="M5" s="7"/>
    </row>
    <row r="6" spans="1:21" x14ac:dyDescent="0.2">
      <c r="A6" s="1">
        <v>5</v>
      </c>
      <c r="B6" s="1" t="s">
        <v>57</v>
      </c>
      <c r="C6" s="1" t="s">
        <v>58</v>
      </c>
      <c r="D6" s="1" t="s">
        <v>59</v>
      </c>
      <c r="E6" s="1" t="s">
        <v>60</v>
      </c>
      <c r="F6" s="1"/>
      <c r="G6" s="1" t="s">
        <v>50</v>
      </c>
      <c r="H6" s="1">
        <v>2</v>
      </c>
      <c r="I6" s="1" t="s">
        <v>140</v>
      </c>
      <c r="J6" s="3">
        <v>25</v>
      </c>
      <c r="K6" s="4">
        <v>7.6999999999999999E-2</v>
      </c>
      <c r="L6" s="5">
        <f t="shared" si="0"/>
        <v>1.925</v>
      </c>
      <c r="M6" s="7" t="s">
        <v>142</v>
      </c>
    </row>
    <row r="7" spans="1:21" x14ac:dyDescent="0.2">
      <c r="A7" s="1">
        <v>6</v>
      </c>
      <c r="B7" s="1" t="s">
        <v>61</v>
      </c>
      <c r="C7" s="1" t="s">
        <v>62</v>
      </c>
      <c r="D7" t="s">
        <v>174</v>
      </c>
      <c r="E7" s="1" t="s">
        <v>62</v>
      </c>
      <c r="F7" s="1"/>
      <c r="G7" s="1" t="s">
        <v>64</v>
      </c>
      <c r="H7" s="1">
        <v>3</v>
      </c>
      <c r="I7" s="1"/>
      <c r="J7" s="3"/>
      <c r="K7" s="4"/>
      <c r="L7" s="5">
        <f t="shared" si="0"/>
        <v>0</v>
      </c>
      <c r="M7" s="7" t="s">
        <v>143</v>
      </c>
      <c r="N7" t="s">
        <v>65</v>
      </c>
    </row>
    <row r="8" spans="1:21" x14ac:dyDescent="0.2">
      <c r="A8" s="1">
        <v>7</v>
      </c>
      <c r="B8" s="1" t="s">
        <v>66</v>
      </c>
      <c r="C8" s="1" t="s">
        <v>67</v>
      </c>
      <c r="D8" s="1" t="s">
        <v>68</v>
      </c>
      <c r="E8" s="1" t="s">
        <v>69</v>
      </c>
      <c r="F8" s="1"/>
      <c r="G8" s="1" t="s">
        <v>70</v>
      </c>
      <c r="H8" s="1">
        <v>1</v>
      </c>
      <c r="I8" s="1" t="s">
        <v>145</v>
      </c>
      <c r="J8" s="3">
        <v>10</v>
      </c>
      <c r="K8" s="4">
        <v>0.41699999999999998</v>
      </c>
      <c r="L8" s="5">
        <f t="shared" si="0"/>
        <v>4.17</v>
      </c>
      <c r="M8" s="7"/>
    </row>
    <row r="9" spans="1:21" x14ac:dyDescent="0.2">
      <c r="A9" s="1">
        <v>8</v>
      </c>
      <c r="B9" s="1"/>
      <c r="C9" s="1" t="s">
        <v>71</v>
      </c>
      <c r="D9" s="1" t="s">
        <v>72</v>
      </c>
      <c r="E9" s="1" t="s">
        <v>73</v>
      </c>
      <c r="F9" s="1"/>
      <c r="G9" s="1" t="s">
        <v>74</v>
      </c>
      <c r="H9" s="1">
        <v>1</v>
      </c>
      <c r="I9" s="1"/>
      <c r="J9" s="3"/>
      <c r="K9" s="4"/>
      <c r="L9" s="5">
        <f t="shared" si="0"/>
        <v>0</v>
      </c>
      <c r="M9" s="7" t="s">
        <v>146</v>
      </c>
      <c r="N9" t="s">
        <v>75</v>
      </c>
      <c r="O9" t="s">
        <v>76</v>
      </c>
      <c r="P9" t="s">
        <v>77</v>
      </c>
      <c r="Q9" t="s">
        <v>73</v>
      </c>
    </row>
    <row r="10" spans="1:21" x14ac:dyDescent="0.2">
      <c r="A10" s="1">
        <v>9</v>
      </c>
      <c r="B10" s="1" t="s">
        <v>78</v>
      </c>
      <c r="C10" s="1" t="s">
        <v>79</v>
      </c>
      <c r="D10" s="1" t="s">
        <v>80</v>
      </c>
      <c r="E10" s="1" t="s">
        <v>79</v>
      </c>
      <c r="F10" s="1"/>
      <c r="G10" s="1" t="s">
        <v>164</v>
      </c>
      <c r="H10" s="1">
        <v>1</v>
      </c>
      <c r="I10" s="1" t="s">
        <v>163</v>
      </c>
      <c r="J10" s="3">
        <v>50</v>
      </c>
      <c r="K10" s="4">
        <v>1.0940000000000001</v>
      </c>
      <c r="L10" s="5">
        <f t="shared" si="0"/>
        <v>54.7</v>
      </c>
      <c r="M10" s="7"/>
      <c r="N10" s="10" t="s">
        <v>162</v>
      </c>
    </row>
    <row r="11" spans="1:21" x14ac:dyDescent="0.2">
      <c r="A11" s="1">
        <v>10</v>
      </c>
      <c r="B11" s="1" t="s">
        <v>82</v>
      </c>
      <c r="C11" s="1" t="s">
        <v>83</v>
      </c>
      <c r="D11" s="1" t="s">
        <v>84</v>
      </c>
      <c r="E11" s="1" t="s">
        <v>83</v>
      </c>
      <c r="F11" s="1"/>
      <c r="G11" s="1" t="s">
        <v>85</v>
      </c>
      <c r="H11" s="1">
        <v>1</v>
      </c>
      <c r="I11" s="1"/>
      <c r="J11" s="3"/>
      <c r="K11" s="4"/>
      <c r="L11" s="5">
        <f t="shared" si="0"/>
        <v>0</v>
      </c>
      <c r="M11" s="7" t="s">
        <v>147</v>
      </c>
    </row>
    <row r="12" spans="1:21" x14ac:dyDescent="0.2">
      <c r="A12" s="1">
        <v>11</v>
      </c>
      <c r="B12" s="1"/>
      <c r="C12" s="1" t="s">
        <v>86</v>
      </c>
      <c r="D12" s="1" t="s">
        <v>87</v>
      </c>
      <c r="E12" s="1" t="s">
        <v>88</v>
      </c>
      <c r="F12" s="1"/>
      <c r="G12" s="1" t="s">
        <v>89</v>
      </c>
      <c r="H12" s="1">
        <v>1</v>
      </c>
      <c r="I12" s="1" t="s">
        <v>160</v>
      </c>
      <c r="J12" s="3">
        <v>5</v>
      </c>
      <c r="K12" s="4">
        <v>0.60599999999999998</v>
      </c>
      <c r="L12" s="5">
        <f t="shared" si="0"/>
        <v>3.03</v>
      </c>
      <c r="M12" s="7"/>
      <c r="N12" s="10" t="s">
        <v>161</v>
      </c>
    </row>
    <row r="13" spans="1:21" x14ac:dyDescent="0.2">
      <c r="A13" s="1">
        <v>12</v>
      </c>
      <c r="B13" s="1" t="s">
        <v>90</v>
      </c>
      <c r="C13" s="1" t="s">
        <v>91</v>
      </c>
      <c r="D13" s="1" t="s">
        <v>92</v>
      </c>
      <c r="E13" s="1" t="s">
        <v>93</v>
      </c>
      <c r="F13" s="1"/>
      <c r="G13" s="1" t="s">
        <v>94</v>
      </c>
      <c r="H13" s="1">
        <v>2</v>
      </c>
      <c r="I13" s="1" t="s">
        <v>150</v>
      </c>
      <c r="J13" s="3">
        <v>30</v>
      </c>
      <c r="K13" s="4">
        <v>0.20499999999999999</v>
      </c>
      <c r="L13" s="5">
        <f t="shared" si="0"/>
        <v>6.1499999999999995</v>
      </c>
      <c r="M13" s="7"/>
    </row>
    <row r="14" spans="1:21" x14ac:dyDescent="0.2">
      <c r="A14" s="1">
        <v>13</v>
      </c>
      <c r="B14" s="1" t="s">
        <v>95</v>
      </c>
      <c r="C14" s="1" t="s">
        <v>96</v>
      </c>
      <c r="D14" s="1" t="s">
        <v>97</v>
      </c>
      <c r="E14" s="1" t="s">
        <v>98</v>
      </c>
      <c r="F14" s="1"/>
      <c r="G14" s="1" t="s">
        <v>99</v>
      </c>
      <c r="H14" s="1">
        <v>4</v>
      </c>
      <c r="I14" s="1" t="s">
        <v>151</v>
      </c>
      <c r="J14" s="3">
        <v>100</v>
      </c>
      <c r="K14" s="4">
        <v>1.0999999999999999E-2</v>
      </c>
      <c r="L14" s="5">
        <f t="shared" si="0"/>
        <v>1.0999999999999999</v>
      </c>
      <c r="M14" s="7"/>
    </row>
    <row r="15" spans="1:21" x14ac:dyDescent="0.2">
      <c r="A15" s="1">
        <v>14</v>
      </c>
      <c r="B15" s="1" t="s">
        <v>95</v>
      </c>
      <c r="C15" s="1" t="s">
        <v>96</v>
      </c>
      <c r="D15" s="1" t="s">
        <v>100</v>
      </c>
      <c r="E15" s="1">
        <v>22</v>
      </c>
      <c r="F15" s="1"/>
      <c r="G15" s="1" t="s">
        <v>99</v>
      </c>
      <c r="H15" s="1">
        <v>2</v>
      </c>
      <c r="I15" s="1" t="s">
        <v>152</v>
      </c>
      <c r="J15" s="3">
        <v>100</v>
      </c>
      <c r="K15" s="4">
        <v>1.0999999999999999E-2</v>
      </c>
      <c r="L15" s="5">
        <f t="shared" si="0"/>
        <v>1.0999999999999999</v>
      </c>
      <c r="M15" s="7"/>
    </row>
    <row r="16" spans="1:21" x14ac:dyDescent="0.2">
      <c r="A16" s="1">
        <v>15</v>
      </c>
      <c r="B16" s="1" t="s">
        <v>157</v>
      </c>
      <c r="C16" s="1" t="s">
        <v>159</v>
      </c>
      <c r="D16" s="1" t="s">
        <v>102</v>
      </c>
      <c r="E16" s="1" t="s">
        <v>159</v>
      </c>
      <c r="F16" s="1"/>
      <c r="G16" s="1" t="s">
        <v>159</v>
      </c>
      <c r="H16" s="1">
        <v>2</v>
      </c>
      <c r="I16" s="1" t="s">
        <v>158</v>
      </c>
      <c r="J16" s="3">
        <v>20</v>
      </c>
      <c r="K16" s="4">
        <v>0.28499999999999998</v>
      </c>
      <c r="L16" s="5">
        <f t="shared" si="0"/>
        <v>5.6999999999999993</v>
      </c>
      <c r="M16" s="7"/>
      <c r="N16" s="10"/>
    </row>
    <row r="17" spans="1:14" x14ac:dyDescent="0.2">
      <c r="A17" s="1">
        <v>16</v>
      </c>
      <c r="B17" s="1"/>
      <c r="C17" s="1" t="s">
        <v>110</v>
      </c>
      <c r="D17" s="1" t="s">
        <v>111</v>
      </c>
      <c r="E17" s="1" t="s">
        <v>112</v>
      </c>
      <c r="F17" s="1"/>
      <c r="G17" s="1" t="s">
        <v>113</v>
      </c>
      <c r="H17" s="1">
        <v>1</v>
      </c>
      <c r="I17" s="1"/>
      <c r="J17" s="3"/>
      <c r="K17" s="4"/>
      <c r="L17" s="5">
        <f t="shared" si="0"/>
        <v>0</v>
      </c>
      <c r="M17" s="7" t="s">
        <v>153</v>
      </c>
    </row>
    <row r="18" spans="1:14" x14ac:dyDescent="0.2">
      <c r="A18" s="1">
        <v>17</v>
      </c>
      <c r="B18" s="1"/>
      <c r="C18" s="1" t="s">
        <v>114</v>
      </c>
      <c r="D18" s="1" t="s">
        <v>115</v>
      </c>
      <c r="E18" s="1" t="s">
        <v>114</v>
      </c>
      <c r="F18" s="1"/>
      <c r="G18" s="1" t="s">
        <v>116</v>
      </c>
      <c r="H18" s="1">
        <v>1</v>
      </c>
      <c r="I18" s="1" t="s">
        <v>154</v>
      </c>
      <c r="J18" s="3">
        <v>2</v>
      </c>
      <c r="K18" s="4">
        <v>3.6150000000000002</v>
      </c>
      <c r="L18" s="5">
        <f t="shared" si="0"/>
        <v>7.23</v>
      </c>
      <c r="M18" s="7"/>
    </row>
    <row r="19" spans="1:14" x14ac:dyDescent="0.2">
      <c r="A19" s="1">
        <v>18</v>
      </c>
      <c r="B19" s="1" t="s">
        <v>117</v>
      </c>
      <c r="C19" s="1" t="s">
        <v>118</v>
      </c>
      <c r="D19" s="1" t="s">
        <v>119</v>
      </c>
      <c r="E19" s="1" t="s">
        <v>118</v>
      </c>
      <c r="F19" s="1"/>
      <c r="G19" s="1" t="s">
        <v>120</v>
      </c>
      <c r="H19" s="1">
        <v>1</v>
      </c>
      <c r="I19" s="1" t="s">
        <v>155</v>
      </c>
      <c r="J19" s="3">
        <v>10</v>
      </c>
      <c r="K19" s="4">
        <v>0.73699999999999999</v>
      </c>
      <c r="L19" s="5">
        <f t="shared" si="0"/>
        <v>7.37</v>
      </c>
      <c r="M19" s="7"/>
      <c r="N19" t="s">
        <v>121</v>
      </c>
    </row>
    <row r="20" spans="1:14" x14ac:dyDescent="0.2">
      <c r="A20" s="1">
        <v>19</v>
      </c>
      <c r="B20" s="1" t="s">
        <v>122</v>
      </c>
      <c r="C20" s="1" t="s">
        <v>123</v>
      </c>
      <c r="D20" s="1" t="s">
        <v>124</v>
      </c>
      <c r="E20" s="1" t="s">
        <v>123</v>
      </c>
      <c r="F20" s="1"/>
      <c r="G20" s="1" t="s">
        <v>125</v>
      </c>
      <c r="H20" s="1">
        <v>1</v>
      </c>
      <c r="I20" s="1" t="s">
        <v>156</v>
      </c>
      <c r="J20" s="3">
        <v>20</v>
      </c>
      <c r="K20" s="4">
        <v>0.26200000000000001</v>
      </c>
      <c r="L20" s="5">
        <f t="shared" si="0"/>
        <v>5.24</v>
      </c>
      <c r="M20" s="7"/>
      <c r="N20" t="s">
        <v>126</v>
      </c>
    </row>
    <row r="21" spans="1:14" x14ac:dyDescent="0.2">
      <c r="A21" s="1">
        <v>20</v>
      </c>
      <c r="B21" s="1" t="s">
        <v>196</v>
      </c>
      <c r="C21" s="1" t="s">
        <v>128</v>
      </c>
      <c r="D21" s="1" t="s">
        <v>129</v>
      </c>
      <c r="E21" s="1" t="s">
        <v>130</v>
      </c>
      <c r="F21" s="1"/>
      <c r="G21" s="1"/>
      <c r="H21" s="1">
        <v>1</v>
      </c>
      <c r="I21" s="1" t="s">
        <v>195</v>
      </c>
      <c r="J21" s="3">
        <v>5</v>
      </c>
      <c r="K21" s="4">
        <v>0.33400000000000002</v>
      </c>
      <c r="L21" s="5">
        <f t="shared" si="0"/>
        <v>1.6700000000000002</v>
      </c>
      <c r="M21" s="7"/>
    </row>
    <row r="23" spans="1:14" ht="15" x14ac:dyDescent="0.25">
      <c r="K23" s="8" t="s">
        <v>138</v>
      </c>
      <c r="L23" s="9">
        <f>SUM(L2:L21)</f>
        <v>111.61000000000001</v>
      </c>
      <c r="M23" s="2"/>
    </row>
    <row r="25" spans="1:14" x14ac:dyDescent="0.2">
      <c r="K25" t="s">
        <v>148</v>
      </c>
    </row>
    <row r="26" spans="1:14" x14ac:dyDescent="0.2">
      <c r="L26">
        <v>5</v>
      </c>
    </row>
    <row r="27" spans="1:14" x14ac:dyDescent="0.2">
      <c r="K27" t="s">
        <v>149</v>
      </c>
    </row>
    <row r="28" spans="1:14" x14ac:dyDescent="0.2">
      <c r="L28" s="2">
        <f>L23/L26</f>
        <v>22.322000000000003</v>
      </c>
    </row>
  </sheetData>
  <dataConsolidate/>
  <hyperlinks>
    <hyperlink ref="N12" r:id="rId1" xr:uid="{AC331EDB-7F06-400B-AF61-BCB3F0888DAE}"/>
    <hyperlink ref="N10" r:id="rId2" display="https://fr.rs-online.com/web/p/barrettes-pour-ci/7020262P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0323032363250267374613D373032303236325026&amp;searchHistory=%7B%22enabled%22%3Atrue%7D" xr:uid="{31141B9F-B70C-4341-A97E-51D8C72AB08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A_Lire</vt:lpstr>
      <vt:lpstr>BOM_Format_RS_V3</vt:lpstr>
      <vt:lpstr>FrogINT_PCBProto_V1811062154</vt:lpstr>
      <vt:lpstr>Mise_en_forme</vt:lpstr>
      <vt:lpstr>OLDBOM_format_RS</vt:lpstr>
      <vt:lpstr>BOM_Format_RS_V3!FrogINT_PCBProto_V1811062154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Tainturier Florent</dc:creator>
  <cp:lastModifiedBy>florent tainturier</cp:lastModifiedBy>
  <dcterms:created xsi:type="dcterms:W3CDTF">2019-01-21T13:17:55Z</dcterms:created>
  <dcterms:modified xsi:type="dcterms:W3CDTF">2019-04-02T15:11:53Z</dcterms:modified>
</cp:coreProperties>
</file>