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ecm8yu_virginia_edu/Documents/DS 3001 Foundations of Machine Learning/Assignment 1/"/>
    </mc:Choice>
  </mc:AlternateContent>
  <xr:revisionPtr revIDLastSave="464" documentId="8_{7ED145F2-62C8-4D41-A614-D585D61CAEDD}" xr6:coauthVersionLast="47" xr6:coauthVersionMax="47" xr10:uidLastSave="{795FAC9C-4C61-4700-B04E-4122D67F7F94}"/>
  <bookViews>
    <workbookView xWindow="-60" yWindow="-16320" windowWidth="29040" windowHeight="15720" xr2:uid="{549FCE35-BB4A-45D2-99F6-9BEC602F0378}"/>
  </bookViews>
  <sheets>
    <sheet name="Data" sheetId="1" r:id="rId1"/>
    <sheet name="Ranking" sheetId="3" r:id="rId2"/>
  </sheets>
  <definedNames>
    <definedName name="_xlnm._FilterDatabase" localSheetId="0" hidden="1">Data!$A$13:$G$23</definedName>
    <definedName name="_xlnm._FilterDatabase" localSheetId="1" hidden="1">Ranking!$A$13:$G$23</definedName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Data!$A$1</definedName>
    <definedName name="solver_opt" localSheetId="1" hidden="1">Ranking!$A$1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3" l="1"/>
  <c r="H21" i="3"/>
  <c r="H16" i="3"/>
  <c r="G15" i="3"/>
  <c r="G14" i="3"/>
  <c r="F23" i="3"/>
  <c r="E23" i="3"/>
  <c r="D23" i="3"/>
  <c r="C23" i="3"/>
  <c r="B23" i="3"/>
  <c r="G23" i="3" s="1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G20" i="3" s="1"/>
  <c r="G19" i="3"/>
  <c r="F19" i="3"/>
  <c r="E19" i="3"/>
  <c r="D19" i="3"/>
  <c r="C19" i="3"/>
  <c r="B19" i="3"/>
  <c r="F18" i="3"/>
  <c r="H18" i="3" s="1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G22" i="3" l="1"/>
  <c r="G17" i="3"/>
  <c r="G16" i="3"/>
  <c r="G18" i="3"/>
  <c r="G21" i="3"/>
</calcChain>
</file>

<file path=xl/sharedStrings.xml><?xml version="1.0" encoding="utf-8"?>
<sst xmlns="http://schemas.openxmlformats.org/spreadsheetml/2006/main" count="183" uniqueCount="46">
  <si>
    <t>Job Title</t>
  </si>
  <si>
    <t>Education Required</t>
  </si>
  <si>
    <t>Work Setting</t>
  </si>
  <si>
    <t>2021 Median Pay</t>
  </si>
  <si>
    <t>Bachelor's Degree</t>
  </si>
  <si>
    <t>Data Scientist</t>
  </si>
  <si>
    <t>Office</t>
  </si>
  <si>
    <t>Hours</t>
  </si>
  <si>
    <t>Full Time</t>
  </si>
  <si>
    <t>Job Outlook</t>
  </si>
  <si>
    <t>Sustainability Specialist</t>
  </si>
  <si>
    <t>Climate Change Policy Analyst</t>
  </si>
  <si>
    <t>Master's Degree</t>
  </si>
  <si>
    <t>Prior Work Experience</t>
  </si>
  <si>
    <t>none</t>
  </si>
  <si>
    <t>Doctoral Degree</t>
  </si>
  <si>
    <t>Environmental Economist</t>
  </si>
  <si>
    <t>Industrial Ecologist</t>
  </si>
  <si>
    <t>https://www.onetonline.org/link/summary/19-2041.03</t>
  </si>
  <si>
    <t>https://www.onetonline.org/link/summary/19-3011.01</t>
  </si>
  <si>
    <t>Energy Engineers, Except Wind and Solar</t>
  </si>
  <si>
    <t>Office and Field</t>
  </si>
  <si>
    <t>https://www.onetonline.org/link/summary/17-2199.03</t>
  </si>
  <si>
    <t>Wind Energy Development Managers</t>
  </si>
  <si>
    <t>Considerable amount</t>
  </si>
  <si>
    <t>Office and Travel</t>
  </si>
  <si>
    <t>https://www.onetonline.org/link/summary/11-9199.10</t>
  </si>
  <si>
    <t>Environmental Scientists and Specialists</t>
  </si>
  <si>
    <t>https://www.onetonline.org/link/summary/19-2041.00</t>
  </si>
  <si>
    <t>Chief Sustainability Officer</t>
  </si>
  <si>
    <t>https://www.onetonline.org/link/summary/11-1011.03</t>
  </si>
  <si>
    <t>Extensive</t>
  </si>
  <si>
    <t>https://www.onetonline.org/link/summary/19-2041.01</t>
  </si>
  <si>
    <t>https://www.onetonline.org/link/summary/13-1199.05</t>
  </si>
  <si>
    <t>Remote Sensing Scientist</t>
  </si>
  <si>
    <t>https://www.onetonline.org/link/summary/19-2099.01</t>
  </si>
  <si>
    <t>https://www.bls.gov/ooh/math/data-scientists.htm</t>
  </si>
  <si>
    <t>Source</t>
  </si>
  <si>
    <t>high</t>
  </si>
  <si>
    <t>average</t>
  </si>
  <si>
    <t>low</t>
  </si>
  <si>
    <t>Personal Interest</t>
  </si>
  <si>
    <t>Score</t>
  </si>
  <si>
    <t>Subscore</t>
  </si>
  <si>
    <t>NA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</si>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</sst>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0" borderId="0" xfId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etonline.org/link/summary/19-2041.01" TargetMode="External"/><Relationship Id="rId3" Type="http://schemas.openxmlformats.org/officeDocument/2006/relationships/hyperlink" Target="https://www.onetonline.org/link/summary/17-2199.03" TargetMode="External"/><Relationship Id="rId7" Type="http://schemas.openxmlformats.org/officeDocument/2006/relationships/hyperlink" Target="https://www.onetonline.org/link/summary/13-1199.05" TargetMode="External"/><Relationship Id="rId2" Type="http://schemas.openxmlformats.org/officeDocument/2006/relationships/hyperlink" Target="https://www.onetonline.org/link/summary/11-9199.10" TargetMode="External"/><Relationship Id="rId1" Type="http://schemas.openxmlformats.org/officeDocument/2006/relationships/hyperlink" Target="https://www.onetonline.org/link/summary/19-2041.00" TargetMode="External"/><Relationship Id="rId6" Type="http://schemas.openxmlformats.org/officeDocument/2006/relationships/hyperlink" Target="https://www.bls.gov/ooh/math/data-scientists.htm" TargetMode="External"/><Relationship Id="rId5" Type="http://schemas.openxmlformats.org/officeDocument/2006/relationships/hyperlink" Target="https://www.onetonline.org/link/summary/19-3011.01" TargetMode="External"/><Relationship Id="rId10" Type="http://schemas.openxmlformats.org/officeDocument/2006/relationships/hyperlink" Target="https://www.onetonline.org/link/summary/19-2099.01" TargetMode="External"/><Relationship Id="rId4" Type="http://schemas.openxmlformats.org/officeDocument/2006/relationships/hyperlink" Target="https://www.onetonline.org/link/summary/19-2041.03" TargetMode="External"/><Relationship Id="rId9" Type="http://schemas.openxmlformats.org/officeDocument/2006/relationships/hyperlink" Target="https://www.onetonline.org/link/summary/11-1011.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etonline.org/link/summary/19-2041.01" TargetMode="External"/><Relationship Id="rId3" Type="http://schemas.openxmlformats.org/officeDocument/2006/relationships/hyperlink" Target="https://www.onetonline.org/link/summary/17-2199.03" TargetMode="External"/><Relationship Id="rId7" Type="http://schemas.openxmlformats.org/officeDocument/2006/relationships/hyperlink" Target="https://www.onetonline.org/link/summary/13-1199.05" TargetMode="External"/><Relationship Id="rId2" Type="http://schemas.openxmlformats.org/officeDocument/2006/relationships/hyperlink" Target="https://www.onetonline.org/link/summary/11-9199.10" TargetMode="External"/><Relationship Id="rId1" Type="http://schemas.openxmlformats.org/officeDocument/2006/relationships/hyperlink" Target="https://www.onetonline.org/link/summary/19-2041.00" TargetMode="External"/><Relationship Id="rId6" Type="http://schemas.openxmlformats.org/officeDocument/2006/relationships/hyperlink" Target="https://www.bls.gov/ooh/math/data-scientists.htm" TargetMode="External"/><Relationship Id="rId5" Type="http://schemas.openxmlformats.org/officeDocument/2006/relationships/hyperlink" Target="https://www.onetonline.org/link/summary/19-3011.01" TargetMode="External"/><Relationship Id="rId10" Type="http://schemas.openxmlformats.org/officeDocument/2006/relationships/hyperlink" Target="https://www.onetonline.org/link/summary/19-2099.01" TargetMode="External"/><Relationship Id="rId4" Type="http://schemas.openxmlformats.org/officeDocument/2006/relationships/hyperlink" Target="https://www.onetonline.org/link/summary/19-2041.03" TargetMode="External"/><Relationship Id="rId9" Type="http://schemas.openxmlformats.org/officeDocument/2006/relationships/hyperlink" Target="https://www.onetonline.org/link/summary/11-1011.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E6D3-D417-48F8-9893-6C12D9412577}">
  <dimension ref="A1:I23"/>
  <sheetViews>
    <sheetView tabSelected="1" workbookViewId="0">
      <selection activeCell="A12" sqref="A12"/>
    </sheetView>
  </sheetViews>
  <sheetFormatPr defaultRowHeight="14.5" x14ac:dyDescent="0.35"/>
  <cols>
    <col min="1" max="1" width="35.81640625" customWidth="1"/>
    <col min="2" max="2" width="15.08984375" customWidth="1"/>
    <col min="3" max="3" width="17.7265625" bestFit="1" customWidth="1"/>
    <col min="4" max="4" width="20" bestFit="1" customWidth="1"/>
    <col min="5" max="5" width="15.36328125" bestFit="1" customWidth="1"/>
    <col min="6" max="6" width="15" bestFit="1" customWidth="1"/>
    <col min="7" max="7" width="11" bestFit="1" customWidth="1"/>
    <col min="8" max="8" width="15" bestFit="1" customWidth="1"/>
    <col min="9" max="9" width="48.81640625" bestFit="1" customWidth="1"/>
  </cols>
  <sheetData>
    <row r="1" spans="1:9" x14ac:dyDescent="0.35">
      <c r="A1" s="4" t="s">
        <v>0</v>
      </c>
      <c r="B1" s="4" t="s">
        <v>3</v>
      </c>
      <c r="C1" s="4" t="s">
        <v>1</v>
      </c>
      <c r="D1" s="4" t="s">
        <v>13</v>
      </c>
      <c r="E1" s="4" t="s">
        <v>2</v>
      </c>
      <c r="F1" s="4" t="s">
        <v>7</v>
      </c>
      <c r="G1" s="4" t="s">
        <v>9</v>
      </c>
      <c r="H1" s="4" t="s">
        <v>41</v>
      </c>
      <c r="I1" s="4" t="s">
        <v>37</v>
      </c>
    </row>
    <row r="2" spans="1:9" x14ac:dyDescent="0.35">
      <c r="A2" t="s">
        <v>5</v>
      </c>
      <c r="B2" s="1">
        <v>100910</v>
      </c>
      <c r="C2" t="s">
        <v>4</v>
      </c>
      <c r="D2" t="s">
        <v>14</v>
      </c>
      <c r="E2" t="s">
        <v>6</v>
      </c>
      <c r="F2" t="s">
        <v>8</v>
      </c>
      <c r="G2" s="2" t="s">
        <v>38</v>
      </c>
      <c r="H2">
        <v>1</v>
      </c>
      <c r="I2" s="5" t="s">
        <v>36</v>
      </c>
    </row>
    <row r="3" spans="1:9" x14ac:dyDescent="0.35">
      <c r="A3" t="s">
        <v>16</v>
      </c>
      <c r="B3" s="1">
        <v>113940</v>
      </c>
      <c r="C3" t="s">
        <v>15</v>
      </c>
      <c r="D3" t="s">
        <v>31</v>
      </c>
      <c r="E3" t="s">
        <v>6</v>
      </c>
      <c r="F3" t="s">
        <v>8</v>
      </c>
      <c r="G3" t="s">
        <v>39</v>
      </c>
      <c r="H3">
        <v>2</v>
      </c>
      <c r="I3" s="5" t="s">
        <v>19</v>
      </c>
    </row>
    <row r="4" spans="1:9" x14ac:dyDescent="0.35">
      <c r="A4" t="s">
        <v>27</v>
      </c>
      <c r="B4" s="1">
        <v>76480</v>
      </c>
      <c r="C4" t="s">
        <v>4</v>
      </c>
      <c r="D4" t="s">
        <v>24</v>
      </c>
      <c r="E4" t="s">
        <v>6</v>
      </c>
      <c r="F4" t="s">
        <v>8</v>
      </c>
      <c r="G4" t="s">
        <v>39</v>
      </c>
      <c r="H4">
        <v>2</v>
      </c>
      <c r="I4" s="5" t="s">
        <v>28</v>
      </c>
    </row>
    <row r="5" spans="1:9" x14ac:dyDescent="0.35">
      <c r="A5" t="s">
        <v>11</v>
      </c>
      <c r="B5" s="1">
        <v>76480</v>
      </c>
      <c r="C5" t="s">
        <v>12</v>
      </c>
      <c r="D5" s="3" t="s">
        <v>31</v>
      </c>
      <c r="E5" t="s">
        <v>6</v>
      </c>
      <c r="F5" t="s">
        <v>8</v>
      </c>
      <c r="G5" t="s">
        <v>39</v>
      </c>
      <c r="H5">
        <v>2</v>
      </c>
      <c r="I5" s="5" t="s">
        <v>32</v>
      </c>
    </row>
    <row r="6" spans="1:9" x14ac:dyDescent="0.35">
      <c r="A6" t="s">
        <v>34</v>
      </c>
      <c r="B6" s="1">
        <v>107970</v>
      </c>
      <c r="C6" t="s">
        <v>12</v>
      </c>
      <c r="D6" t="s">
        <v>31</v>
      </c>
      <c r="E6" t="s">
        <v>6</v>
      </c>
      <c r="F6" t="s">
        <v>8</v>
      </c>
      <c r="G6" s="2" t="s">
        <v>14</v>
      </c>
      <c r="H6">
        <v>2</v>
      </c>
      <c r="I6" s="5" t="s">
        <v>35</v>
      </c>
    </row>
    <row r="7" spans="1:9" x14ac:dyDescent="0.35">
      <c r="A7" t="s">
        <v>20</v>
      </c>
      <c r="B7" s="1">
        <v>104600</v>
      </c>
      <c r="C7" t="s">
        <v>4</v>
      </c>
      <c r="D7" t="s">
        <v>24</v>
      </c>
      <c r="E7" t="s">
        <v>21</v>
      </c>
      <c r="F7" t="s">
        <v>8</v>
      </c>
      <c r="G7" s="2" t="s">
        <v>14</v>
      </c>
      <c r="H7">
        <v>2</v>
      </c>
      <c r="I7" s="5" t="s">
        <v>22</v>
      </c>
    </row>
    <row r="8" spans="1:9" x14ac:dyDescent="0.35">
      <c r="A8" t="s">
        <v>29</v>
      </c>
      <c r="B8" s="1">
        <v>189520</v>
      </c>
      <c r="C8" t="s">
        <v>12</v>
      </c>
      <c r="D8" t="s">
        <v>31</v>
      </c>
      <c r="E8" t="s">
        <v>6</v>
      </c>
      <c r="F8" t="s">
        <v>8</v>
      </c>
      <c r="G8" s="2" t="s">
        <v>40</v>
      </c>
      <c r="H8">
        <v>2</v>
      </c>
      <c r="I8" s="5" t="s">
        <v>30</v>
      </c>
    </row>
    <row r="9" spans="1:9" x14ac:dyDescent="0.35">
      <c r="A9" t="s">
        <v>23</v>
      </c>
      <c r="B9" s="1">
        <v>128620</v>
      </c>
      <c r="C9" t="s">
        <v>4</v>
      </c>
      <c r="D9" t="s">
        <v>24</v>
      </c>
      <c r="E9" t="s">
        <v>25</v>
      </c>
      <c r="F9" t="s">
        <v>8</v>
      </c>
      <c r="G9" t="s">
        <v>39</v>
      </c>
      <c r="H9">
        <v>1</v>
      </c>
      <c r="I9" s="5" t="s">
        <v>26</v>
      </c>
    </row>
    <row r="10" spans="1:9" x14ac:dyDescent="0.35">
      <c r="A10" t="s">
        <v>17</v>
      </c>
      <c r="B10" s="1">
        <v>76480</v>
      </c>
      <c r="C10" t="s">
        <v>12</v>
      </c>
      <c r="D10" t="s">
        <v>31</v>
      </c>
      <c r="E10" t="s">
        <v>6</v>
      </c>
      <c r="F10" t="s">
        <v>8</v>
      </c>
      <c r="G10" t="s">
        <v>39</v>
      </c>
      <c r="H10">
        <v>0</v>
      </c>
      <c r="I10" s="5" t="s">
        <v>18</v>
      </c>
    </row>
    <row r="11" spans="1:9" x14ac:dyDescent="0.35">
      <c r="A11" t="s">
        <v>10</v>
      </c>
      <c r="B11" s="1">
        <v>75990</v>
      </c>
      <c r="C11" t="s">
        <v>4</v>
      </c>
      <c r="D11" t="s">
        <v>24</v>
      </c>
      <c r="E11" t="s">
        <v>6</v>
      </c>
      <c r="F11" t="s">
        <v>8</v>
      </c>
      <c r="G11" t="s">
        <v>39</v>
      </c>
      <c r="H11">
        <v>0</v>
      </c>
      <c r="I11" s="5" t="s">
        <v>33</v>
      </c>
    </row>
    <row r="13" spans="1:9" x14ac:dyDescent="0.35">
      <c r="A13" s="7"/>
      <c r="B13" s="7"/>
      <c r="C13" s="7"/>
      <c r="D13" s="7"/>
      <c r="E13" s="7"/>
      <c r="F13" s="7"/>
      <c r="G13" s="7"/>
    </row>
    <row r="14" spans="1:9" x14ac:dyDescent="0.35">
      <c r="B14" s="6"/>
      <c r="C14" s="6"/>
      <c r="D14" s="6"/>
      <c r="E14" s="6"/>
      <c r="F14" s="6"/>
      <c r="G14" s="6"/>
    </row>
    <row r="15" spans="1:9" x14ac:dyDescent="0.35">
      <c r="B15" s="6"/>
      <c r="C15" s="6"/>
      <c r="D15" s="6"/>
      <c r="E15" s="6"/>
      <c r="F15" s="6"/>
      <c r="G15" s="6"/>
    </row>
    <row r="16" spans="1:9" x14ac:dyDescent="0.35">
      <c r="B16" s="6"/>
      <c r="C16" s="6"/>
      <c r="D16" s="6"/>
      <c r="E16" s="6"/>
      <c r="F16" s="6"/>
      <c r="G16" s="6"/>
    </row>
    <row r="17" spans="2:7" x14ac:dyDescent="0.35">
      <c r="B17" s="6"/>
      <c r="C17" s="6"/>
      <c r="D17" s="6"/>
      <c r="E17" s="6"/>
      <c r="F17" s="6"/>
      <c r="G17" s="6"/>
    </row>
    <row r="18" spans="2:7" x14ac:dyDescent="0.35">
      <c r="B18" s="6"/>
      <c r="C18" s="6"/>
      <c r="D18" s="6"/>
      <c r="E18" s="6"/>
      <c r="F18" s="6"/>
      <c r="G18" s="6"/>
    </row>
    <row r="19" spans="2:7" x14ac:dyDescent="0.35">
      <c r="B19" s="6"/>
      <c r="C19" s="6"/>
      <c r="D19" s="6"/>
      <c r="E19" s="6"/>
      <c r="F19" s="6"/>
      <c r="G19" s="6"/>
    </row>
    <row r="20" spans="2:7" x14ac:dyDescent="0.35">
      <c r="B20" s="6"/>
      <c r="C20" s="6"/>
      <c r="D20" s="6"/>
      <c r="E20" s="6"/>
      <c r="F20" s="6"/>
      <c r="G20" s="6"/>
    </row>
    <row r="21" spans="2:7" x14ac:dyDescent="0.35">
      <c r="B21" s="6"/>
      <c r="C21" s="6"/>
      <c r="D21" s="6"/>
      <c r="E21" s="6"/>
      <c r="F21" s="6"/>
      <c r="G21" s="6"/>
    </row>
    <row r="22" spans="2:7" x14ac:dyDescent="0.35">
      <c r="B22" s="6"/>
      <c r="C22" s="6"/>
      <c r="D22" s="6"/>
      <c r="E22" s="6"/>
      <c r="F22" s="6"/>
      <c r="G22" s="6"/>
    </row>
    <row r="23" spans="2:7" x14ac:dyDescent="0.35">
      <c r="B23" s="6"/>
      <c r="C23" s="6"/>
      <c r="D23" s="6"/>
      <c r="E23" s="6"/>
      <c r="F23" s="6"/>
      <c r="G23" s="6"/>
    </row>
  </sheetData>
  <sortState xmlns:xlrd2="http://schemas.microsoft.com/office/spreadsheetml/2017/richdata2" ref="A14:G23">
    <sortCondition descending="1" ref="G14:G23"/>
  </sortState>
  <hyperlinks>
    <hyperlink ref="I4" r:id="rId1" xr:uid="{9586B377-01C8-4561-AC6E-8860EF7DAB41}"/>
    <hyperlink ref="I9" r:id="rId2" xr:uid="{074BE676-FF2F-4C8C-8F1C-A48D38F6144E}"/>
    <hyperlink ref="I7" r:id="rId3" xr:uid="{94086386-25EE-483C-8C03-D8C7049B015F}"/>
    <hyperlink ref="I10" r:id="rId4" xr:uid="{7E24F951-3F95-4E8F-983B-E5985915C7AF}"/>
    <hyperlink ref="I3" r:id="rId5" xr:uid="{919BC54A-9C4D-4836-BAA8-9EEA17C1FA17}"/>
    <hyperlink ref="I2" r:id="rId6" xr:uid="{AA6794D2-96CD-46CE-B8DA-4EA3A2C06885}"/>
    <hyperlink ref="I11" r:id="rId7" xr:uid="{223317C7-1551-44E4-8D62-F331B503FBFD}"/>
    <hyperlink ref="I5" r:id="rId8" xr:uid="{41AD940D-91B7-45F8-9EB3-5F9421062B93}"/>
    <hyperlink ref="I8" r:id="rId9" xr:uid="{5B72A408-B595-4F3C-82A9-8D418D3F2EFB}"/>
    <hyperlink ref="I6" r:id="rId10" xr:uid="{8E47BF14-E18D-4834-9EB3-4C381B9754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6A7F-5343-44CA-967D-FA425A460323}">
  <dimension ref="A1:I35"/>
  <sheetViews>
    <sheetView workbookViewId="0">
      <selection activeCell="A31" sqref="A31"/>
    </sheetView>
  </sheetViews>
  <sheetFormatPr defaultRowHeight="14.5" x14ac:dyDescent="0.35"/>
  <cols>
    <col min="1" max="1" width="35.81640625" customWidth="1"/>
    <col min="2" max="2" width="15.08984375" customWidth="1"/>
    <col min="3" max="3" width="17.7265625" bestFit="1" customWidth="1"/>
    <col min="4" max="4" width="20" bestFit="1" customWidth="1"/>
    <col min="5" max="5" width="15.36328125" bestFit="1" customWidth="1"/>
    <col min="6" max="6" width="15" bestFit="1" customWidth="1"/>
    <col min="7" max="7" width="11" bestFit="1" customWidth="1"/>
    <col min="8" max="8" width="15" bestFit="1" customWidth="1"/>
    <col min="9" max="9" width="48.81640625" bestFit="1" customWidth="1"/>
  </cols>
  <sheetData>
    <row r="1" spans="1:9" x14ac:dyDescent="0.35">
      <c r="A1" s="4" t="s">
        <v>0</v>
      </c>
      <c r="B1" s="4" t="s">
        <v>3</v>
      </c>
      <c r="C1" s="4" t="s">
        <v>1</v>
      </c>
      <c r="D1" s="4" t="s">
        <v>13</v>
      </c>
      <c r="E1" s="4" t="s">
        <v>2</v>
      </c>
      <c r="F1" s="4" t="s">
        <v>7</v>
      </c>
      <c r="G1" s="4" t="s">
        <v>9</v>
      </c>
      <c r="H1" s="4" t="s">
        <v>41</v>
      </c>
      <c r="I1" s="4" t="s">
        <v>37</v>
      </c>
    </row>
    <row r="2" spans="1:9" x14ac:dyDescent="0.35">
      <c r="A2" t="s">
        <v>5</v>
      </c>
      <c r="B2" s="1">
        <v>100910</v>
      </c>
      <c r="C2" t="s">
        <v>4</v>
      </c>
      <c r="D2" t="s">
        <v>14</v>
      </c>
      <c r="E2" t="s">
        <v>6</v>
      </c>
      <c r="F2" t="s">
        <v>8</v>
      </c>
      <c r="G2" s="2" t="s">
        <v>38</v>
      </c>
      <c r="H2">
        <v>1</v>
      </c>
      <c r="I2" s="5" t="s">
        <v>36</v>
      </c>
    </row>
    <row r="3" spans="1:9" x14ac:dyDescent="0.35">
      <c r="A3" t="s">
        <v>16</v>
      </c>
      <c r="B3" s="1">
        <v>113940</v>
      </c>
      <c r="C3" t="s">
        <v>15</v>
      </c>
      <c r="D3" t="s">
        <v>31</v>
      </c>
      <c r="E3" t="s">
        <v>6</v>
      </c>
      <c r="F3" t="s">
        <v>8</v>
      </c>
      <c r="G3" t="s">
        <v>39</v>
      </c>
      <c r="H3">
        <v>2</v>
      </c>
      <c r="I3" s="5" t="s">
        <v>19</v>
      </c>
    </row>
    <row r="4" spans="1:9" x14ac:dyDescent="0.35">
      <c r="A4" t="s">
        <v>27</v>
      </c>
      <c r="B4" s="1">
        <v>76480</v>
      </c>
      <c r="C4" t="s">
        <v>4</v>
      </c>
      <c r="D4" t="s">
        <v>24</v>
      </c>
      <c r="E4" t="s">
        <v>6</v>
      </c>
      <c r="F4" t="s">
        <v>8</v>
      </c>
      <c r="G4" t="s">
        <v>39</v>
      </c>
      <c r="H4">
        <v>2</v>
      </c>
      <c r="I4" s="5" t="s">
        <v>28</v>
      </c>
    </row>
    <row r="5" spans="1:9" x14ac:dyDescent="0.35">
      <c r="A5" t="s">
        <v>11</v>
      </c>
      <c r="B5" s="1">
        <v>76480</v>
      </c>
      <c r="C5" t="s">
        <v>12</v>
      </c>
      <c r="D5" s="3" t="s">
        <v>31</v>
      </c>
      <c r="E5" t="s">
        <v>6</v>
      </c>
      <c r="F5" t="s">
        <v>8</v>
      </c>
      <c r="G5" t="s">
        <v>39</v>
      </c>
      <c r="H5">
        <v>2</v>
      </c>
      <c r="I5" s="5" t="s">
        <v>32</v>
      </c>
    </row>
    <row r="6" spans="1:9" x14ac:dyDescent="0.35">
      <c r="A6" t="s">
        <v>34</v>
      </c>
      <c r="B6" s="1">
        <v>107970</v>
      </c>
      <c r="C6" t="s">
        <v>12</v>
      </c>
      <c r="D6" t="s">
        <v>31</v>
      </c>
      <c r="E6" t="s">
        <v>6</v>
      </c>
      <c r="F6" t="s">
        <v>8</v>
      </c>
      <c r="G6" s="2" t="s">
        <v>14</v>
      </c>
      <c r="H6">
        <v>1</v>
      </c>
      <c r="I6" s="5" t="s">
        <v>35</v>
      </c>
    </row>
    <row r="7" spans="1:9" x14ac:dyDescent="0.35">
      <c r="A7" t="s">
        <v>20</v>
      </c>
      <c r="B7" s="1">
        <v>104600</v>
      </c>
      <c r="C7" t="s">
        <v>4</v>
      </c>
      <c r="D7" t="s">
        <v>24</v>
      </c>
      <c r="E7" t="s">
        <v>21</v>
      </c>
      <c r="F7" t="s">
        <v>8</v>
      </c>
      <c r="G7" s="2" t="s">
        <v>14</v>
      </c>
      <c r="H7">
        <v>2</v>
      </c>
      <c r="I7" s="5" t="s">
        <v>22</v>
      </c>
    </row>
    <row r="8" spans="1:9" x14ac:dyDescent="0.35">
      <c r="A8" t="s">
        <v>29</v>
      </c>
      <c r="B8" s="1">
        <v>189520</v>
      </c>
      <c r="C8" t="s">
        <v>12</v>
      </c>
      <c r="D8" t="s">
        <v>31</v>
      </c>
      <c r="E8" t="s">
        <v>6</v>
      </c>
      <c r="F8" t="s">
        <v>8</v>
      </c>
      <c r="G8" s="2" t="s">
        <v>40</v>
      </c>
      <c r="H8">
        <v>2</v>
      </c>
      <c r="I8" s="5" t="s">
        <v>30</v>
      </c>
    </row>
    <row r="9" spans="1:9" x14ac:dyDescent="0.35">
      <c r="A9" t="s">
        <v>23</v>
      </c>
      <c r="B9" s="1">
        <v>128620</v>
      </c>
      <c r="C9" t="s">
        <v>4</v>
      </c>
      <c r="D9" t="s">
        <v>24</v>
      </c>
      <c r="E9" t="s">
        <v>25</v>
      </c>
      <c r="F9" t="s">
        <v>8</v>
      </c>
      <c r="G9" t="s">
        <v>39</v>
      </c>
      <c r="H9">
        <v>1</v>
      </c>
      <c r="I9" s="5" t="s">
        <v>26</v>
      </c>
    </row>
    <row r="10" spans="1:9" x14ac:dyDescent="0.35">
      <c r="A10" t="s">
        <v>17</v>
      </c>
      <c r="B10" s="1">
        <v>76480</v>
      </c>
      <c r="C10" t="s">
        <v>12</v>
      </c>
      <c r="D10" t="s">
        <v>31</v>
      </c>
      <c r="E10" t="s">
        <v>6</v>
      </c>
      <c r="F10" t="s">
        <v>8</v>
      </c>
      <c r="G10" t="s">
        <v>39</v>
      </c>
      <c r="H10">
        <v>0</v>
      </c>
      <c r="I10" s="5" t="s">
        <v>18</v>
      </c>
    </row>
    <row r="11" spans="1:9" x14ac:dyDescent="0.35">
      <c r="A11" t="s">
        <v>10</v>
      </c>
      <c r="B11" s="1">
        <v>75990</v>
      </c>
      <c r="C11" t="s">
        <v>4</v>
      </c>
      <c r="D11" t="s">
        <v>24</v>
      </c>
      <c r="E11" t="s">
        <v>6</v>
      </c>
      <c r="F11" t="s">
        <v>8</v>
      </c>
      <c r="G11" t="s">
        <v>39</v>
      </c>
      <c r="H11">
        <v>0</v>
      </c>
      <c r="I11" s="5" t="s">
        <v>33</v>
      </c>
    </row>
    <row r="13" spans="1:9" x14ac:dyDescent="0.35">
      <c r="A13" s="4" t="s">
        <v>0</v>
      </c>
      <c r="B13" s="4" t="s">
        <v>3</v>
      </c>
      <c r="C13" s="4" t="s">
        <v>1</v>
      </c>
      <c r="D13" s="4" t="s">
        <v>13</v>
      </c>
      <c r="E13" s="4" t="s">
        <v>9</v>
      </c>
      <c r="F13" s="4" t="s">
        <v>41</v>
      </c>
      <c r="G13" s="4" t="s">
        <v>42</v>
      </c>
      <c r="H13" s="4" t="s">
        <v>43</v>
      </c>
      <c r="I13" s="4" t="s">
        <v>45</v>
      </c>
    </row>
    <row r="14" spans="1:9" x14ac:dyDescent="0.35">
      <c r="A14" t="s">
        <v>5</v>
      </c>
      <c r="B14" s="6">
        <f>IF(B2&gt;80000, 2, 1)</f>
        <v>2</v>
      </c>
      <c r="C14" s="6">
        <f>IF(C2="Bachelor's Degree", 2, (IF(C2="Master's Degree", 1, 0)))</f>
        <v>2</v>
      </c>
      <c r="D14" s="6">
        <f>IF(D2="none", 2, (IF(D2="Considerable amount", 1, 0)))</f>
        <v>2</v>
      </c>
      <c r="E14" s="6">
        <f>IF(G2="high",2,(IF(G2="average",1,0)))</f>
        <v>2</v>
      </c>
      <c r="F14" s="6">
        <f>H2</f>
        <v>1</v>
      </c>
      <c r="G14" s="6">
        <f>(B14*0.25)+(C14*0.2)+(D14*0.2)+(E14*0.1)+(F14*0.25)</f>
        <v>1.75</v>
      </c>
      <c r="H14" t="s">
        <v>44</v>
      </c>
      <c r="I14">
        <v>1</v>
      </c>
    </row>
    <row r="15" spans="1:9" x14ac:dyDescent="0.35">
      <c r="A15" t="s">
        <v>16</v>
      </c>
      <c r="B15" s="6">
        <f>IF(B3&gt;80000, 2, 1)</f>
        <v>2</v>
      </c>
      <c r="C15" s="6">
        <f>IF(C3="Bachelor's Degree", 2, (IF(C3="Master's Degree", 1, 0)))</f>
        <v>0</v>
      </c>
      <c r="D15" s="6">
        <f>IF(D3="none", 2, (IF(D3="Considerable amount", 1, 0)))</f>
        <v>0</v>
      </c>
      <c r="E15" s="6">
        <f>IF(G3="high",2,(IF(G3="average",1,0)))</f>
        <v>1</v>
      </c>
      <c r="F15" s="6">
        <f>H3</f>
        <v>2</v>
      </c>
      <c r="G15" s="6">
        <f>(B15*0.25)+(C15*0.2)+(D15*0.2)+(E15*0.1)+(F15*0.25)</f>
        <v>1.1000000000000001</v>
      </c>
      <c r="H15" t="s">
        <v>44</v>
      </c>
      <c r="I15">
        <v>6</v>
      </c>
    </row>
    <row r="16" spans="1:9" x14ac:dyDescent="0.35">
      <c r="A16" t="s">
        <v>27</v>
      </c>
      <c r="B16" s="6">
        <f>IF(B4&gt;80000, 2, 1)</f>
        <v>1</v>
      </c>
      <c r="C16" s="6">
        <f>IF(C4="Bachelor's Degree", 2, (IF(C4="Master's Degree", 1, 0)))</f>
        <v>2</v>
      </c>
      <c r="D16" s="6">
        <f>IF(D4="none", 2, (IF(D4="Considerable amount", 1, 0)))</f>
        <v>1</v>
      </c>
      <c r="E16" s="6">
        <f>IF(G4="high",2,(IF(G4="average",1,0)))</f>
        <v>1</v>
      </c>
      <c r="F16" s="6">
        <f>H4</f>
        <v>2</v>
      </c>
      <c r="G16" s="6">
        <f>(B16*0.25)+(C16*0.2)+(D16*0.2)+(E16*0.1)+(F16*0.25)</f>
        <v>1.4500000000000002</v>
      </c>
      <c r="H16">
        <f>(B16*0.3)+(C16*0.25)+(F16*0.45)</f>
        <v>1.7000000000000002</v>
      </c>
      <c r="I16">
        <v>3</v>
      </c>
    </row>
    <row r="17" spans="1:9" x14ac:dyDescent="0.35">
      <c r="A17" t="s">
        <v>11</v>
      </c>
      <c r="B17" s="6">
        <f>IF(B5&gt;80000, 2, 1)</f>
        <v>1</v>
      </c>
      <c r="C17" s="6">
        <f>IF(C5="Bachelor's Degree", 2, (IF(C5="Master's Degree", 1, 0)))</f>
        <v>1</v>
      </c>
      <c r="D17" s="6">
        <f>IF(D5="none", 2, (IF(D5="Considerable amount", 1, 0)))</f>
        <v>0</v>
      </c>
      <c r="E17" s="6">
        <f>IF(G5="high",2,(IF(G5="average",1,0)))</f>
        <v>1</v>
      </c>
      <c r="F17" s="6">
        <f>H5</f>
        <v>2</v>
      </c>
      <c r="G17" s="6">
        <f>(B17*0.25)+(C17*0.2)+(D17*0.2)+(E17*0.1)+(F17*0.25)</f>
        <v>1.05</v>
      </c>
      <c r="H17" t="s">
        <v>44</v>
      </c>
      <c r="I17">
        <v>7</v>
      </c>
    </row>
    <row r="18" spans="1:9" x14ac:dyDescent="0.35">
      <c r="A18" t="s">
        <v>34</v>
      </c>
      <c r="B18" s="6">
        <f>IF(B6&gt;80000, 2, 1)</f>
        <v>2</v>
      </c>
      <c r="C18" s="6">
        <f>IF(C6="Bachelor's Degree", 2, (IF(C6="Master's Degree", 1, 0)))</f>
        <v>1</v>
      </c>
      <c r="D18" s="6">
        <f>IF(D6="none", 2, (IF(D6="Considerable amount", 1, 0)))</f>
        <v>0</v>
      </c>
      <c r="E18" s="6">
        <f>IF(G6="high",2,(IF(G6="average",1,0)))</f>
        <v>0</v>
      </c>
      <c r="F18" s="6">
        <f>H6</f>
        <v>1</v>
      </c>
      <c r="G18" s="6">
        <f>(B18*0.25)+(C18*0.2)+(D18*0.2)+(E18*0.1)+(F18*0.25)</f>
        <v>0.95</v>
      </c>
      <c r="H18">
        <f>(B18*0.3)+(C18*0.25)+(F18*0.45)</f>
        <v>1.3</v>
      </c>
      <c r="I18">
        <v>8</v>
      </c>
    </row>
    <row r="19" spans="1:9" x14ac:dyDescent="0.35">
      <c r="A19" t="s">
        <v>20</v>
      </c>
      <c r="B19" s="6">
        <f>IF(B7&gt;80000, 2, 1)</f>
        <v>2</v>
      </c>
      <c r="C19" s="6">
        <f>IF(C7="Bachelor's Degree", 2, (IF(C7="Master's Degree", 1, 0)))</f>
        <v>2</v>
      </c>
      <c r="D19" s="6">
        <f>IF(D7="none", 2, (IF(D7="Considerable amount", 1, 0)))</f>
        <v>1</v>
      </c>
      <c r="E19" s="6">
        <f>IF(G7="high",2,(IF(G7="average",1,0)))</f>
        <v>0</v>
      </c>
      <c r="F19" s="6">
        <f>H7</f>
        <v>2</v>
      </c>
      <c r="G19" s="6">
        <f>(B19*0.25)+(C19*0.2)+(D19*0.2)+(E19*0.1)+(F19*0.25)</f>
        <v>1.6</v>
      </c>
      <c r="H19" t="s">
        <v>44</v>
      </c>
      <c r="I19">
        <v>2</v>
      </c>
    </row>
    <row r="20" spans="1:9" x14ac:dyDescent="0.35">
      <c r="A20" t="s">
        <v>29</v>
      </c>
      <c r="B20" s="6">
        <f>IF(B8&gt;80000, 2, 1)</f>
        <v>2</v>
      </c>
      <c r="C20" s="6">
        <f>IF(C8="Bachelor's Degree", 2, (IF(C8="Master's Degree", 1, 0)))</f>
        <v>1</v>
      </c>
      <c r="D20" s="6">
        <f>IF(D8="none", 2, (IF(D8="Considerable amount", 1, 0)))</f>
        <v>0</v>
      </c>
      <c r="E20" s="6">
        <f>IF(G8="high",2,(IF(G8="average",1,0)))</f>
        <v>0</v>
      </c>
      <c r="F20" s="6">
        <f>H8</f>
        <v>2</v>
      </c>
      <c r="G20" s="6">
        <f>(B20*0.25)+(C20*0.2)+(D20*0.2)+(E20*0.1)+(F20*0.25)</f>
        <v>1.2</v>
      </c>
      <c r="H20" t="s">
        <v>44</v>
      </c>
      <c r="I20">
        <v>5</v>
      </c>
    </row>
    <row r="21" spans="1:9" x14ac:dyDescent="0.35">
      <c r="A21" t="s">
        <v>23</v>
      </c>
      <c r="B21" s="6">
        <f>IF(B9&gt;80000, 2, 1)</f>
        <v>2</v>
      </c>
      <c r="C21" s="6">
        <f>IF(C9="Bachelor's Degree", 2, (IF(C9="Master's Degree", 1, 0)))</f>
        <v>2</v>
      </c>
      <c r="D21" s="6">
        <f>IF(D9="none", 2, (IF(D9="Considerable amount", 1, 0)))</f>
        <v>1</v>
      </c>
      <c r="E21" s="6">
        <f>IF(G9="high",2,(IF(G9="average",1,0)))</f>
        <v>1</v>
      </c>
      <c r="F21" s="6">
        <f>H9</f>
        <v>1</v>
      </c>
      <c r="G21" s="6">
        <f>(B21*0.25)+(C21*0.2)+(D21*0.2)+(E21*0.1)+(F21*0.25)</f>
        <v>1.4500000000000002</v>
      </c>
      <c r="H21">
        <f>(B21*0.3)+(C21*0.25)+(F21*0.45)</f>
        <v>1.55</v>
      </c>
      <c r="I21">
        <v>4</v>
      </c>
    </row>
    <row r="22" spans="1:9" x14ac:dyDescent="0.35">
      <c r="A22" t="s">
        <v>17</v>
      </c>
      <c r="B22" s="6">
        <f>IF(B10&gt;80000, 2, 1)</f>
        <v>1</v>
      </c>
      <c r="C22" s="6">
        <f>IF(C10="Bachelor's Degree", 2, (IF(C10="Master's Degree", 1, 0)))</f>
        <v>1</v>
      </c>
      <c r="D22" s="6">
        <f>IF(D10="none", 2, (IF(D10="Considerable amount", 1, 0)))</f>
        <v>0</v>
      </c>
      <c r="E22" s="6">
        <f>IF(G10="high",2,(IF(G10="average",1,0)))</f>
        <v>1</v>
      </c>
      <c r="F22" s="6">
        <f>H10</f>
        <v>0</v>
      </c>
      <c r="G22" s="6">
        <f>(B22*0.25)+(C22*0.2)+(D22*0.2)+(E22*0.1)+(F22*0.25)</f>
        <v>0.55000000000000004</v>
      </c>
      <c r="H22" t="s">
        <v>44</v>
      </c>
      <c r="I22">
        <v>10</v>
      </c>
    </row>
    <row r="23" spans="1:9" x14ac:dyDescent="0.35">
      <c r="A23" t="s">
        <v>10</v>
      </c>
      <c r="B23" s="6">
        <f>IF(B11&gt;80000, 2, 1)</f>
        <v>1</v>
      </c>
      <c r="C23" s="6">
        <f>IF(C11="Bachelor's Degree", 2, (IF(C11="Master's Degree", 1, 0)))</f>
        <v>2</v>
      </c>
      <c r="D23" s="6">
        <f>IF(D11="none", 2, (IF(D11="Considerable amount", 1, 0)))</f>
        <v>1</v>
      </c>
      <c r="E23" s="6">
        <f>IF(G11="high",2,(IF(G11="average",1,0)))</f>
        <v>1</v>
      </c>
      <c r="F23" s="6">
        <f>H11</f>
        <v>0</v>
      </c>
      <c r="G23" s="6">
        <f>(B23*0.25)+(C23*0.2)+(D23*0.2)+(E23*0.1)+(F23*0.25)</f>
        <v>0.95000000000000007</v>
      </c>
      <c r="H23">
        <f>(B23*0.3)+(C23*0.25)+(F23*0.45)</f>
        <v>0.8</v>
      </c>
      <c r="I23">
        <v>9</v>
      </c>
    </row>
    <row r="25" spans="1:9" x14ac:dyDescent="0.35">
      <c r="A25" s="7"/>
      <c r="B25" s="7"/>
      <c r="C25" s="7"/>
      <c r="D25" s="7"/>
      <c r="E25" s="7"/>
      <c r="F25" s="7"/>
      <c r="G25" s="7"/>
      <c r="H25" s="7"/>
    </row>
    <row r="26" spans="1:9" x14ac:dyDescent="0.35">
      <c r="A26" s="7"/>
      <c r="B26" s="8"/>
      <c r="C26" s="8"/>
      <c r="D26" s="8"/>
      <c r="E26" s="8"/>
      <c r="F26" s="8"/>
      <c r="G26" s="8"/>
      <c r="H26" s="7"/>
    </row>
    <row r="27" spans="1:9" x14ac:dyDescent="0.35">
      <c r="A27" s="7"/>
      <c r="B27" s="8"/>
      <c r="C27" s="8"/>
      <c r="D27" s="8"/>
      <c r="E27" s="8"/>
      <c r="F27" s="8"/>
      <c r="G27" s="8"/>
      <c r="H27" s="7"/>
    </row>
    <row r="28" spans="1:9" x14ac:dyDescent="0.35">
      <c r="A28" s="7"/>
      <c r="B28" s="8"/>
      <c r="C28" s="8"/>
      <c r="D28" s="8"/>
      <c r="E28" s="8"/>
      <c r="F28" s="8"/>
      <c r="G28" s="8"/>
      <c r="H28" s="7"/>
    </row>
    <row r="29" spans="1:9" x14ac:dyDescent="0.35">
      <c r="A29" s="7"/>
      <c r="B29" s="8"/>
      <c r="C29" s="8"/>
      <c r="D29" s="8"/>
      <c r="E29" s="8"/>
      <c r="F29" s="8"/>
      <c r="G29" s="8"/>
      <c r="H29" s="7"/>
    </row>
    <row r="30" spans="1:9" x14ac:dyDescent="0.35">
      <c r="A30" s="7"/>
      <c r="B30" s="8"/>
      <c r="C30" s="8"/>
      <c r="D30" s="8"/>
      <c r="E30" s="8"/>
      <c r="F30" s="8"/>
      <c r="G30" s="8"/>
      <c r="H30" s="7"/>
    </row>
    <row r="31" spans="1:9" x14ac:dyDescent="0.35">
      <c r="A31" s="7"/>
      <c r="B31" s="8"/>
      <c r="C31" s="8"/>
      <c r="D31" s="8"/>
      <c r="E31" s="8"/>
      <c r="F31" s="8"/>
      <c r="G31" s="8"/>
      <c r="H31" s="7"/>
    </row>
    <row r="32" spans="1:9" x14ac:dyDescent="0.35">
      <c r="A32" s="7"/>
      <c r="B32" s="8"/>
      <c r="C32" s="8"/>
      <c r="D32" s="8"/>
      <c r="E32" s="8"/>
      <c r="F32" s="8"/>
      <c r="G32" s="8"/>
      <c r="H32" s="7"/>
    </row>
    <row r="33" spans="1:8" x14ac:dyDescent="0.35">
      <c r="A33" s="7"/>
      <c r="B33" s="8"/>
      <c r="C33" s="8"/>
      <c r="D33" s="8"/>
      <c r="E33" s="8"/>
      <c r="F33" s="8"/>
      <c r="G33" s="8"/>
      <c r="H33" s="7"/>
    </row>
    <row r="34" spans="1:8" x14ac:dyDescent="0.35">
      <c r="A34" s="7"/>
      <c r="B34" s="8"/>
      <c r="C34" s="8"/>
      <c r="D34" s="8"/>
      <c r="E34" s="8"/>
      <c r="F34" s="8"/>
      <c r="G34" s="8"/>
      <c r="H34" s="7"/>
    </row>
    <row r="35" spans="1:8" x14ac:dyDescent="0.35">
      <c r="A35" s="7"/>
      <c r="B35" s="8"/>
      <c r="C35" s="8"/>
      <c r="D35" s="8"/>
      <c r="E35" s="8"/>
      <c r="F35" s="8"/>
      <c r="G35" s="8"/>
      <c r="H35" s="7"/>
    </row>
  </sheetData>
  <hyperlinks>
    <hyperlink ref="I4" r:id="rId1" xr:uid="{563AC66F-8E2E-4394-A90B-B1A74A740E93}"/>
    <hyperlink ref="I9" r:id="rId2" xr:uid="{893814BB-9D3A-49E6-B83C-C2AE6D688FE4}"/>
    <hyperlink ref="I7" r:id="rId3" xr:uid="{7BFD6EC1-F5F3-4C74-851E-61FA03011BCF}"/>
    <hyperlink ref="I10" r:id="rId4" xr:uid="{092B89B4-5992-4973-A87C-6F50478CD535}"/>
    <hyperlink ref="I3" r:id="rId5" xr:uid="{25F59469-DD0D-44CF-B27D-DC530C293555}"/>
    <hyperlink ref="I2" r:id="rId6" xr:uid="{21E6605E-2D3A-4AA8-97C4-B4FD07490378}"/>
    <hyperlink ref="I11" r:id="rId7" xr:uid="{6604859E-A316-4D78-BD3E-8EAA24DF5102}"/>
    <hyperlink ref="I5" r:id="rId8" xr:uid="{536B785C-6800-4F64-BB4A-421B3589191F}"/>
    <hyperlink ref="I8" r:id="rId9" xr:uid="{547A8C55-CAF6-460A-A673-CB108FAE157F}"/>
    <hyperlink ref="I6" r:id="rId10" xr:uid="{B7046947-AD1C-4FAC-AB1E-FF5D66EDE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evacm</dc:creator>
  <cp:lastModifiedBy> </cp:lastModifiedBy>
  <dcterms:created xsi:type="dcterms:W3CDTF">2023-08-24T15:02:19Z</dcterms:created>
  <dcterms:modified xsi:type="dcterms:W3CDTF">2023-09-04T00:33:08Z</dcterms:modified>
</cp:coreProperties>
</file>